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RIMARIA\Desktop\"/>
    </mc:Choice>
  </mc:AlternateContent>
  <bookViews>
    <workbookView xWindow="0" yWindow="0" windowWidth="24000" windowHeight="9780" activeTab="3"/>
  </bookViews>
  <sheets>
    <sheet name="Configuración" sheetId="1" r:id="rId1"/>
    <sheet name="Ingresos" sheetId="13" r:id="rId2"/>
    <sheet name="Egresos" sheetId="14" r:id="rId3"/>
    <sheet name="Informe Mensual" sheetId="4" r:id="rId4"/>
    <sheet name="Informe Anual" sheetId="5" r:id="rId5"/>
    <sheet name="Libro De Ventas" sheetId="15" r:id="rId6"/>
    <sheet name="Libro De Compras" sheetId="16" r:id="rId7"/>
    <sheet name="Impuestos" sheetId="17" r:id="rId8"/>
    <sheet name="Retenciones de ISLR" sheetId="18" r:id="rId9"/>
    <sheet name="Formato de Retención de IVA" sheetId="19" r:id="rId10"/>
    <sheet name="Formato de Comprobante de ISLR" sheetId="20" r:id="rId11"/>
  </sheets>
  <externalReferences>
    <externalReference r:id="rId1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18" i="5" l="1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Q23" i="4"/>
  <c r="Q24" i="4"/>
  <c r="Q25" i="4"/>
  <c r="Q26" i="4"/>
  <c r="Q27" i="4"/>
  <c r="Q28" i="4"/>
  <c r="Q29" i="4"/>
  <c r="Q30" i="4"/>
  <c r="Q31" i="4"/>
  <c r="Q32" i="4"/>
  <c r="Q33" i="4"/>
  <c r="Q34" i="4"/>
  <c r="Q35" i="4"/>
  <c r="Q36" i="4"/>
  <c r="Q37" i="4"/>
  <c r="B46" i="5"/>
  <c r="I27" i="20" l="1"/>
  <c r="H27" i="20"/>
  <c r="G27" i="20"/>
  <c r="K24" i="20"/>
  <c r="K27" i="20" s="1"/>
  <c r="K21" i="19"/>
  <c r="J21" i="19"/>
  <c r="M20" i="19"/>
  <c r="M21" i="19" s="1"/>
  <c r="I20" i="19"/>
  <c r="I21" i="19" s="1"/>
  <c r="I139" i="18"/>
  <c r="G131" i="18"/>
  <c r="M139" i="18" s="1"/>
  <c r="G120" i="18"/>
  <c r="L139" i="18" s="1"/>
  <c r="G108" i="18"/>
  <c r="K139" i="18" s="1"/>
  <c r="G97" i="18"/>
  <c r="J139" i="18" s="1"/>
  <c r="G86" i="18"/>
  <c r="G75" i="18"/>
  <c r="H139" i="18" s="1"/>
  <c r="G64" i="18"/>
  <c r="G139" i="18" s="1"/>
  <c r="G53" i="18"/>
  <c r="F139" i="18" s="1"/>
  <c r="G42" i="18"/>
  <c r="E139" i="18" s="1"/>
  <c r="G31" i="18"/>
  <c r="D139" i="18" s="1"/>
  <c r="G20" i="18"/>
  <c r="C139" i="18" s="1"/>
  <c r="G10" i="18"/>
  <c r="B139" i="18" s="1"/>
  <c r="L8" i="17"/>
  <c r="L15" i="17"/>
  <c r="K15" i="17"/>
  <c r="K8" i="17" s="1"/>
  <c r="D15" i="17"/>
  <c r="D8" i="17" s="1"/>
  <c r="F26" i="16"/>
  <c r="M418" i="16"/>
  <c r="F426" i="16" s="1"/>
  <c r="G426" i="16" s="1"/>
  <c r="N418" i="16"/>
  <c r="O418" i="16"/>
  <c r="P418" i="16"/>
  <c r="Q418" i="16"/>
  <c r="F427" i="16"/>
  <c r="G427" i="16" s="1"/>
  <c r="K430" i="16"/>
  <c r="J430" i="16"/>
  <c r="I430" i="16"/>
  <c r="G430" i="16"/>
  <c r="G429" i="16"/>
  <c r="F429" i="16"/>
  <c r="F428" i="16"/>
  <c r="G428" i="16" s="1"/>
  <c r="S417" i="16"/>
  <c r="T417" i="16" s="1"/>
  <c r="T416" i="16"/>
  <c r="S416" i="16"/>
  <c r="S415" i="16"/>
  <c r="T415" i="16" s="1"/>
  <c r="S414" i="16"/>
  <c r="T414" i="16" s="1"/>
  <c r="K394" i="16"/>
  <c r="J394" i="16"/>
  <c r="I394" i="16"/>
  <c r="G394" i="16"/>
  <c r="F393" i="16"/>
  <c r="G393" i="16" s="1"/>
  <c r="F392" i="16"/>
  <c r="G392" i="16" s="1"/>
  <c r="Q382" i="16"/>
  <c r="P382" i="16"/>
  <c r="O382" i="16"/>
  <c r="N382" i="16"/>
  <c r="F391" i="16" s="1"/>
  <c r="G391" i="16" s="1"/>
  <c r="M382" i="16"/>
  <c r="F390" i="16" s="1"/>
  <c r="G390" i="16" s="1"/>
  <c r="S381" i="16"/>
  <c r="T381" i="16" s="1"/>
  <c r="S380" i="16"/>
  <c r="T380" i="16" s="1"/>
  <c r="S379" i="16"/>
  <c r="T379" i="16" s="1"/>
  <c r="S378" i="16"/>
  <c r="K358" i="16"/>
  <c r="J358" i="16"/>
  <c r="I358" i="16"/>
  <c r="G358" i="16"/>
  <c r="F357" i="16"/>
  <c r="G357" i="16" s="1"/>
  <c r="F356" i="16"/>
  <c r="G356" i="16" s="1"/>
  <c r="Q346" i="16"/>
  <c r="P346" i="16"/>
  <c r="O346" i="16"/>
  <c r="N346" i="16"/>
  <c r="F355" i="16" s="1"/>
  <c r="M346" i="16"/>
  <c r="F354" i="16" s="1"/>
  <c r="S345" i="16"/>
  <c r="T345" i="16" s="1"/>
  <c r="S344" i="16"/>
  <c r="T344" i="16" s="1"/>
  <c r="S343" i="16"/>
  <c r="T343" i="16" s="1"/>
  <c r="S342" i="16"/>
  <c r="K322" i="16"/>
  <c r="J322" i="16"/>
  <c r="I322" i="16"/>
  <c r="G322" i="16"/>
  <c r="F321" i="16"/>
  <c r="G321" i="16" s="1"/>
  <c r="F320" i="16"/>
  <c r="G320" i="16" s="1"/>
  <c r="Q310" i="16"/>
  <c r="P310" i="16"/>
  <c r="O310" i="16"/>
  <c r="N310" i="16"/>
  <c r="F319" i="16" s="1"/>
  <c r="G319" i="16" s="1"/>
  <c r="M310" i="16"/>
  <c r="F318" i="16" s="1"/>
  <c r="G318" i="16" s="1"/>
  <c r="S309" i="16"/>
  <c r="T309" i="16" s="1"/>
  <c r="S308" i="16"/>
  <c r="T308" i="16" s="1"/>
  <c r="S307" i="16"/>
  <c r="T307" i="16" s="1"/>
  <c r="T306" i="16"/>
  <c r="S306" i="16"/>
  <c r="K286" i="16"/>
  <c r="J286" i="16"/>
  <c r="I286" i="16"/>
  <c r="G286" i="16"/>
  <c r="F285" i="16"/>
  <c r="G285" i="16" s="1"/>
  <c r="F284" i="16"/>
  <c r="Q274" i="16"/>
  <c r="P274" i="16"/>
  <c r="O274" i="16"/>
  <c r="N274" i="16"/>
  <c r="F283" i="16" s="1"/>
  <c r="G283" i="16" s="1"/>
  <c r="M274" i="16"/>
  <c r="F282" i="16" s="1"/>
  <c r="G282" i="16" s="1"/>
  <c r="S273" i="16"/>
  <c r="T273" i="16" s="1"/>
  <c r="S272" i="16"/>
  <c r="T272" i="16" s="1"/>
  <c r="S271" i="16"/>
  <c r="T271" i="16" s="1"/>
  <c r="S270" i="16"/>
  <c r="T270" i="16" s="1"/>
  <c r="K250" i="16"/>
  <c r="J250" i="16"/>
  <c r="I250" i="16"/>
  <c r="G250" i="16"/>
  <c r="F249" i="16"/>
  <c r="G249" i="16" s="1"/>
  <c r="F248" i="16"/>
  <c r="G248" i="16" s="1"/>
  <c r="Q238" i="16"/>
  <c r="P238" i="16"/>
  <c r="O238" i="16"/>
  <c r="N238" i="16"/>
  <c r="F247" i="16" s="1"/>
  <c r="G247" i="16" s="1"/>
  <c r="M238" i="16"/>
  <c r="F246" i="16" s="1"/>
  <c r="G246" i="16" s="1"/>
  <c r="S237" i="16"/>
  <c r="T237" i="16" s="1"/>
  <c r="S236" i="16"/>
  <c r="T236" i="16" s="1"/>
  <c r="S235" i="16"/>
  <c r="T235" i="16" s="1"/>
  <c r="S234" i="16"/>
  <c r="K213" i="16"/>
  <c r="J213" i="16"/>
  <c r="I213" i="16"/>
  <c r="G213" i="16"/>
  <c r="F212" i="16"/>
  <c r="G212" i="16" s="1"/>
  <c r="F211" i="16"/>
  <c r="G211" i="16" s="1"/>
  <c r="G214" i="16" s="1"/>
  <c r="Q201" i="16"/>
  <c r="P201" i="16"/>
  <c r="O201" i="16"/>
  <c r="N201" i="16"/>
  <c r="F210" i="16" s="1"/>
  <c r="M201" i="16"/>
  <c r="F209" i="16" s="1"/>
  <c r="S200" i="16"/>
  <c r="T200" i="16" s="1"/>
  <c r="S199" i="16"/>
  <c r="T199" i="16" s="1"/>
  <c r="S198" i="16"/>
  <c r="T198" i="16" s="1"/>
  <c r="S197" i="16"/>
  <c r="K177" i="16"/>
  <c r="J177" i="16"/>
  <c r="I177" i="16"/>
  <c r="G177" i="16"/>
  <c r="F176" i="16"/>
  <c r="G176" i="16" s="1"/>
  <c r="F175" i="16"/>
  <c r="G175" i="16" s="1"/>
  <c r="Q165" i="16"/>
  <c r="P165" i="16"/>
  <c r="O165" i="16"/>
  <c r="N165" i="16"/>
  <c r="F174" i="16" s="1"/>
  <c r="G174" i="16" s="1"/>
  <c r="M165" i="16"/>
  <c r="F173" i="16" s="1"/>
  <c r="G173" i="16" s="1"/>
  <c r="S164" i="16"/>
  <c r="T164" i="16" s="1"/>
  <c r="S163" i="16"/>
  <c r="T163" i="16" s="1"/>
  <c r="S162" i="16"/>
  <c r="T162" i="16" s="1"/>
  <c r="S161" i="16"/>
  <c r="T161" i="16" s="1"/>
  <c r="K141" i="16"/>
  <c r="J141" i="16"/>
  <c r="I141" i="16"/>
  <c r="G141" i="16"/>
  <c r="G140" i="16"/>
  <c r="F140" i="16"/>
  <c r="F139" i="16"/>
  <c r="Q129" i="16"/>
  <c r="P129" i="16"/>
  <c r="O129" i="16"/>
  <c r="N129" i="16"/>
  <c r="F138" i="16" s="1"/>
  <c r="G138" i="16" s="1"/>
  <c r="M129" i="16"/>
  <c r="F137" i="16" s="1"/>
  <c r="G137" i="16" s="1"/>
  <c r="S128" i="16"/>
  <c r="T128" i="16" s="1"/>
  <c r="S127" i="16"/>
  <c r="T127" i="16" s="1"/>
  <c r="S126" i="16"/>
  <c r="T126" i="16" s="1"/>
  <c r="S125" i="16"/>
  <c r="T125" i="16" s="1"/>
  <c r="K102" i="16"/>
  <c r="J102" i="16"/>
  <c r="I102" i="16"/>
  <c r="G102" i="16"/>
  <c r="F101" i="16"/>
  <c r="G101" i="16" s="1"/>
  <c r="F100" i="16"/>
  <c r="G100" i="16" s="1"/>
  <c r="Q90" i="16"/>
  <c r="P90" i="16"/>
  <c r="O90" i="16"/>
  <c r="N90" i="16"/>
  <c r="F99" i="16" s="1"/>
  <c r="G99" i="16" s="1"/>
  <c r="M90" i="16"/>
  <c r="F98" i="16" s="1"/>
  <c r="G98" i="16" s="1"/>
  <c r="S89" i="16"/>
  <c r="T89" i="16" s="1"/>
  <c r="S88" i="16"/>
  <c r="T88" i="16" s="1"/>
  <c r="S87" i="16"/>
  <c r="T87" i="16" s="1"/>
  <c r="S86" i="16"/>
  <c r="K66" i="16"/>
  <c r="J66" i="16"/>
  <c r="I66" i="16"/>
  <c r="G66" i="16"/>
  <c r="F65" i="16"/>
  <c r="G65" i="16" s="1"/>
  <c r="F64" i="16"/>
  <c r="G64" i="16" s="1"/>
  <c r="Q54" i="16"/>
  <c r="P54" i="16"/>
  <c r="O54" i="16"/>
  <c r="N54" i="16"/>
  <c r="F63" i="16" s="1"/>
  <c r="M54" i="16"/>
  <c r="F62" i="16" s="1"/>
  <c r="G62" i="16" s="1"/>
  <c r="S53" i="16"/>
  <c r="T53" i="16" s="1"/>
  <c r="S52" i="16"/>
  <c r="T52" i="16" s="1"/>
  <c r="S51" i="16"/>
  <c r="T51" i="16" s="1"/>
  <c r="S50" i="16"/>
  <c r="K29" i="16"/>
  <c r="J29" i="16"/>
  <c r="I29" i="16"/>
  <c r="G29" i="16"/>
  <c r="G28" i="16"/>
  <c r="F28" i="16"/>
  <c r="F27" i="16"/>
  <c r="G27" i="16" s="1"/>
  <c r="Q17" i="16"/>
  <c r="P17" i="16"/>
  <c r="O17" i="16"/>
  <c r="N17" i="16"/>
  <c r="M17" i="16"/>
  <c r="F25" i="16" s="1"/>
  <c r="G25" i="16" s="1"/>
  <c r="S16" i="16"/>
  <c r="T16" i="16" s="1"/>
  <c r="S15" i="16"/>
  <c r="T15" i="16" s="1"/>
  <c r="S14" i="16"/>
  <c r="T14" i="16" s="1"/>
  <c r="T13" i="16"/>
  <c r="S13" i="16"/>
  <c r="O18" i="15"/>
  <c r="Q18" i="15"/>
  <c r="P18" i="15"/>
  <c r="O58" i="15"/>
  <c r="S58" i="15"/>
  <c r="R58" i="15"/>
  <c r="Q58" i="15"/>
  <c r="F263" i="15"/>
  <c r="G399" i="15"/>
  <c r="M15" i="17" s="1"/>
  <c r="M8" i="17" s="1"/>
  <c r="O381" i="15"/>
  <c r="F386" i="15" s="1"/>
  <c r="G386" i="15" s="1"/>
  <c r="S381" i="15"/>
  <c r="J430" i="15"/>
  <c r="I430" i="15"/>
  <c r="O462" i="15"/>
  <c r="F467" i="15" s="1"/>
  <c r="I470" i="15"/>
  <c r="F466" i="15"/>
  <c r="G480" i="15"/>
  <c r="O15" i="17" s="1"/>
  <c r="O8" i="17" s="1"/>
  <c r="J470" i="15"/>
  <c r="G470" i="15"/>
  <c r="G469" i="15"/>
  <c r="G468" i="15"/>
  <c r="S462" i="15"/>
  <c r="R462" i="15"/>
  <c r="Q462" i="15"/>
  <c r="P462" i="15"/>
  <c r="U461" i="15"/>
  <c r="V461" i="15" s="1"/>
  <c r="U460" i="15"/>
  <c r="V460" i="15" s="1"/>
  <c r="V459" i="15"/>
  <c r="U459" i="15"/>
  <c r="U458" i="15"/>
  <c r="V458" i="15" s="1"/>
  <c r="U457" i="15"/>
  <c r="V457" i="15" s="1"/>
  <c r="U456" i="15"/>
  <c r="G440" i="15"/>
  <c r="N15" i="17" s="1"/>
  <c r="N8" i="17" s="1"/>
  <c r="G430" i="15"/>
  <c r="G429" i="15"/>
  <c r="G428" i="15"/>
  <c r="S422" i="15"/>
  <c r="R422" i="15"/>
  <c r="F426" i="15" s="1"/>
  <c r="Q422" i="15"/>
  <c r="P422" i="15"/>
  <c r="O422" i="15"/>
  <c r="U421" i="15"/>
  <c r="V421" i="15" s="1"/>
  <c r="U420" i="15"/>
  <c r="V420" i="15" s="1"/>
  <c r="V419" i="15"/>
  <c r="U419" i="15"/>
  <c r="U418" i="15"/>
  <c r="V418" i="15" s="1"/>
  <c r="U417" i="15"/>
  <c r="V417" i="15" s="1"/>
  <c r="U416" i="15"/>
  <c r="J389" i="15"/>
  <c r="I389" i="15"/>
  <c r="G389" i="15"/>
  <c r="G388" i="15"/>
  <c r="G387" i="15"/>
  <c r="R381" i="15"/>
  <c r="F385" i="15" s="1"/>
  <c r="Q381" i="15"/>
  <c r="P381" i="15"/>
  <c r="U380" i="15"/>
  <c r="V380" i="15" s="1"/>
  <c r="U379" i="15"/>
  <c r="V379" i="15" s="1"/>
  <c r="V378" i="15"/>
  <c r="U378" i="15"/>
  <c r="U377" i="15"/>
  <c r="V377" i="15" s="1"/>
  <c r="U376" i="15"/>
  <c r="U375" i="15"/>
  <c r="V375" i="15" s="1"/>
  <c r="G358" i="15"/>
  <c r="J348" i="15"/>
  <c r="I348" i="15"/>
  <c r="G348" i="15"/>
  <c r="G347" i="15"/>
  <c r="G346" i="15"/>
  <c r="S340" i="15"/>
  <c r="R340" i="15"/>
  <c r="F344" i="15" s="1"/>
  <c r="Q340" i="15"/>
  <c r="P340" i="15"/>
  <c r="O340" i="15"/>
  <c r="F345" i="15" s="1"/>
  <c r="U339" i="15"/>
  <c r="V339" i="15" s="1"/>
  <c r="U338" i="15"/>
  <c r="V338" i="15" s="1"/>
  <c r="V337" i="15"/>
  <c r="U337" i="15"/>
  <c r="U336" i="15"/>
  <c r="V336" i="15" s="1"/>
  <c r="U335" i="15"/>
  <c r="V335" i="15" s="1"/>
  <c r="U334" i="15"/>
  <c r="G317" i="15"/>
  <c r="J307" i="15"/>
  <c r="I307" i="15"/>
  <c r="G307" i="15"/>
  <c r="G306" i="15"/>
  <c r="G305" i="15"/>
  <c r="S299" i="15"/>
  <c r="R299" i="15"/>
  <c r="F303" i="15" s="1"/>
  <c r="Q299" i="15"/>
  <c r="P299" i="15"/>
  <c r="O299" i="15"/>
  <c r="F304" i="15" s="1"/>
  <c r="G304" i="15" s="1"/>
  <c r="U298" i="15"/>
  <c r="V298" i="15" s="1"/>
  <c r="U297" i="15"/>
  <c r="V297" i="15" s="1"/>
  <c r="V296" i="15"/>
  <c r="U296" i="15"/>
  <c r="U295" i="15"/>
  <c r="V295" i="15" s="1"/>
  <c r="U294" i="15"/>
  <c r="V293" i="15"/>
  <c r="U293" i="15"/>
  <c r="G277" i="15"/>
  <c r="J15" i="17" s="1"/>
  <c r="J8" i="17" s="1"/>
  <c r="J267" i="15"/>
  <c r="I267" i="15"/>
  <c r="G267" i="15"/>
  <c r="G266" i="15"/>
  <c r="G265" i="15"/>
  <c r="S259" i="15"/>
  <c r="R259" i="15"/>
  <c r="Q259" i="15"/>
  <c r="P259" i="15"/>
  <c r="O259" i="15"/>
  <c r="U258" i="15"/>
  <c r="V258" i="15" s="1"/>
  <c r="U257" i="15"/>
  <c r="V257" i="15" s="1"/>
  <c r="V256" i="15"/>
  <c r="U256" i="15"/>
  <c r="U255" i="15"/>
  <c r="V255" i="15" s="1"/>
  <c r="U254" i="15"/>
  <c r="V254" i="15" s="1"/>
  <c r="U253" i="15"/>
  <c r="G236" i="15"/>
  <c r="I15" i="17" s="1"/>
  <c r="I8" i="17" s="1"/>
  <c r="J226" i="15"/>
  <c r="I226" i="15"/>
  <c r="G226" i="15"/>
  <c r="G225" i="15"/>
  <c r="G224" i="15"/>
  <c r="S218" i="15"/>
  <c r="R218" i="15"/>
  <c r="F222" i="15" s="1"/>
  <c r="Q218" i="15"/>
  <c r="P218" i="15"/>
  <c r="O218" i="15"/>
  <c r="F223" i="15" s="1"/>
  <c r="G223" i="15" s="1"/>
  <c r="U217" i="15"/>
  <c r="V217" i="15" s="1"/>
  <c r="U216" i="15"/>
  <c r="V216" i="15" s="1"/>
  <c r="V215" i="15"/>
  <c r="U215" i="15"/>
  <c r="U214" i="15"/>
  <c r="V214" i="15" s="1"/>
  <c r="U213" i="15"/>
  <c r="U212" i="15"/>
  <c r="V212" i="15" s="1"/>
  <c r="G195" i="15"/>
  <c r="H15" i="17" s="1"/>
  <c r="H8" i="17" s="1"/>
  <c r="J185" i="15"/>
  <c r="I185" i="15"/>
  <c r="G185" i="15"/>
  <c r="G184" i="15"/>
  <c r="G183" i="15"/>
  <c r="S177" i="15"/>
  <c r="R177" i="15"/>
  <c r="F181" i="15" s="1"/>
  <c r="Q177" i="15"/>
  <c r="P177" i="15"/>
  <c r="O177" i="15"/>
  <c r="F182" i="15" s="1"/>
  <c r="G182" i="15" s="1"/>
  <c r="U176" i="15"/>
  <c r="V176" i="15" s="1"/>
  <c r="U175" i="15"/>
  <c r="V175" i="15" s="1"/>
  <c r="V174" i="15"/>
  <c r="U174" i="15"/>
  <c r="U173" i="15"/>
  <c r="V173" i="15" s="1"/>
  <c r="U172" i="15"/>
  <c r="V172" i="15" s="1"/>
  <c r="U171" i="15"/>
  <c r="G155" i="15"/>
  <c r="G15" i="17" s="1"/>
  <c r="G8" i="17" s="1"/>
  <c r="J145" i="15"/>
  <c r="I145" i="15"/>
  <c r="G145" i="15"/>
  <c r="G144" i="15"/>
  <c r="G143" i="15"/>
  <c r="S137" i="15"/>
  <c r="R137" i="15"/>
  <c r="F141" i="15" s="1"/>
  <c r="Q137" i="15"/>
  <c r="P137" i="15"/>
  <c r="O137" i="15"/>
  <c r="F142" i="15" s="1"/>
  <c r="G142" i="15" s="1"/>
  <c r="U136" i="15"/>
  <c r="V136" i="15" s="1"/>
  <c r="U135" i="15"/>
  <c r="V135" i="15" s="1"/>
  <c r="V134" i="15"/>
  <c r="U134" i="15"/>
  <c r="U133" i="15"/>
  <c r="V133" i="15" s="1"/>
  <c r="U132" i="15"/>
  <c r="U131" i="15"/>
  <c r="V131" i="15" s="1"/>
  <c r="G115" i="15"/>
  <c r="F15" i="17" s="1"/>
  <c r="F8" i="17" s="1"/>
  <c r="J105" i="15"/>
  <c r="I105" i="15"/>
  <c r="G105" i="15"/>
  <c r="G104" i="15"/>
  <c r="G103" i="15"/>
  <c r="S97" i="15"/>
  <c r="R97" i="15"/>
  <c r="F101" i="15" s="1"/>
  <c r="Q97" i="15"/>
  <c r="P97" i="15"/>
  <c r="O97" i="15"/>
  <c r="F102" i="15" s="1"/>
  <c r="G102" i="15" s="1"/>
  <c r="U96" i="15"/>
  <c r="V96" i="15" s="1"/>
  <c r="U95" i="15"/>
  <c r="V95" i="15" s="1"/>
  <c r="V94" i="15"/>
  <c r="U94" i="15"/>
  <c r="U93" i="15"/>
  <c r="V93" i="15" s="1"/>
  <c r="U92" i="15"/>
  <c r="V92" i="15" s="1"/>
  <c r="U91" i="15"/>
  <c r="G76" i="15"/>
  <c r="E15" i="17" s="1"/>
  <c r="E8" i="17" s="1"/>
  <c r="J66" i="15"/>
  <c r="I66" i="15"/>
  <c r="G66" i="15"/>
  <c r="G65" i="15"/>
  <c r="G64" i="15"/>
  <c r="F62" i="15"/>
  <c r="P58" i="15"/>
  <c r="F63" i="15"/>
  <c r="G63" i="15" s="1"/>
  <c r="U57" i="15"/>
  <c r="V57" i="15" s="1"/>
  <c r="U56" i="15"/>
  <c r="V56" i="15" s="1"/>
  <c r="V55" i="15"/>
  <c r="U55" i="15"/>
  <c r="U54" i="15"/>
  <c r="U58" i="15" s="1"/>
  <c r="U53" i="15"/>
  <c r="U52" i="15"/>
  <c r="V52" i="15" s="1"/>
  <c r="G33" i="15"/>
  <c r="G36" i="15" s="1"/>
  <c r="J26" i="15"/>
  <c r="I26" i="15"/>
  <c r="G26" i="15"/>
  <c r="G25" i="15"/>
  <c r="G24" i="15"/>
  <c r="F24" i="15"/>
  <c r="S18" i="15"/>
  <c r="R18" i="15"/>
  <c r="F22" i="15" s="1"/>
  <c r="F23" i="15"/>
  <c r="G23" i="15" s="1"/>
  <c r="U17" i="15"/>
  <c r="V17" i="15" s="1"/>
  <c r="U16" i="15"/>
  <c r="V16" i="15" s="1"/>
  <c r="V15" i="15"/>
  <c r="U15" i="15"/>
  <c r="U14" i="15"/>
  <c r="V14" i="15" s="1"/>
  <c r="U13" i="15"/>
  <c r="V13" i="15" s="1"/>
  <c r="U12" i="15"/>
  <c r="F359" i="16" l="1"/>
  <c r="G354" i="16"/>
  <c r="V54" i="15"/>
  <c r="G26" i="16"/>
  <c r="G30" i="16"/>
  <c r="G359" i="16"/>
  <c r="T17" i="16"/>
  <c r="U18" i="15"/>
  <c r="U97" i="15"/>
  <c r="F67" i="16"/>
  <c r="G395" i="16"/>
  <c r="O20" i="19"/>
  <c r="O21" i="19" s="1"/>
  <c r="N139" i="18"/>
  <c r="S54" i="16"/>
  <c r="S90" i="16"/>
  <c r="F103" i="16"/>
  <c r="F142" i="16"/>
  <c r="T129" i="16"/>
  <c r="S165" i="16"/>
  <c r="G178" i="16"/>
  <c r="F178" i="16"/>
  <c r="F214" i="16"/>
  <c r="G215" i="16" s="1"/>
  <c r="G209" i="16"/>
  <c r="S201" i="16"/>
  <c r="S238" i="16"/>
  <c r="F251" i="16"/>
  <c r="G251" i="16"/>
  <c r="F287" i="16"/>
  <c r="S310" i="16"/>
  <c r="F323" i="16"/>
  <c r="T310" i="16"/>
  <c r="G323" i="16"/>
  <c r="S346" i="16"/>
  <c r="S382" i="16"/>
  <c r="F395" i="16"/>
  <c r="G396" i="16" s="1"/>
  <c r="F431" i="16"/>
  <c r="T418" i="16"/>
  <c r="T274" i="16"/>
  <c r="G67" i="16"/>
  <c r="G68" i="16" s="1"/>
  <c r="G103" i="16"/>
  <c r="T165" i="16"/>
  <c r="G360" i="16"/>
  <c r="S17" i="16"/>
  <c r="S129" i="16"/>
  <c r="S274" i="16"/>
  <c r="S418" i="16"/>
  <c r="F30" i="16"/>
  <c r="G31" i="16" s="1"/>
  <c r="T50" i="16"/>
  <c r="T54" i="16" s="1"/>
  <c r="G63" i="16"/>
  <c r="G139" i="16"/>
  <c r="G142" i="16" s="1"/>
  <c r="T197" i="16"/>
  <c r="T201" i="16" s="1"/>
  <c r="G210" i="16"/>
  <c r="G284" i="16"/>
  <c r="G287" i="16" s="1"/>
  <c r="T342" i="16"/>
  <c r="T346" i="16" s="1"/>
  <c r="G355" i="16"/>
  <c r="G431" i="16"/>
  <c r="T86" i="16"/>
  <c r="T90" i="16" s="1"/>
  <c r="T234" i="16"/>
  <c r="T238" i="16" s="1"/>
  <c r="T378" i="16"/>
  <c r="T382" i="16" s="1"/>
  <c r="U137" i="15"/>
  <c r="U177" i="15"/>
  <c r="U218" i="15"/>
  <c r="F264" i="15"/>
  <c r="G264" i="15" s="1"/>
  <c r="U259" i="15"/>
  <c r="U299" i="15"/>
  <c r="U381" i="15"/>
  <c r="U340" i="15"/>
  <c r="G345" i="15"/>
  <c r="U422" i="15"/>
  <c r="F427" i="15"/>
  <c r="F431" i="15" s="1"/>
  <c r="G467" i="15"/>
  <c r="F471" i="15"/>
  <c r="U462" i="15"/>
  <c r="V456" i="15"/>
  <c r="F27" i="15"/>
  <c r="G22" i="15"/>
  <c r="G27" i="15" s="1"/>
  <c r="F146" i="15"/>
  <c r="G141" i="15"/>
  <c r="G146" i="15" s="1"/>
  <c r="F186" i="15"/>
  <c r="G181" i="15"/>
  <c r="G186" i="15" s="1"/>
  <c r="F308" i="15"/>
  <c r="G303" i="15"/>
  <c r="G308" i="15" s="1"/>
  <c r="G344" i="15"/>
  <c r="F349" i="15"/>
  <c r="G466" i="15"/>
  <c r="V462" i="15"/>
  <c r="F67" i="15"/>
  <c r="G62" i="15"/>
  <c r="G67" i="15" s="1"/>
  <c r="G101" i="15"/>
  <c r="G106" i="15" s="1"/>
  <c r="F106" i="15"/>
  <c r="F227" i="15"/>
  <c r="G222" i="15"/>
  <c r="G227" i="15" s="1"/>
  <c r="G263" i="15"/>
  <c r="F268" i="15"/>
  <c r="F390" i="15"/>
  <c r="G385" i="15"/>
  <c r="G390" i="15" s="1"/>
  <c r="G426" i="15"/>
  <c r="V12" i="15"/>
  <c r="V18" i="15" s="1"/>
  <c r="V53" i="15"/>
  <c r="V91" i="15"/>
  <c r="V97" i="15" s="1"/>
  <c r="V132" i="15"/>
  <c r="V137" i="15" s="1"/>
  <c r="V171" i="15"/>
  <c r="V177" i="15" s="1"/>
  <c r="V213" i="15"/>
  <c r="V218" i="15" s="1"/>
  <c r="V253" i="15"/>
  <c r="V259" i="15" s="1"/>
  <c r="V294" i="15"/>
  <c r="V299" i="15" s="1"/>
  <c r="V334" i="15"/>
  <c r="V340" i="15" s="1"/>
  <c r="V376" i="15"/>
  <c r="V381" i="15" s="1"/>
  <c r="V416" i="15"/>
  <c r="V422" i="15" s="1"/>
  <c r="G427" i="15" l="1"/>
  <c r="G324" i="16"/>
  <c r="G431" i="15"/>
  <c r="V58" i="15"/>
  <c r="G349" i="15"/>
  <c r="G179" i="16"/>
  <c r="G104" i="16"/>
  <c r="G143" i="16"/>
  <c r="G252" i="16"/>
  <c r="G288" i="16"/>
  <c r="G432" i="16"/>
  <c r="G28" i="15"/>
  <c r="G187" i="15"/>
  <c r="G268" i="15"/>
  <c r="G269" i="15" s="1"/>
  <c r="G471" i="15"/>
  <c r="G472" i="15"/>
  <c r="G309" i="15"/>
  <c r="G147" i="15"/>
  <c r="G391" i="15"/>
  <c r="G228" i="15"/>
  <c r="G68" i="15"/>
  <c r="G350" i="15"/>
  <c r="G432" i="15"/>
  <c r="G107" i="15"/>
  <c r="D10" i="17" l="1"/>
  <c r="E7" i="17" s="1"/>
  <c r="D9" i="17"/>
  <c r="Z50" i="5"/>
  <c r="Z51" i="5"/>
  <c r="Z52" i="5"/>
  <c r="Z53" i="5"/>
  <c r="Z54" i="5"/>
  <c r="Z55" i="5"/>
  <c r="Z56" i="5"/>
  <c r="Z57" i="5"/>
  <c r="Z58" i="5"/>
  <c r="Z59" i="5"/>
  <c r="Z60" i="5"/>
  <c r="Z61" i="5"/>
  <c r="Z62" i="5"/>
  <c r="Z63" i="5"/>
  <c r="Z64" i="5"/>
  <c r="Z65" i="5"/>
  <c r="Z66" i="5"/>
  <c r="Z67" i="5"/>
  <c r="Z22" i="5"/>
  <c r="Z23" i="5"/>
  <c r="Z24" i="5"/>
  <c r="Z25" i="5"/>
  <c r="Z26" i="5"/>
  <c r="Z27" i="5"/>
  <c r="Z28" i="5"/>
  <c r="Z29" i="5"/>
  <c r="Z30" i="5"/>
  <c r="Z31" i="5"/>
  <c r="Z32" i="5"/>
  <c r="Z33" i="5"/>
  <c r="Z34" i="5"/>
  <c r="Z35" i="5"/>
  <c r="Z36" i="5"/>
  <c r="Z37" i="5"/>
  <c r="Z38" i="5"/>
  <c r="Z39" i="5"/>
  <c r="Y21" i="5"/>
  <c r="Y20" i="5"/>
  <c r="Y19" i="5"/>
  <c r="X21" i="5"/>
  <c r="X20" i="5"/>
  <c r="X19" i="5"/>
  <c r="Y18" i="5"/>
  <c r="X18" i="5"/>
  <c r="W21" i="5"/>
  <c r="W20" i="5"/>
  <c r="W19" i="5"/>
  <c r="V21" i="5"/>
  <c r="V20" i="5"/>
  <c r="V19" i="5"/>
  <c r="W18" i="5"/>
  <c r="V18" i="5"/>
  <c r="U20" i="5"/>
  <c r="U19" i="5"/>
  <c r="T20" i="5"/>
  <c r="T19" i="5"/>
  <c r="U18" i="5"/>
  <c r="T18" i="5"/>
  <c r="S21" i="5"/>
  <c r="S20" i="5"/>
  <c r="S19" i="5"/>
  <c r="R21" i="5"/>
  <c r="R20" i="5"/>
  <c r="R19" i="5"/>
  <c r="S18" i="5"/>
  <c r="R18" i="5"/>
  <c r="Q21" i="5"/>
  <c r="Q20" i="5"/>
  <c r="Q19" i="5"/>
  <c r="P21" i="5"/>
  <c r="P20" i="5"/>
  <c r="P19" i="5"/>
  <c r="Q18" i="5"/>
  <c r="P18" i="5"/>
  <c r="O21" i="5"/>
  <c r="O20" i="5"/>
  <c r="O19" i="5"/>
  <c r="N21" i="5"/>
  <c r="N20" i="5"/>
  <c r="N19" i="5"/>
  <c r="O18" i="5"/>
  <c r="N18" i="5"/>
  <c r="M21" i="5"/>
  <c r="M19" i="5"/>
  <c r="L21" i="5"/>
  <c r="L19" i="5"/>
  <c r="L18" i="5"/>
  <c r="K21" i="5"/>
  <c r="K20" i="5"/>
  <c r="K19" i="5"/>
  <c r="J21" i="5"/>
  <c r="J20" i="5"/>
  <c r="J19" i="5"/>
  <c r="K18" i="5"/>
  <c r="J18" i="5"/>
  <c r="G21" i="5"/>
  <c r="G20" i="5"/>
  <c r="G19" i="5"/>
  <c r="F21" i="5"/>
  <c r="F20" i="5"/>
  <c r="F19" i="5"/>
  <c r="G18" i="5"/>
  <c r="E18" i="5"/>
  <c r="F18" i="5"/>
  <c r="E21" i="5"/>
  <c r="E20" i="5"/>
  <c r="E19" i="5"/>
  <c r="D21" i="5"/>
  <c r="D20" i="5"/>
  <c r="D19" i="5"/>
  <c r="Y49" i="5"/>
  <c r="Y48" i="5"/>
  <c r="Y47" i="5"/>
  <c r="X49" i="5"/>
  <c r="X48" i="5"/>
  <c r="X47" i="5"/>
  <c r="Y46" i="5"/>
  <c r="X46" i="5"/>
  <c r="W49" i="5"/>
  <c r="W48" i="5"/>
  <c r="W47" i="5"/>
  <c r="V49" i="5"/>
  <c r="V48" i="5"/>
  <c r="V47" i="5"/>
  <c r="W46" i="5"/>
  <c r="V46" i="5"/>
  <c r="U48" i="5"/>
  <c r="U47" i="5"/>
  <c r="T48" i="5"/>
  <c r="T47" i="5"/>
  <c r="U46" i="5"/>
  <c r="T46" i="5"/>
  <c r="S49" i="5"/>
  <c r="S48" i="5"/>
  <c r="S47" i="5"/>
  <c r="R49" i="5"/>
  <c r="R48" i="5"/>
  <c r="R47" i="5"/>
  <c r="S46" i="5"/>
  <c r="R46" i="5"/>
  <c r="Q49" i="5"/>
  <c r="Q48" i="5"/>
  <c r="Q47" i="5"/>
  <c r="P49" i="5"/>
  <c r="P48" i="5"/>
  <c r="P47" i="5"/>
  <c r="Q46" i="5"/>
  <c r="P46" i="5"/>
  <c r="O49" i="5"/>
  <c r="O48" i="5"/>
  <c r="O47" i="5"/>
  <c r="N49" i="5"/>
  <c r="N48" i="5"/>
  <c r="N47" i="5"/>
  <c r="O46" i="5"/>
  <c r="N46" i="5"/>
  <c r="M49" i="5"/>
  <c r="M47" i="5"/>
  <c r="L49" i="5"/>
  <c r="L47" i="5"/>
  <c r="M46" i="5"/>
  <c r="L46" i="5"/>
  <c r="K49" i="5"/>
  <c r="K48" i="5"/>
  <c r="K47" i="5"/>
  <c r="K46" i="5"/>
  <c r="J49" i="5"/>
  <c r="J48" i="5"/>
  <c r="J47" i="5"/>
  <c r="J46" i="5"/>
  <c r="I49" i="5"/>
  <c r="H49" i="5"/>
  <c r="I48" i="5"/>
  <c r="H48" i="5"/>
  <c r="I46" i="5"/>
  <c r="H46" i="5"/>
  <c r="G49" i="5"/>
  <c r="G48" i="5"/>
  <c r="G47" i="5"/>
  <c r="F49" i="5"/>
  <c r="F48" i="5"/>
  <c r="F47" i="5"/>
  <c r="G46" i="5"/>
  <c r="F46" i="5"/>
  <c r="E49" i="5"/>
  <c r="E48" i="5"/>
  <c r="E47" i="5"/>
  <c r="D49" i="5"/>
  <c r="D48" i="5"/>
  <c r="D47" i="5"/>
  <c r="E46" i="5"/>
  <c r="D46" i="5"/>
  <c r="C49" i="5"/>
  <c r="C48" i="5"/>
  <c r="C47" i="5"/>
  <c r="B49" i="5"/>
  <c r="B48" i="5"/>
  <c r="B47" i="5"/>
  <c r="C21" i="5"/>
  <c r="H20" i="5"/>
  <c r="D18" i="5"/>
  <c r="I18" i="5"/>
  <c r="H18" i="5"/>
  <c r="I21" i="5"/>
  <c r="I20" i="5"/>
  <c r="H21" i="5"/>
  <c r="C20" i="5"/>
  <c r="C19" i="5"/>
  <c r="B21" i="5"/>
  <c r="B20" i="5"/>
  <c r="B19" i="5"/>
  <c r="D40" i="5" l="1"/>
  <c r="P40" i="5"/>
  <c r="G40" i="5"/>
  <c r="K40" i="5"/>
  <c r="O40" i="5"/>
  <c r="Q40" i="5"/>
  <c r="S40" i="5"/>
  <c r="D68" i="5"/>
  <c r="J68" i="5"/>
  <c r="K68" i="5"/>
  <c r="N68" i="5"/>
  <c r="P68" i="5"/>
  <c r="R68" i="5"/>
  <c r="V68" i="5"/>
  <c r="X68" i="5"/>
  <c r="F68" i="5"/>
  <c r="E68" i="5"/>
  <c r="G68" i="5"/>
  <c r="O68" i="5"/>
  <c r="Q68" i="5"/>
  <c r="S68" i="5"/>
  <c r="W68" i="5"/>
  <c r="Y68" i="5"/>
  <c r="F40" i="5"/>
  <c r="J40" i="5"/>
  <c r="N40" i="5"/>
  <c r="R40" i="5"/>
  <c r="V40" i="5"/>
  <c r="X40" i="5"/>
  <c r="E40" i="5"/>
  <c r="W40" i="5"/>
  <c r="Y40" i="5"/>
  <c r="E9" i="17"/>
  <c r="E10" i="17"/>
  <c r="F7" i="17" s="1"/>
  <c r="F9" i="17" s="1"/>
  <c r="B11" i="5"/>
  <c r="H6" i="1"/>
  <c r="O22" i="4"/>
  <c r="O21" i="4"/>
  <c r="O20" i="4"/>
  <c r="N22" i="4"/>
  <c r="N21" i="4"/>
  <c r="N20" i="4"/>
  <c r="K22" i="4"/>
  <c r="K21" i="4"/>
  <c r="K20" i="4"/>
  <c r="J22" i="4"/>
  <c r="J21" i="4"/>
  <c r="J20" i="4"/>
  <c r="Q22" i="4" l="1"/>
  <c r="P20" i="4"/>
  <c r="Q21" i="4"/>
  <c r="P22" i="4"/>
  <c r="P21" i="4"/>
  <c r="Q20" i="4"/>
  <c r="F10" i="17"/>
  <c r="G7" i="17" s="1"/>
  <c r="G9" i="17" s="1"/>
  <c r="G10" i="17" l="1"/>
  <c r="H7" i="17" s="1"/>
  <c r="H10" i="17" s="1"/>
  <c r="I7" i="17" s="1"/>
  <c r="E22" i="4"/>
  <c r="E21" i="4"/>
  <c r="E20" i="4"/>
  <c r="D22" i="4"/>
  <c r="D21" i="4"/>
  <c r="D20" i="4"/>
  <c r="H9" i="17" l="1"/>
  <c r="I10" i="17"/>
  <c r="J7" i="17" s="1"/>
  <c r="I9" i="17"/>
  <c r="B21" i="4"/>
  <c r="F21" i="4" s="1"/>
  <c r="C22" i="4"/>
  <c r="G22" i="4" s="1"/>
  <c r="C21" i="4"/>
  <c r="G21" i="4" s="1"/>
  <c r="C20" i="4"/>
  <c r="G20" i="4" s="1"/>
  <c r="B22" i="4"/>
  <c r="F22" i="4" s="1"/>
  <c r="B20" i="4"/>
  <c r="F20" i="4" s="1"/>
  <c r="J9" i="17" l="1"/>
  <c r="J10" i="17"/>
  <c r="K7" i="17" s="1"/>
  <c r="K9" i="17" l="1"/>
  <c r="K10" i="17"/>
  <c r="L7" i="17" s="1"/>
  <c r="L10" i="17" l="1"/>
  <c r="L9" i="17"/>
  <c r="L6" i="4" a="1"/>
  <c r="L6" i="4" s="1"/>
  <c r="L7" i="4" s="1"/>
  <c r="L8" i="4" s="1"/>
  <c r="L9" i="4" s="1"/>
  <c r="L10" i="4" s="1"/>
  <c r="L11" i="4" s="1"/>
  <c r="L12" i="4" s="1"/>
  <c r="L13" i="4" s="1"/>
  <c r="L14" i="4" s="1"/>
  <c r="L15" i="4" s="1"/>
  <c r="L16" i="4" s="1"/>
  <c r="L17" i="4" s="1"/>
  <c r="H10" i="1"/>
  <c r="H11" i="1" s="1"/>
  <c r="H12" i="1" s="1"/>
  <c r="H13" i="1" s="1"/>
  <c r="H14" i="1" s="1"/>
  <c r="H15" i="1" s="1"/>
  <c r="H16" i="1" s="1"/>
  <c r="H17" i="1" s="1"/>
  <c r="H18" i="1" s="1"/>
  <c r="H19" i="1" s="1"/>
  <c r="H20" i="1" s="1"/>
  <c r="H9" i="1"/>
  <c r="M10" i="17" l="1"/>
  <c r="N7" i="17" s="1"/>
  <c r="M9" i="17"/>
  <c r="B15" i="4"/>
  <c r="N9" i="17" l="1"/>
  <c r="N10" i="17"/>
  <c r="O7" i="17" s="1"/>
  <c r="L1491" i="14"/>
  <c r="K1491" i="14"/>
  <c r="I1491" i="14"/>
  <c r="G1491" i="14"/>
  <c r="J1491" i="14" s="1"/>
  <c r="L1490" i="14"/>
  <c r="K1490" i="14"/>
  <c r="I1490" i="14"/>
  <c r="G1490" i="14"/>
  <c r="J1490" i="14" s="1"/>
  <c r="L1489" i="14"/>
  <c r="K1489" i="14"/>
  <c r="I1489" i="14"/>
  <c r="G1489" i="14"/>
  <c r="J1489" i="14" s="1"/>
  <c r="L1488" i="14"/>
  <c r="K1488" i="14"/>
  <c r="I1488" i="14"/>
  <c r="G1488" i="14"/>
  <c r="J1488" i="14" s="1"/>
  <c r="L1487" i="14"/>
  <c r="K1487" i="14"/>
  <c r="I1487" i="14"/>
  <c r="G1487" i="14"/>
  <c r="L1486" i="14"/>
  <c r="K1486" i="14"/>
  <c r="I1486" i="14"/>
  <c r="G1486" i="14"/>
  <c r="J1486" i="14" s="1"/>
  <c r="L1485" i="14"/>
  <c r="K1485" i="14"/>
  <c r="I1485" i="14"/>
  <c r="G1485" i="14"/>
  <c r="J1485" i="14" s="1"/>
  <c r="L1484" i="14"/>
  <c r="K1484" i="14"/>
  <c r="I1484" i="14"/>
  <c r="G1484" i="14"/>
  <c r="J1484" i="14" s="1"/>
  <c r="L1483" i="14"/>
  <c r="K1483" i="14"/>
  <c r="I1483" i="14"/>
  <c r="G1483" i="14"/>
  <c r="J1483" i="14" s="1"/>
  <c r="L1482" i="14"/>
  <c r="K1482" i="14"/>
  <c r="I1482" i="14"/>
  <c r="G1482" i="14"/>
  <c r="J1482" i="14" s="1"/>
  <c r="L1481" i="14"/>
  <c r="K1481" i="14"/>
  <c r="I1481" i="14"/>
  <c r="G1481" i="14"/>
  <c r="J1481" i="14" s="1"/>
  <c r="L1480" i="14"/>
  <c r="K1480" i="14"/>
  <c r="I1480" i="14"/>
  <c r="G1480" i="14"/>
  <c r="J1480" i="14" s="1"/>
  <c r="L1479" i="14"/>
  <c r="K1479" i="14"/>
  <c r="I1479" i="14"/>
  <c r="G1479" i="14"/>
  <c r="J1479" i="14" s="1"/>
  <c r="L1478" i="14"/>
  <c r="K1478" i="14"/>
  <c r="I1478" i="14"/>
  <c r="G1478" i="14"/>
  <c r="J1478" i="14" s="1"/>
  <c r="L1477" i="14"/>
  <c r="K1477" i="14"/>
  <c r="I1477" i="14"/>
  <c r="G1477" i="14"/>
  <c r="J1477" i="14" s="1"/>
  <c r="L1476" i="14"/>
  <c r="K1476" i="14"/>
  <c r="I1476" i="14"/>
  <c r="G1476" i="14"/>
  <c r="L1475" i="14"/>
  <c r="K1475" i="14"/>
  <c r="I1475" i="14"/>
  <c r="G1475" i="14"/>
  <c r="J1475" i="14" s="1"/>
  <c r="L1474" i="14"/>
  <c r="K1474" i="14"/>
  <c r="I1474" i="14"/>
  <c r="G1474" i="14"/>
  <c r="J1474" i="14" s="1"/>
  <c r="N1474" i="14" s="1"/>
  <c r="L1473" i="14"/>
  <c r="K1473" i="14"/>
  <c r="I1473" i="14"/>
  <c r="G1473" i="14"/>
  <c r="L1472" i="14"/>
  <c r="K1472" i="14"/>
  <c r="I1472" i="14"/>
  <c r="G1472" i="14"/>
  <c r="J1472" i="14" s="1"/>
  <c r="L1471" i="14"/>
  <c r="K1471" i="14"/>
  <c r="I1471" i="14"/>
  <c r="G1471" i="14"/>
  <c r="J1471" i="14" s="1"/>
  <c r="L1470" i="14"/>
  <c r="K1470" i="14"/>
  <c r="I1470" i="14"/>
  <c r="G1470" i="14"/>
  <c r="J1470" i="14" s="1"/>
  <c r="L1469" i="14"/>
  <c r="K1469" i="14"/>
  <c r="I1469" i="14"/>
  <c r="G1469" i="14"/>
  <c r="J1469" i="14" s="1"/>
  <c r="L1468" i="14"/>
  <c r="K1468" i="14"/>
  <c r="I1468" i="14"/>
  <c r="M1468" i="14" s="1"/>
  <c r="O1468" i="14" s="1"/>
  <c r="G1468" i="14"/>
  <c r="L1467" i="14"/>
  <c r="K1467" i="14"/>
  <c r="I1467" i="14"/>
  <c r="G1467" i="14"/>
  <c r="J1467" i="14" s="1"/>
  <c r="L1466" i="14"/>
  <c r="K1466" i="14"/>
  <c r="I1466" i="14"/>
  <c r="M1466" i="14" s="1"/>
  <c r="O1466" i="14" s="1"/>
  <c r="G1466" i="14"/>
  <c r="J1466" i="14" s="1"/>
  <c r="N1466" i="14" s="1"/>
  <c r="L1465" i="14"/>
  <c r="K1465" i="14"/>
  <c r="I1465" i="14"/>
  <c r="G1465" i="14"/>
  <c r="L1464" i="14"/>
  <c r="K1464" i="14"/>
  <c r="I1464" i="14"/>
  <c r="G1464" i="14"/>
  <c r="J1464" i="14" s="1"/>
  <c r="L1463" i="14"/>
  <c r="K1463" i="14"/>
  <c r="I1463" i="14"/>
  <c r="G1463" i="14"/>
  <c r="J1463" i="14" s="1"/>
  <c r="N1463" i="14" s="1"/>
  <c r="L1462" i="14"/>
  <c r="K1462" i="14"/>
  <c r="I1462" i="14"/>
  <c r="G1462" i="14"/>
  <c r="J1462" i="14" s="1"/>
  <c r="N1462" i="14" s="1"/>
  <c r="L1461" i="14"/>
  <c r="K1461" i="14"/>
  <c r="I1461" i="14"/>
  <c r="G1461" i="14"/>
  <c r="J1461" i="14" s="1"/>
  <c r="N1461" i="14" s="1"/>
  <c r="L1460" i="14"/>
  <c r="K1460" i="14"/>
  <c r="I1460" i="14"/>
  <c r="M1460" i="14" s="1"/>
  <c r="O1460" i="14" s="1"/>
  <c r="G1460" i="14"/>
  <c r="L1459" i="14"/>
  <c r="K1459" i="14"/>
  <c r="I1459" i="14"/>
  <c r="G1459" i="14"/>
  <c r="J1459" i="14" s="1"/>
  <c r="N1459" i="14" s="1"/>
  <c r="L1458" i="14"/>
  <c r="K1458" i="14"/>
  <c r="J1458" i="14"/>
  <c r="N1458" i="14" s="1"/>
  <c r="I1458" i="14"/>
  <c r="M1458" i="14" s="1"/>
  <c r="O1458" i="14" s="1"/>
  <c r="G1458" i="14"/>
  <c r="L1457" i="14"/>
  <c r="K1457" i="14"/>
  <c r="I1457" i="14"/>
  <c r="G1457" i="14"/>
  <c r="L1456" i="14"/>
  <c r="K1456" i="14"/>
  <c r="I1456" i="14"/>
  <c r="G1456" i="14"/>
  <c r="J1456" i="14" s="1"/>
  <c r="L1455" i="14"/>
  <c r="K1455" i="14"/>
  <c r="I1455" i="14"/>
  <c r="G1455" i="14"/>
  <c r="J1455" i="14" s="1"/>
  <c r="L1454" i="14"/>
  <c r="K1454" i="14"/>
  <c r="I1454" i="14"/>
  <c r="G1454" i="14"/>
  <c r="J1454" i="14" s="1"/>
  <c r="L1453" i="14"/>
  <c r="K1453" i="14"/>
  <c r="I1453" i="14"/>
  <c r="G1453" i="14"/>
  <c r="J1453" i="14" s="1"/>
  <c r="N1453" i="14" s="1"/>
  <c r="L1452" i="14"/>
  <c r="K1452" i="14"/>
  <c r="I1452" i="14"/>
  <c r="M1452" i="14" s="1"/>
  <c r="O1452" i="14" s="1"/>
  <c r="G1452" i="14"/>
  <c r="L1451" i="14"/>
  <c r="K1451" i="14"/>
  <c r="I1451" i="14"/>
  <c r="G1451" i="14"/>
  <c r="J1451" i="14" s="1"/>
  <c r="N1451" i="14" s="1"/>
  <c r="L1450" i="14"/>
  <c r="K1450" i="14"/>
  <c r="J1450" i="14"/>
  <c r="N1450" i="14" s="1"/>
  <c r="I1450" i="14"/>
  <c r="G1450" i="14"/>
  <c r="L1449" i="14"/>
  <c r="K1449" i="14"/>
  <c r="I1449" i="14"/>
  <c r="G1449" i="14"/>
  <c r="L1448" i="14"/>
  <c r="K1448" i="14"/>
  <c r="I1448" i="14"/>
  <c r="G1448" i="14"/>
  <c r="J1448" i="14" s="1"/>
  <c r="L1447" i="14"/>
  <c r="K1447" i="14"/>
  <c r="I1447" i="14"/>
  <c r="G1447" i="14"/>
  <c r="J1447" i="14" s="1"/>
  <c r="L1446" i="14"/>
  <c r="K1446" i="14"/>
  <c r="I1446" i="14"/>
  <c r="G1446" i="14"/>
  <c r="J1446" i="14" s="1"/>
  <c r="L1445" i="14"/>
  <c r="K1445" i="14"/>
  <c r="I1445" i="14"/>
  <c r="G1445" i="14"/>
  <c r="J1445" i="14" s="1"/>
  <c r="L1444" i="14"/>
  <c r="K1444" i="14"/>
  <c r="I1444" i="14"/>
  <c r="G1444" i="14"/>
  <c r="L1443" i="14"/>
  <c r="K1443" i="14"/>
  <c r="I1443" i="14"/>
  <c r="G1443" i="14"/>
  <c r="J1443" i="14" s="1"/>
  <c r="L1442" i="14"/>
  <c r="K1442" i="14"/>
  <c r="I1442" i="14"/>
  <c r="G1442" i="14"/>
  <c r="J1442" i="14" s="1"/>
  <c r="L1441" i="14"/>
  <c r="K1441" i="14"/>
  <c r="I1441" i="14"/>
  <c r="G1441" i="14"/>
  <c r="L1440" i="14"/>
  <c r="K1440" i="14"/>
  <c r="I1440" i="14"/>
  <c r="G1440" i="14"/>
  <c r="J1440" i="14" s="1"/>
  <c r="L1439" i="14"/>
  <c r="K1439" i="14"/>
  <c r="I1439" i="14"/>
  <c r="G1439" i="14"/>
  <c r="J1439" i="14" s="1"/>
  <c r="L1438" i="14"/>
  <c r="K1438" i="14"/>
  <c r="I1438" i="14"/>
  <c r="G1438" i="14"/>
  <c r="J1438" i="14" s="1"/>
  <c r="L1437" i="14"/>
  <c r="K1437" i="14"/>
  <c r="I1437" i="14"/>
  <c r="G1437" i="14"/>
  <c r="J1437" i="14" s="1"/>
  <c r="L1436" i="14"/>
  <c r="K1436" i="14"/>
  <c r="I1436" i="14"/>
  <c r="G1436" i="14"/>
  <c r="L1435" i="14"/>
  <c r="K1435" i="14"/>
  <c r="I1435" i="14"/>
  <c r="G1435" i="14"/>
  <c r="J1435" i="14" s="1"/>
  <c r="L1434" i="14"/>
  <c r="K1434" i="14"/>
  <c r="I1434" i="14"/>
  <c r="G1434" i="14"/>
  <c r="J1434" i="14" s="1"/>
  <c r="L1433" i="14"/>
  <c r="K1433" i="14"/>
  <c r="I1433" i="14"/>
  <c r="G1433" i="14"/>
  <c r="L1432" i="14"/>
  <c r="K1432" i="14"/>
  <c r="I1432" i="14"/>
  <c r="G1432" i="14"/>
  <c r="J1432" i="14" s="1"/>
  <c r="L1431" i="14"/>
  <c r="K1431" i="14"/>
  <c r="I1431" i="14"/>
  <c r="G1431" i="14"/>
  <c r="J1431" i="14" s="1"/>
  <c r="L1430" i="14"/>
  <c r="K1430" i="14"/>
  <c r="I1430" i="14"/>
  <c r="G1430" i="14"/>
  <c r="J1430" i="14" s="1"/>
  <c r="L1429" i="14"/>
  <c r="K1429" i="14"/>
  <c r="I1429" i="14"/>
  <c r="G1429" i="14"/>
  <c r="J1429" i="14" s="1"/>
  <c r="L1428" i="14"/>
  <c r="K1428" i="14"/>
  <c r="I1428" i="14"/>
  <c r="G1428" i="14"/>
  <c r="L1427" i="14"/>
  <c r="K1427" i="14"/>
  <c r="I1427" i="14"/>
  <c r="G1427" i="14"/>
  <c r="J1427" i="14" s="1"/>
  <c r="L1426" i="14"/>
  <c r="K1426" i="14"/>
  <c r="I1426" i="14"/>
  <c r="G1426" i="14"/>
  <c r="J1426" i="14" s="1"/>
  <c r="N1426" i="14" s="1"/>
  <c r="L1425" i="14"/>
  <c r="K1425" i="14"/>
  <c r="I1425" i="14"/>
  <c r="G1425" i="14"/>
  <c r="L1424" i="14"/>
  <c r="K1424" i="14"/>
  <c r="I1424" i="14"/>
  <c r="G1424" i="14"/>
  <c r="J1424" i="14" s="1"/>
  <c r="L1423" i="14"/>
  <c r="K1423" i="14"/>
  <c r="I1423" i="14"/>
  <c r="G1423" i="14"/>
  <c r="L1422" i="14"/>
  <c r="K1422" i="14"/>
  <c r="I1422" i="14"/>
  <c r="G1422" i="14"/>
  <c r="J1422" i="14" s="1"/>
  <c r="N1422" i="14" s="1"/>
  <c r="L1421" i="14"/>
  <c r="K1421" i="14"/>
  <c r="I1421" i="14"/>
  <c r="G1421" i="14"/>
  <c r="L1420" i="14"/>
  <c r="K1420" i="14"/>
  <c r="I1420" i="14"/>
  <c r="G1420" i="14"/>
  <c r="J1420" i="14" s="1"/>
  <c r="N1420" i="14" s="1"/>
  <c r="L1419" i="14"/>
  <c r="K1419" i="14"/>
  <c r="I1419" i="14"/>
  <c r="G1419" i="14"/>
  <c r="J1419" i="14" s="1"/>
  <c r="N1419" i="14" s="1"/>
  <c r="L1418" i="14"/>
  <c r="K1418" i="14"/>
  <c r="I1418" i="14"/>
  <c r="G1418" i="14"/>
  <c r="J1418" i="14" s="1"/>
  <c r="L1417" i="14"/>
  <c r="K1417" i="14"/>
  <c r="I1417" i="14"/>
  <c r="M1417" i="14" s="1"/>
  <c r="O1417" i="14" s="1"/>
  <c r="G1417" i="14"/>
  <c r="L1416" i="14"/>
  <c r="K1416" i="14"/>
  <c r="I1416" i="14"/>
  <c r="M1416" i="14" s="1"/>
  <c r="O1416" i="14" s="1"/>
  <c r="G1416" i="14"/>
  <c r="J1416" i="14" s="1"/>
  <c r="N1416" i="14" s="1"/>
  <c r="L1415" i="14"/>
  <c r="K1415" i="14"/>
  <c r="J1415" i="14"/>
  <c r="N1415" i="14" s="1"/>
  <c r="I1415" i="14"/>
  <c r="G1415" i="14"/>
  <c r="L1414" i="14"/>
  <c r="K1414" i="14"/>
  <c r="I1414" i="14"/>
  <c r="G1414" i="14"/>
  <c r="J1414" i="14" s="1"/>
  <c r="L1413" i="14"/>
  <c r="K1413" i="14"/>
  <c r="I1413" i="14"/>
  <c r="G1413" i="14"/>
  <c r="L1412" i="14"/>
  <c r="K1412" i="14"/>
  <c r="I1412" i="14"/>
  <c r="G1412" i="14"/>
  <c r="J1412" i="14" s="1"/>
  <c r="L1411" i="14"/>
  <c r="K1411" i="14"/>
  <c r="I1411" i="14"/>
  <c r="G1411" i="14"/>
  <c r="J1411" i="14" s="1"/>
  <c r="L1410" i="14"/>
  <c r="K1410" i="14"/>
  <c r="I1410" i="14"/>
  <c r="G1410" i="14"/>
  <c r="J1410" i="14" s="1"/>
  <c r="L1409" i="14"/>
  <c r="K1409" i="14"/>
  <c r="I1409" i="14"/>
  <c r="G1409" i="14"/>
  <c r="L1408" i="14"/>
  <c r="K1408" i="14"/>
  <c r="I1408" i="14"/>
  <c r="G1408" i="14"/>
  <c r="J1408" i="14" s="1"/>
  <c r="L1407" i="14"/>
  <c r="K1407" i="14"/>
  <c r="I1407" i="14"/>
  <c r="G1407" i="14"/>
  <c r="J1407" i="14" s="1"/>
  <c r="L1406" i="14"/>
  <c r="K1406" i="14"/>
  <c r="I1406" i="14"/>
  <c r="G1406" i="14"/>
  <c r="J1406" i="14" s="1"/>
  <c r="L1405" i="14"/>
  <c r="K1405" i="14"/>
  <c r="M1405" i="14" s="1"/>
  <c r="O1405" i="14" s="1"/>
  <c r="I1405" i="14"/>
  <c r="G1405" i="14"/>
  <c r="J1405" i="14" s="1"/>
  <c r="L1404" i="14"/>
  <c r="K1404" i="14"/>
  <c r="I1404" i="14"/>
  <c r="G1404" i="14"/>
  <c r="J1404" i="14" s="1"/>
  <c r="L1403" i="14"/>
  <c r="K1403" i="14"/>
  <c r="I1403" i="14"/>
  <c r="G1403" i="14"/>
  <c r="J1403" i="14" s="1"/>
  <c r="L1402" i="14"/>
  <c r="K1402" i="14"/>
  <c r="I1402" i="14"/>
  <c r="G1402" i="14"/>
  <c r="J1402" i="14" s="1"/>
  <c r="L1401" i="14"/>
  <c r="K1401" i="14"/>
  <c r="M1401" i="14" s="1"/>
  <c r="O1401" i="14" s="1"/>
  <c r="I1401" i="14"/>
  <c r="G1401" i="14"/>
  <c r="L1400" i="14"/>
  <c r="K1400" i="14"/>
  <c r="I1400" i="14"/>
  <c r="G1400" i="14"/>
  <c r="L1399" i="14"/>
  <c r="K1399" i="14"/>
  <c r="I1399" i="14"/>
  <c r="G1399" i="14"/>
  <c r="J1399" i="14" s="1"/>
  <c r="L1398" i="14"/>
  <c r="K1398" i="14"/>
  <c r="I1398" i="14"/>
  <c r="G1398" i="14"/>
  <c r="L1397" i="14"/>
  <c r="K1397" i="14"/>
  <c r="I1397" i="14"/>
  <c r="G1397" i="14"/>
  <c r="J1397" i="14" s="1"/>
  <c r="L1396" i="14"/>
  <c r="K1396" i="14"/>
  <c r="I1396" i="14"/>
  <c r="G1396" i="14"/>
  <c r="J1396" i="14" s="1"/>
  <c r="L1395" i="14"/>
  <c r="K1395" i="14"/>
  <c r="I1395" i="14"/>
  <c r="G1395" i="14"/>
  <c r="J1395" i="14" s="1"/>
  <c r="L1394" i="14"/>
  <c r="K1394" i="14"/>
  <c r="I1394" i="14"/>
  <c r="G1394" i="14"/>
  <c r="L1393" i="14"/>
  <c r="K1393" i="14"/>
  <c r="I1393" i="14"/>
  <c r="G1393" i="14"/>
  <c r="J1393" i="14" s="1"/>
  <c r="L1392" i="14"/>
  <c r="K1392" i="14"/>
  <c r="I1392" i="14"/>
  <c r="G1392" i="14"/>
  <c r="J1392" i="14" s="1"/>
  <c r="L1391" i="14"/>
  <c r="K1391" i="14"/>
  <c r="I1391" i="14"/>
  <c r="G1391" i="14"/>
  <c r="L1390" i="14"/>
  <c r="K1390" i="14"/>
  <c r="I1390" i="14"/>
  <c r="G1390" i="14"/>
  <c r="J1390" i="14" s="1"/>
  <c r="L1389" i="14"/>
  <c r="K1389" i="14"/>
  <c r="I1389" i="14"/>
  <c r="G1389" i="14"/>
  <c r="J1389" i="14" s="1"/>
  <c r="L1388" i="14"/>
  <c r="K1388" i="14"/>
  <c r="I1388" i="14"/>
  <c r="G1388" i="14"/>
  <c r="J1388" i="14" s="1"/>
  <c r="L1387" i="14"/>
  <c r="K1387" i="14"/>
  <c r="I1387" i="14"/>
  <c r="G1387" i="14"/>
  <c r="J1387" i="14" s="1"/>
  <c r="L1386" i="14"/>
  <c r="K1386" i="14"/>
  <c r="I1386" i="14"/>
  <c r="G1386" i="14"/>
  <c r="L1385" i="14"/>
  <c r="K1385" i="14"/>
  <c r="I1385" i="14"/>
  <c r="G1385" i="14"/>
  <c r="J1385" i="14" s="1"/>
  <c r="L1384" i="14"/>
  <c r="K1384" i="14"/>
  <c r="I1384" i="14"/>
  <c r="G1384" i="14"/>
  <c r="J1384" i="14" s="1"/>
  <c r="L1383" i="14"/>
  <c r="K1383" i="14"/>
  <c r="I1383" i="14"/>
  <c r="G1383" i="14"/>
  <c r="L1382" i="14"/>
  <c r="K1382" i="14"/>
  <c r="I1382" i="14"/>
  <c r="G1382" i="14"/>
  <c r="J1382" i="14" s="1"/>
  <c r="L1381" i="14"/>
  <c r="K1381" i="14"/>
  <c r="I1381" i="14"/>
  <c r="G1381" i="14"/>
  <c r="J1381" i="14" s="1"/>
  <c r="L1380" i="14"/>
  <c r="K1380" i="14"/>
  <c r="I1380" i="14"/>
  <c r="G1380" i="14"/>
  <c r="J1380" i="14" s="1"/>
  <c r="L1379" i="14"/>
  <c r="K1379" i="14"/>
  <c r="I1379" i="14"/>
  <c r="G1379" i="14"/>
  <c r="J1379" i="14" s="1"/>
  <c r="L1378" i="14"/>
  <c r="K1378" i="14"/>
  <c r="I1378" i="14"/>
  <c r="G1378" i="14"/>
  <c r="L1377" i="14"/>
  <c r="K1377" i="14"/>
  <c r="I1377" i="14"/>
  <c r="G1377" i="14"/>
  <c r="J1377" i="14" s="1"/>
  <c r="L1376" i="14"/>
  <c r="K1376" i="14"/>
  <c r="I1376" i="14"/>
  <c r="G1376" i="14"/>
  <c r="J1376" i="14" s="1"/>
  <c r="L1375" i="14"/>
  <c r="K1375" i="14"/>
  <c r="I1375" i="14"/>
  <c r="G1375" i="14"/>
  <c r="L1374" i="14"/>
  <c r="K1374" i="14"/>
  <c r="I1374" i="14"/>
  <c r="G1374" i="14"/>
  <c r="J1374" i="14" s="1"/>
  <c r="L1373" i="14"/>
  <c r="K1373" i="14"/>
  <c r="I1373" i="14"/>
  <c r="G1373" i="14"/>
  <c r="J1373" i="14" s="1"/>
  <c r="L1372" i="14"/>
  <c r="K1372" i="14"/>
  <c r="I1372" i="14"/>
  <c r="G1372" i="14"/>
  <c r="J1372" i="14" s="1"/>
  <c r="N1372" i="14" s="1"/>
  <c r="L1371" i="14"/>
  <c r="K1371" i="14"/>
  <c r="I1371" i="14"/>
  <c r="G1371" i="14"/>
  <c r="J1371" i="14" s="1"/>
  <c r="L1370" i="14"/>
  <c r="K1370" i="14"/>
  <c r="I1370" i="14"/>
  <c r="G1370" i="14"/>
  <c r="L1369" i="14"/>
  <c r="K1369" i="14"/>
  <c r="I1369" i="14"/>
  <c r="G1369" i="14"/>
  <c r="J1369" i="14" s="1"/>
  <c r="N1369" i="14" s="1"/>
  <c r="L1368" i="14"/>
  <c r="K1368" i="14"/>
  <c r="I1368" i="14"/>
  <c r="G1368" i="14"/>
  <c r="J1368" i="14" s="1"/>
  <c r="L1367" i="14"/>
  <c r="K1367" i="14"/>
  <c r="I1367" i="14"/>
  <c r="M1367" i="14" s="1"/>
  <c r="O1367" i="14" s="1"/>
  <c r="G1367" i="14"/>
  <c r="L1366" i="14"/>
  <c r="K1366" i="14"/>
  <c r="I1366" i="14"/>
  <c r="M1366" i="14" s="1"/>
  <c r="O1366" i="14" s="1"/>
  <c r="G1366" i="14"/>
  <c r="J1366" i="14" s="1"/>
  <c r="L1365" i="14"/>
  <c r="K1365" i="14"/>
  <c r="I1365" i="14"/>
  <c r="G1365" i="14"/>
  <c r="J1365" i="14" s="1"/>
  <c r="N1365" i="14" s="1"/>
  <c r="L1364" i="14"/>
  <c r="K1364" i="14"/>
  <c r="I1364" i="14"/>
  <c r="G1364" i="14"/>
  <c r="J1364" i="14" s="1"/>
  <c r="N1364" i="14" s="1"/>
  <c r="L1363" i="14"/>
  <c r="K1363" i="14"/>
  <c r="I1363" i="14"/>
  <c r="G1363" i="14"/>
  <c r="J1363" i="14" s="1"/>
  <c r="L1362" i="14"/>
  <c r="K1362" i="14"/>
  <c r="I1362" i="14"/>
  <c r="G1362" i="14"/>
  <c r="L1361" i="14"/>
  <c r="K1361" i="14"/>
  <c r="I1361" i="14"/>
  <c r="G1361" i="14"/>
  <c r="J1361" i="14" s="1"/>
  <c r="N1361" i="14" s="1"/>
  <c r="L1360" i="14"/>
  <c r="K1360" i="14"/>
  <c r="I1360" i="14"/>
  <c r="G1360" i="14"/>
  <c r="J1360" i="14" s="1"/>
  <c r="L1359" i="14"/>
  <c r="K1359" i="14"/>
  <c r="I1359" i="14"/>
  <c r="M1359" i="14" s="1"/>
  <c r="O1359" i="14" s="1"/>
  <c r="G1359" i="14"/>
  <c r="L1358" i="14"/>
  <c r="K1358" i="14"/>
  <c r="I1358" i="14"/>
  <c r="M1358" i="14" s="1"/>
  <c r="O1358" i="14" s="1"/>
  <c r="G1358" i="14"/>
  <c r="J1358" i="14" s="1"/>
  <c r="L1357" i="14"/>
  <c r="K1357" i="14"/>
  <c r="J1357" i="14"/>
  <c r="N1357" i="14" s="1"/>
  <c r="I1357" i="14"/>
  <c r="G1357" i="14"/>
  <c r="L1356" i="14"/>
  <c r="K1356" i="14"/>
  <c r="I1356" i="14"/>
  <c r="G1356" i="14"/>
  <c r="J1356" i="14" s="1"/>
  <c r="N1356" i="14" s="1"/>
  <c r="L1355" i="14"/>
  <c r="K1355" i="14"/>
  <c r="I1355" i="14"/>
  <c r="G1355" i="14"/>
  <c r="J1355" i="14" s="1"/>
  <c r="L1354" i="14"/>
  <c r="K1354" i="14"/>
  <c r="I1354" i="14"/>
  <c r="G1354" i="14"/>
  <c r="J1354" i="14" s="1"/>
  <c r="N1354" i="14" s="1"/>
  <c r="L1353" i="14"/>
  <c r="K1353" i="14"/>
  <c r="I1353" i="14"/>
  <c r="G1353" i="14"/>
  <c r="J1353" i="14" s="1"/>
  <c r="L1352" i="14"/>
  <c r="K1352" i="14"/>
  <c r="I1352" i="14"/>
  <c r="G1352" i="14"/>
  <c r="J1352" i="14" s="1"/>
  <c r="N1352" i="14" s="1"/>
  <c r="L1351" i="14"/>
  <c r="K1351" i="14"/>
  <c r="I1351" i="14"/>
  <c r="G1351" i="14"/>
  <c r="J1351" i="14" s="1"/>
  <c r="L1350" i="14"/>
  <c r="K1350" i="14"/>
  <c r="I1350" i="14"/>
  <c r="G1350" i="14"/>
  <c r="J1350" i="14" s="1"/>
  <c r="N1350" i="14" s="1"/>
  <c r="L1349" i="14"/>
  <c r="K1349" i="14"/>
  <c r="I1349" i="14"/>
  <c r="G1349" i="14"/>
  <c r="J1349" i="14" s="1"/>
  <c r="N1349" i="14" s="1"/>
  <c r="L1348" i="14"/>
  <c r="K1348" i="14"/>
  <c r="I1348" i="14"/>
  <c r="G1348" i="14"/>
  <c r="J1348" i="14" s="1"/>
  <c r="N1348" i="14" s="1"/>
  <c r="L1347" i="14"/>
  <c r="K1347" i="14"/>
  <c r="I1347" i="14"/>
  <c r="G1347" i="14"/>
  <c r="J1347" i="14" s="1"/>
  <c r="N1347" i="14" s="1"/>
  <c r="L1346" i="14"/>
  <c r="K1346" i="14"/>
  <c r="I1346" i="14"/>
  <c r="G1346" i="14"/>
  <c r="J1346" i="14" s="1"/>
  <c r="L1345" i="14"/>
  <c r="K1345" i="14"/>
  <c r="I1345" i="14"/>
  <c r="G1345" i="14"/>
  <c r="J1345" i="14" s="1"/>
  <c r="L1344" i="14"/>
  <c r="K1344" i="14"/>
  <c r="I1344" i="14"/>
  <c r="G1344" i="14"/>
  <c r="L1343" i="14"/>
  <c r="K1343" i="14"/>
  <c r="I1343" i="14"/>
  <c r="G1343" i="14"/>
  <c r="J1343" i="14" s="1"/>
  <c r="L1342" i="14"/>
  <c r="K1342" i="14"/>
  <c r="I1342" i="14"/>
  <c r="G1342" i="14"/>
  <c r="J1342" i="14" s="1"/>
  <c r="L1341" i="14"/>
  <c r="K1341" i="14"/>
  <c r="I1341" i="14"/>
  <c r="G1341" i="14"/>
  <c r="J1341" i="14" s="1"/>
  <c r="L1340" i="14"/>
  <c r="K1340" i="14"/>
  <c r="J1340" i="14"/>
  <c r="N1340" i="14" s="1"/>
  <c r="I1340" i="14"/>
  <c r="G1340" i="14"/>
  <c r="L1339" i="14"/>
  <c r="K1339" i="14"/>
  <c r="I1339" i="14"/>
  <c r="G1339" i="14"/>
  <c r="J1339" i="14" s="1"/>
  <c r="L1338" i="14"/>
  <c r="K1338" i="14"/>
  <c r="I1338" i="14"/>
  <c r="G1338" i="14"/>
  <c r="J1338" i="14" s="1"/>
  <c r="L1337" i="14"/>
  <c r="K1337" i="14"/>
  <c r="I1337" i="14"/>
  <c r="G1337" i="14"/>
  <c r="J1337" i="14" s="1"/>
  <c r="L1336" i="14"/>
  <c r="K1336" i="14"/>
  <c r="I1336" i="14"/>
  <c r="G1336" i="14"/>
  <c r="J1336" i="14" s="1"/>
  <c r="L1335" i="14"/>
  <c r="K1335" i="14"/>
  <c r="I1335" i="14"/>
  <c r="G1335" i="14"/>
  <c r="J1335" i="14" s="1"/>
  <c r="L1334" i="14"/>
  <c r="K1334" i="14"/>
  <c r="I1334" i="14"/>
  <c r="G1334" i="14"/>
  <c r="J1334" i="14" s="1"/>
  <c r="L1333" i="14"/>
  <c r="K1333" i="14"/>
  <c r="I1333" i="14"/>
  <c r="G1333" i="14"/>
  <c r="J1333" i="14" s="1"/>
  <c r="L1332" i="14"/>
  <c r="K1332" i="14"/>
  <c r="I1332" i="14"/>
  <c r="G1332" i="14"/>
  <c r="J1332" i="14" s="1"/>
  <c r="L1331" i="14"/>
  <c r="K1331" i="14"/>
  <c r="I1331" i="14"/>
  <c r="G1331" i="14"/>
  <c r="J1331" i="14" s="1"/>
  <c r="L1330" i="14"/>
  <c r="K1330" i="14"/>
  <c r="I1330" i="14"/>
  <c r="G1330" i="14"/>
  <c r="L1329" i="14"/>
  <c r="K1329" i="14"/>
  <c r="I1329" i="14"/>
  <c r="G1329" i="14"/>
  <c r="J1329" i="14" s="1"/>
  <c r="L1328" i="14"/>
  <c r="K1328" i="14"/>
  <c r="I1328" i="14"/>
  <c r="M1328" i="14" s="1"/>
  <c r="O1328" i="14" s="1"/>
  <c r="G1328" i="14"/>
  <c r="J1328" i="14" s="1"/>
  <c r="L1327" i="14"/>
  <c r="K1327" i="14"/>
  <c r="I1327" i="14"/>
  <c r="G1327" i="14"/>
  <c r="L1326" i="14"/>
  <c r="K1326" i="14"/>
  <c r="I1326" i="14"/>
  <c r="G1326" i="14"/>
  <c r="J1326" i="14" s="1"/>
  <c r="L1325" i="14"/>
  <c r="K1325" i="14"/>
  <c r="I1325" i="14"/>
  <c r="G1325" i="14"/>
  <c r="L1324" i="14"/>
  <c r="K1324" i="14"/>
  <c r="J1324" i="14"/>
  <c r="N1324" i="14" s="1"/>
  <c r="I1324" i="14"/>
  <c r="G1324" i="14"/>
  <c r="L1323" i="14"/>
  <c r="K1323" i="14"/>
  <c r="I1323" i="14"/>
  <c r="G1323" i="14"/>
  <c r="J1323" i="14" s="1"/>
  <c r="L1322" i="14"/>
  <c r="K1322" i="14"/>
  <c r="I1322" i="14"/>
  <c r="M1322" i="14" s="1"/>
  <c r="O1322" i="14" s="1"/>
  <c r="G1322" i="14"/>
  <c r="L1321" i="14"/>
  <c r="K1321" i="14"/>
  <c r="I1321" i="14"/>
  <c r="M1321" i="14" s="1"/>
  <c r="O1321" i="14" s="1"/>
  <c r="G1321" i="14"/>
  <c r="J1321" i="14" s="1"/>
  <c r="L1320" i="14"/>
  <c r="K1320" i="14"/>
  <c r="I1320" i="14"/>
  <c r="G1320" i="14"/>
  <c r="J1320" i="14" s="1"/>
  <c r="L1319" i="14"/>
  <c r="K1319" i="14"/>
  <c r="I1319" i="14"/>
  <c r="G1319" i="14"/>
  <c r="L1318" i="14"/>
  <c r="K1318" i="14"/>
  <c r="I1318" i="14"/>
  <c r="G1318" i="14"/>
  <c r="J1318" i="14" s="1"/>
  <c r="L1317" i="14"/>
  <c r="K1317" i="14"/>
  <c r="I1317" i="14"/>
  <c r="G1317" i="14"/>
  <c r="L1316" i="14"/>
  <c r="K1316" i="14"/>
  <c r="I1316" i="14"/>
  <c r="G1316" i="14"/>
  <c r="J1316" i="14" s="1"/>
  <c r="N1316" i="14" s="1"/>
  <c r="L1315" i="14"/>
  <c r="K1315" i="14"/>
  <c r="I1315" i="14"/>
  <c r="G1315" i="14"/>
  <c r="J1315" i="14" s="1"/>
  <c r="N1315" i="14" s="1"/>
  <c r="L1314" i="14"/>
  <c r="K1314" i="14"/>
  <c r="I1314" i="14"/>
  <c r="G1314" i="14"/>
  <c r="L1313" i="14"/>
  <c r="K1313" i="14"/>
  <c r="I1313" i="14"/>
  <c r="G1313" i="14"/>
  <c r="J1313" i="14" s="1"/>
  <c r="L1312" i="14"/>
  <c r="K1312" i="14"/>
  <c r="J1312" i="14"/>
  <c r="N1312" i="14" s="1"/>
  <c r="I1312" i="14"/>
  <c r="G1312" i="14"/>
  <c r="L1311" i="14"/>
  <c r="K1311" i="14"/>
  <c r="I1311" i="14"/>
  <c r="G1311" i="14"/>
  <c r="J1311" i="14" s="1"/>
  <c r="L1310" i="14"/>
  <c r="K1310" i="14"/>
  <c r="I1310" i="14"/>
  <c r="G1310" i="14"/>
  <c r="J1310" i="14" s="1"/>
  <c r="L1309" i="14"/>
  <c r="K1309" i="14"/>
  <c r="I1309" i="14"/>
  <c r="G1309" i="14"/>
  <c r="L1308" i="14"/>
  <c r="K1308" i="14"/>
  <c r="I1308" i="14"/>
  <c r="G1308" i="14"/>
  <c r="J1308" i="14" s="1"/>
  <c r="L1307" i="14"/>
  <c r="K1307" i="14"/>
  <c r="I1307" i="14"/>
  <c r="G1307" i="14"/>
  <c r="J1307" i="14" s="1"/>
  <c r="L1306" i="14"/>
  <c r="K1306" i="14"/>
  <c r="I1306" i="14"/>
  <c r="G1306" i="14"/>
  <c r="L1305" i="14"/>
  <c r="K1305" i="14"/>
  <c r="I1305" i="14"/>
  <c r="G1305" i="14"/>
  <c r="J1305" i="14" s="1"/>
  <c r="L1304" i="14"/>
  <c r="K1304" i="14"/>
  <c r="I1304" i="14"/>
  <c r="G1304" i="14"/>
  <c r="J1304" i="14" s="1"/>
  <c r="L1303" i="14"/>
  <c r="K1303" i="14"/>
  <c r="I1303" i="14"/>
  <c r="G1303" i="14"/>
  <c r="J1303" i="14" s="1"/>
  <c r="L1302" i="14"/>
  <c r="K1302" i="14"/>
  <c r="I1302" i="14"/>
  <c r="G1302" i="14"/>
  <c r="J1302" i="14" s="1"/>
  <c r="L1301" i="14"/>
  <c r="K1301" i="14"/>
  <c r="I1301" i="14"/>
  <c r="G1301" i="14"/>
  <c r="L1300" i="14"/>
  <c r="K1300" i="14"/>
  <c r="I1300" i="14"/>
  <c r="G1300" i="14"/>
  <c r="J1300" i="14" s="1"/>
  <c r="L1299" i="14"/>
  <c r="K1299" i="14"/>
  <c r="I1299" i="14"/>
  <c r="G1299" i="14"/>
  <c r="J1299" i="14" s="1"/>
  <c r="L1298" i="14"/>
  <c r="K1298" i="14"/>
  <c r="I1298" i="14"/>
  <c r="G1298" i="14"/>
  <c r="L1297" i="14"/>
  <c r="K1297" i="14"/>
  <c r="I1297" i="14"/>
  <c r="G1297" i="14"/>
  <c r="J1297" i="14" s="1"/>
  <c r="L1296" i="14"/>
  <c r="K1296" i="14"/>
  <c r="I1296" i="14"/>
  <c r="G1296" i="14"/>
  <c r="L1295" i="14"/>
  <c r="K1295" i="14"/>
  <c r="I1295" i="14"/>
  <c r="G1295" i="14"/>
  <c r="J1295" i="14" s="1"/>
  <c r="L1294" i="14"/>
  <c r="K1294" i="14"/>
  <c r="I1294" i="14"/>
  <c r="G1294" i="14"/>
  <c r="J1294" i="14" s="1"/>
  <c r="L1293" i="14"/>
  <c r="K1293" i="14"/>
  <c r="I1293" i="14"/>
  <c r="G1293" i="14"/>
  <c r="L1292" i="14"/>
  <c r="K1292" i="14"/>
  <c r="I1292" i="14"/>
  <c r="G1292" i="14"/>
  <c r="J1292" i="14" s="1"/>
  <c r="L1291" i="14"/>
  <c r="K1291" i="14"/>
  <c r="I1291" i="14"/>
  <c r="G1291" i="14"/>
  <c r="J1291" i="14" s="1"/>
  <c r="N1291" i="14" s="1"/>
  <c r="L1290" i="14"/>
  <c r="K1290" i="14"/>
  <c r="I1290" i="14"/>
  <c r="G1290" i="14"/>
  <c r="L1289" i="14"/>
  <c r="K1289" i="14"/>
  <c r="I1289" i="14"/>
  <c r="G1289" i="14"/>
  <c r="J1289" i="14" s="1"/>
  <c r="L1288" i="14"/>
  <c r="K1288" i="14"/>
  <c r="I1288" i="14"/>
  <c r="G1288" i="14"/>
  <c r="L1287" i="14"/>
  <c r="K1287" i="14"/>
  <c r="I1287" i="14"/>
  <c r="G1287" i="14"/>
  <c r="J1287" i="14" s="1"/>
  <c r="N1287" i="14" s="1"/>
  <c r="L1286" i="14"/>
  <c r="K1286" i="14"/>
  <c r="I1286" i="14"/>
  <c r="G1286" i="14"/>
  <c r="J1286" i="14" s="1"/>
  <c r="L1285" i="14"/>
  <c r="K1285" i="14"/>
  <c r="I1285" i="14"/>
  <c r="G1285" i="14"/>
  <c r="L1284" i="14"/>
  <c r="K1284" i="14"/>
  <c r="I1284" i="14"/>
  <c r="M1284" i="14" s="1"/>
  <c r="O1284" i="14" s="1"/>
  <c r="G1284" i="14"/>
  <c r="J1284" i="14" s="1"/>
  <c r="L1283" i="14"/>
  <c r="K1283" i="14"/>
  <c r="J1283" i="14"/>
  <c r="N1283" i="14" s="1"/>
  <c r="I1283" i="14"/>
  <c r="G1283" i="14"/>
  <c r="L1282" i="14"/>
  <c r="K1282" i="14"/>
  <c r="I1282" i="14"/>
  <c r="G1282" i="14"/>
  <c r="L1281" i="14"/>
  <c r="K1281" i="14"/>
  <c r="I1281" i="14"/>
  <c r="G1281" i="14"/>
  <c r="J1281" i="14" s="1"/>
  <c r="L1280" i="14"/>
  <c r="K1280" i="14"/>
  <c r="I1280" i="14"/>
  <c r="G1280" i="14"/>
  <c r="J1280" i="14" s="1"/>
  <c r="L1279" i="14"/>
  <c r="K1279" i="14"/>
  <c r="I1279" i="14"/>
  <c r="G1279" i="14"/>
  <c r="J1279" i="14" s="1"/>
  <c r="L1278" i="14"/>
  <c r="K1278" i="14"/>
  <c r="I1278" i="14"/>
  <c r="G1278" i="14"/>
  <c r="J1278" i="14" s="1"/>
  <c r="L1277" i="14"/>
  <c r="K1277" i="14"/>
  <c r="I1277" i="14"/>
  <c r="G1277" i="14"/>
  <c r="L1276" i="14"/>
  <c r="K1276" i="14"/>
  <c r="I1276" i="14"/>
  <c r="G1276" i="14"/>
  <c r="J1276" i="14" s="1"/>
  <c r="L1275" i="14"/>
  <c r="K1275" i="14"/>
  <c r="J1275" i="14"/>
  <c r="N1275" i="14" s="1"/>
  <c r="I1275" i="14"/>
  <c r="G1275" i="14"/>
  <c r="L1274" i="14"/>
  <c r="K1274" i="14"/>
  <c r="I1274" i="14"/>
  <c r="G1274" i="14"/>
  <c r="L1273" i="14"/>
  <c r="K1273" i="14"/>
  <c r="I1273" i="14"/>
  <c r="G1273" i="14"/>
  <c r="L1272" i="14"/>
  <c r="K1272" i="14"/>
  <c r="I1272" i="14"/>
  <c r="G1272" i="14"/>
  <c r="J1272" i="14" s="1"/>
  <c r="L1271" i="14"/>
  <c r="K1271" i="14"/>
  <c r="I1271" i="14"/>
  <c r="G1271" i="14"/>
  <c r="L1270" i="14"/>
  <c r="K1270" i="14"/>
  <c r="I1270" i="14"/>
  <c r="G1270" i="14"/>
  <c r="L1269" i="14"/>
  <c r="K1269" i="14"/>
  <c r="I1269" i="14"/>
  <c r="G1269" i="14"/>
  <c r="J1269" i="14" s="1"/>
  <c r="L1268" i="14"/>
  <c r="K1268" i="14"/>
  <c r="I1268" i="14"/>
  <c r="G1268" i="14"/>
  <c r="J1268" i="14" s="1"/>
  <c r="L1267" i="14"/>
  <c r="K1267" i="14"/>
  <c r="I1267" i="14"/>
  <c r="G1267" i="14"/>
  <c r="J1267" i="14" s="1"/>
  <c r="L1266" i="14"/>
  <c r="K1266" i="14"/>
  <c r="M1266" i="14" s="1"/>
  <c r="O1266" i="14" s="1"/>
  <c r="I1266" i="14"/>
  <c r="G1266" i="14"/>
  <c r="J1266" i="14" s="1"/>
  <c r="L1265" i="14"/>
  <c r="K1265" i="14"/>
  <c r="I1265" i="14"/>
  <c r="G1265" i="14"/>
  <c r="J1265" i="14" s="1"/>
  <c r="L1264" i="14"/>
  <c r="K1264" i="14"/>
  <c r="I1264" i="14"/>
  <c r="G1264" i="14"/>
  <c r="J1264" i="14" s="1"/>
  <c r="L1263" i="14"/>
  <c r="K1263" i="14"/>
  <c r="I1263" i="14"/>
  <c r="G1263" i="14"/>
  <c r="J1263" i="14" s="1"/>
  <c r="L1262" i="14"/>
  <c r="K1262" i="14"/>
  <c r="I1262" i="14"/>
  <c r="G1262" i="14"/>
  <c r="J1262" i="14" s="1"/>
  <c r="L1261" i="14"/>
  <c r="K1261" i="14"/>
  <c r="I1261" i="14"/>
  <c r="G1261" i="14"/>
  <c r="J1261" i="14" s="1"/>
  <c r="L1260" i="14"/>
  <c r="K1260" i="14"/>
  <c r="I1260" i="14"/>
  <c r="G1260" i="14"/>
  <c r="J1260" i="14" s="1"/>
  <c r="L1259" i="14"/>
  <c r="K1259" i="14"/>
  <c r="I1259" i="14"/>
  <c r="G1259" i="14"/>
  <c r="J1259" i="14" s="1"/>
  <c r="L1258" i="14"/>
  <c r="K1258" i="14"/>
  <c r="I1258" i="14"/>
  <c r="G1258" i="14"/>
  <c r="J1258" i="14" s="1"/>
  <c r="L1257" i="14"/>
  <c r="K1257" i="14"/>
  <c r="I1257" i="14"/>
  <c r="G1257" i="14"/>
  <c r="J1257" i="14" s="1"/>
  <c r="L1256" i="14"/>
  <c r="K1256" i="14"/>
  <c r="I1256" i="14"/>
  <c r="G1256" i="14"/>
  <c r="J1256" i="14" s="1"/>
  <c r="L1255" i="14"/>
  <c r="K1255" i="14"/>
  <c r="I1255" i="14"/>
  <c r="G1255" i="14"/>
  <c r="J1255" i="14" s="1"/>
  <c r="L1254" i="14"/>
  <c r="K1254" i="14"/>
  <c r="I1254" i="14"/>
  <c r="G1254" i="14"/>
  <c r="J1254" i="14" s="1"/>
  <c r="L1253" i="14"/>
  <c r="K1253" i="14"/>
  <c r="I1253" i="14"/>
  <c r="G1253" i="14"/>
  <c r="J1253" i="14" s="1"/>
  <c r="N1253" i="14" s="1"/>
  <c r="L1252" i="14"/>
  <c r="K1252" i="14"/>
  <c r="I1252" i="14"/>
  <c r="G1252" i="14"/>
  <c r="J1252" i="14" s="1"/>
  <c r="L1251" i="14"/>
  <c r="K1251" i="14"/>
  <c r="I1251" i="14"/>
  <c r="G1251" i="14"/>
  <c r="J1251" i="14" s="1"/>
  <c r="L1250" i="14"/>
  <c r="K1250" i="14"/>
  <c r="I1250" i="14"/>
  <c r="G1250" i="14"/>
  <c r="J1250" i="14" s="1"/>
  <c r="N1250" i="14" s="1"/>
  <c r="L1249" i="14"/>
  <c r="K1249" i="14"/>
  <c r="I1249" i="14"/>
  <c r="M1249" i="14" s="1"/>
  <c r="O1249" i="14" s="1"/>
  <c r="G1249" i="14"/>
  <c r="J1249" i="14" s="1"/>
  <c r="L1248" i="14"/>
  <c r="K1248" i="14"/>
  <c r="I1248" i="14"/>
  <c r="M1248" i="14" s="1"/>
  <c r="O1248" i="14" s="1"/>
  <c r="G1248" i="14"/>
  <c r="J1248" i="14" s="1"/>
  <c r="L1247" i="14"/>
  <c r="K1247" i="14"/>
  <c r="I1247" i="14"/>
  <c r="M1247" i="14" s="1"/>
  <c r="O1247" i="14" s="1"/>
  <c r="G1247" i="14"/>
  <c r="J1247" i="14" s="1"/>
  <c r="L1246" i="14"/>
  <c r="K1246" i="14"/>
  <c r="J1246" i="14"/>
  <c r="N1246" i="14" s="1"/>
  <c r="I1246" i="14"/>
  <c r="M1246" i="14" s="1"/>
  <c r="O1246" i="14" s="1"/>
  <c r="G1246" i="14"/>
  <c r="L1245" i="14"/>
  <c r="K1245" i="14"/>
  <c r="I1245" i="14"/>
  <c r="G1245" i="14"/>
  <c r="J1245" i="14" s="1"/>
  <c r="N1245" i="14" s="1"/>
  <c r="L1244" i="14"/>
  <c r="K1244" i="14"/>
  <c r="I1244" i="14"/>
  <c r="G1244" i="14"/>
  <c r="J1244" i="14" s="1"/>
  <c r="L1243" i="14"/>
  <c r="K1243" i="14"/>
  <c r="I1243" i="14"/>
  <c r="G1243" i="14"/>
  <c r="J1243" i="14" s="1"/>
  <c r="L1242" i="14"/>
  <c r="K1242" i="14"/>
  <c r="J1242" i="14"/>
  <c r="N1242" i="14" s="1"/>
  <c r="I1242" i="14"/>
  <c r="G1242" i="14"/>
  <c r="L1241" i="14"/>
  <c r="K1241" i="14"/>
  <c r="I1241" i="14"/>
  <c r="G1241" i="14"/>
  <c r="J1241" i="14" s="1"/>
  <c r="L1240" i="14"/>
  <c r="K1240" i="14"/>
  <c r="I1240" i="14"/>
  <c r="G1240" i="14"/>
  <c r="J1240" i="14" s="1"/>
  <c r="L1239" i="14"/>
  <c r="K1239" i="14"/>
  <c r="I1239" i="14"/>
  <c r="G1239" i="14"/>
  <c r="J1239" i="14" s="1"/>
  <c r="L1238" i="14"/>
  <c r="K1238" i="14"/>
  <c r="I1238" i="14"/>
  <c r="G1238" i="14"/>
  <c r="J1238" i="14" s="1"/>
  <c r="L1237" i="14"/>
  <c r="K1237" i="14"/>
  <c r="I1237" i="14"/>
  <c r="G1237" i="14"/>
  <c r="J1237" i="14" s="1"/>
  <c r="L1236" i="14"/>
  <c r="K1236" i="14"/>
  <c r="M1236" i="14" s="1"/>
  <c r="O1236" i="14" s="1"/>
  <c r="I1236" i="14"/>
  <c r="G1236" i="14"/>
  <c r="L1235" i="14"/>
  <c r="K1235" i="14"/>
  <c r="I1235" i="14"/>
  <c r="G1235" i="14"/>
  <c r="L1234" i="14"/>
  <c r="K1234" i="14"/>
  <c r="I1234" i="14"/>
  <c r="G1234" i="14"/>
  <c r="J1234" i="14" s="1"/>
  <c r="L1233" i="14"/>
  <c r="K1233" i="14"/>
  <c r="I1233" i="14"/>
  <c r="G1233" i="14"/>
  <c r="L1232" i="14"/>
  <c r="K1232" i="14"/>
  <c r="I1232" i="14"/>
  <c r="G1232" i="14"/>
  <c r="J1232" i="14" s="1"/>
  <c r="L1231" i="14"/>
  <c r="K1231" i="14"/>
  <c r="I1231" i="14"/>
  <c r="G1231" i="14"/>
  <c r="J1231" i="14" s="1"/>
  <c r="L1230" i="14"/>
  <c r="K1230" i="14"/>
  <c r="I1230" i="14"/>
  <c r="G1230" i="14"/>
  <c r="J1230" i="14" s="1"/>
  <c r="L1229" i="14"/>
  <c r="K1229" i="14"/>
  <c r="I1229" i="14"/>
  <c r="G1229" i="14"/>
  <c r="J1229" i="14" s="1"/>
  <c r="L1228" i="14"/>
  <c r="K1228" i="14"/>
  <c r="M1228" i="14" s="1"/>
  <c r="O1228" i="14" s="1"/>
  <c r="I1228" i="14"/>
  <c r="G1228" i="14"/>
  <c r="J1228" i="14" s="1"/>
  <c r="L1227" i="14"/>
  <c r="K1227" i="14"/>
  <c r="I1227" i="14"/>
  <c r="G1227" i="14"/>
  <c r="J1227" i="14" s="1"/>
  <c r="L1226" i="14"/>
  <c r="K1226" i="14"/>
  <c r="I1226" i="14"/>
  <c r="G1226" i="14"/>
  <c r="J1226" i="14" s="1"/>
  <c r="L1225" i="14"/>
  <c r="K1225" i="14"/>
  <c r="I1225" i="14"/>
  <c r="G1225" i="14"/>
  <c r="J1225" i="14" s="1"/>
  <c r="L1224" i="14"/>
  <c r="K1224" i="14"/>
  <c r="I1224" i="14"/>
  <c r="G1224" i="14"/>
  <c r="J1224" i="14" s="1"/>
  <c r="L1223" i="14"/>
  <c r="K1223" i="14"/>
  <c r="I1223" i="14"/>
  <c r="G1223" i="14"/>
  <c r="J1223" i="14" s="1"/>
  <c r="L1222" i="14"/>
  <c r="K1222" i="14"/>
  <c r="I1222" i="14"/>
  <c r="G1222" i="14"/>
  <c r="J1222" i="14" s="1"/>
  <c r="L1221" i="14"/>
  <c r="K1221" i="14"/>
  <c r="I1221" i="14"/>
  <c r="G1221" i="14"/>
  <c r="J1221" i="14" s="1"/>
  <c r="L1220" i="14"/>
  <c r="K1220" i="14"/>
  <c r="I1220" i="14"/>
  <c r="G1220" i="14"/>
  <c r="L1219" i="14"/>
  <c r="K1219" i="14"/>
  <c r="I1219" i="14"/>
  <c r="G1219" i="14"/>
  <c r="L1218" i="14"/>
  <c r="K1218" i="14"/>
  <c r="I1218" i="14"/>
  <c r="G1218" i="14"/>
  <c r="J1218" i="14" s="1"/>
  <c r="L1217" i="14"/>
  <c r="K1217" i="14"/>
  <c r="I1217" i="14"/>
  <c r="G1217" i="14"/>
  <c r="L1216" i="14"/>
  <c r="K1216" i="14"/>
  <c r="I1216" i="14"/>
  <c r="G1216" i="14"/>
  <c r="J1216" i="14" s="1"/>
  <c r="L1215" i="14"/>
  <c r="K1215" i="14"/>
  <c r="I1215" i="14"/>
  <c r="G1215" i="14"/>
  <c r="J1215" i="14" s="1"/>
  <c r="L1214" i="14"/>
  <c r="K1214" i="14"/>
  <c r="I1214" i="14"/>
  <c r="G1214" i="14"/>
  <c r="J1214" i="14" s="1"/>
  <c r="L1213" i="14"/>
  <c r="K1213" i="14"/>
  <c r="I1213" i="14"/>
  <c r="G1213" i="14"/>
  <c r="J1213" i="14" s="1"/>
  <c r="L1212" i="14"/>
  <c r="K1212" i="14"/>
  <c r="I1212" i="14"/>
  <c r="G1212" i="14"/>
  <c r="J1212" i="14" s="1"/>
  <c r="L1211" i="14"/>
  <c r="K1211" i="14"/>
  <c r="I1211" i="14"/>
  <c r="G1211" i="14"/>
  <c r="J1211" i="14" s="1"/>
  <c r="L1210" i="14"/>
  <c r="K1210" i="14"/>
  <c r="I1210" i="14"/>
  <c r="G1210" i="14"/>
  <c r="J1210" i="14" s="1"/>
  <c r="L1209" i="14"/>
  <c r="K1209" i="14"/>
  <c r="I1209" i="14"/>
  <c r="G1209" i="14"/>
  <c r="J1209" i="14" s="1"/>
  <c r="N1209" i="14" s="1"/>
  <c r="L1208" i="14"/>
  <c r="K1208" i="14"/>
  <c r="I1208" i="14"/>
  <c r="G1208" i="14"/>
  <c r="J1208" i="14" s="1"/>
  <c r="L1207" i="14"/>
  <c r="K1207" i="14"/>
  <c r="I1207" i="14"/>
  <c r="G1207" i="14"/>
  <c r="J1207" i="14" s="1"/>
  <c r="L1206" i="14"/>
  <c r="K1206" i="14"/>
  <c r="I1206" i="14"/>
  <c r="G1206" i="14"/>
  <c r="J1206" i="14" s="1"/>
  <c r="N1206" i="14" s="1"/>
  <c r="L1205" i="14"/>
  <c r="K1205" i="14"/>
  <c r="I1205" i="14"/>
  <c r="G1205" i="14"/>
  <c r="J1205" i="14" s="1"/>
  <c r="N1205" i="14" s="1"/>
  <c r="P1205" i="14" s="1"/>
  <c r="L1204" i="14"/>
  <c r="K1204" i="14"/>
  <c r="I1204" i="14"/>
  <c r="G1204" i="14"/>
  <c r="L1203" i="14"/>
  <c r="K1203" i="14"/>
  <c r="I1203" i="14"/>
  <c r="G1203" i="14"/>
  <c r="L1202" i="14"/>
  <c r="K1202" i="14"/>
  <c r="J1202" i="14"/>
  <c r="N1202" i="14" s="1"/>
  <c r="I1202" i="14"/>
  <c r="G1202" i="14"/>
  <c r="L1201" i="14"/>
  <c r="K1201" i="14"/>
  <c r="I1201" i="14"/>
  <c r="G1201" i="14"/>
  <c r="L1200" i="14"/>
  <c r="K1200" i="14"/>
  <c r="I1200" i="14"/>
  <c r="G1200" i="14"/>
  <c r="J1200" i="14" s="1"/>
  <c r="L1199" i="14"/>
  <c r="K1199" i="14"/>
  <c r="I1199" i="14"/>
  <c r="G1199" i="14"/>
  <c r="J1199" i="14" s="1"/>
  <c r="L1198" i="14"/>
  <c r="K1198" i="14"/>
  <c r="I1198" i="14"/>
  <c r="G1198" i="14"/>
  <c r="J1198" i="14" s="1"/>
  <c r="L1197" i="14"/>
  <c r="K1197" i="14"/>
  <c r="I1197" i="14"/>
  <c r="G1197" i="14"/>
  <c r="J1197" i="14" s="1"/>
  <c r="L1196" i="14"/>
  <c r="K1196" i="14"/>
  <c r="I1196" i="14"/>
  <c r="G1196" i="14"/>
  <c r="J1196" i="14" s="1"/>
  <c r="N1196" i="14" s="1"/>
  <c r="L1195" i="14"/>
  <c r="K1195" i="14"/>
  <c r="I1195" i="14"/>
  <c r="G1195" i="14"/>
  <c r="J1195" i="14" s="1"/>
  <c r="N1195" i="14" s="1"/>
  <c r="L1194" i="14"/>
  <c r="K1194" i="14"/>
  <c r="I1194" i="14"/>
  <c r="G1194" i="14"/>
  <c r="J1194" i="14" s="1"/>
  <c r="L1193" i="14"/>
  <c r="K1193" i="14"/>
  <c r="I1193" i="14"/>
  <c r="G1193" i="14"/>
  <c r="L1192" i="14"/>
  <c r="K1192" i="14"/>
  <c r="I1192" i="14"/>
  <c r="G1192" i="14"/>
  <c r="J1192" i="14" s="1"/>
  <c r="L1191" i="14"/>
  <c r="K1191" i="14"/>
  <c r="I1191" i="14"/>
  <c r="G1191" i="14"/>
  <c r="L1190" i="14"/>
  <c r="K1190" i="14"/>
  <c r="J1190" i="14"/>
  <c r="N1190" i="14" s="1"/>
  <c r="I1190" i="14"/>
  <c r="G1190" i="14"/>
  <c r="L1189" i="14"/>
  <c r="K1189" i="14"/>
  <c r="I1189" i="14"/>
  <c r="G1189" i="14"/>
  <c r="L1188" i="14"/>
  <c r="K1188" i="14"/>
  <c r="I1188" i="14"/>
  <c r="G1188" i="14"/>
  <c r="L1187" i="14"/>
  <c r="K1187" i="14"/>
  <c r="I1187" i="14"/>
  <c r="G1187" i="14"/>
  <c r="L1186" i="14"/>
  <c r="K1186" i="14"/>
  <c r="I1186" i="14"/>
  <c r="G1186" i="14"/>
  <c r="J1186" i="14" s="1"/>
  <c r="L1185" i="14"/>
  <c r="K1185" i="14"/>
  <c r="I1185" i="14"/>
  <c r="G1185" i="14"/>
  <c r="L1184" i="14"/>
  <c r="K1184" i="14"/>
  <c r="I1184" i="14"/>
  <c r="G1184" i="14"/>
  <c r="J1184" i="14" s="1"/>
  <c r="L1183" i="14"/>
  <c r="K1183" i="14"/>
  <c r="I1183" i="14"/>
  <c r="G1183" i="14"/>
  <c r="J1183" i="14" s="1"/>
  <c r="L1182" i="14"/>
  <c r="K1182" i="14"/>
  <c r="I1182" i="14"/>
  <c r="G1182" i="14"/>
  <c r="J1182" i="14" s="1"/>
  <c r="L1181" i="14"/>
  <c r="K1181" i="14"/>
  <c r="I1181" i="14"/>
  <c r="G1181" i="14"/>
  <c r="J1181" i="14" s="1"/>
  <c r="L1180" i="14"/>
  <c r="K1180" i="14"/>
  <c r="M1180" i="14" s="1"/>
  <c r="O1180" i="14" s="1"/>
  <c r="I1180" i="14"/>
  <c r="G1180" i="14"/>
  <c r="J1180" i="14" s="1"/>
  <c r="L1179" i="14"/>
  <c r="K1179" i="14"/>
  <c r="I1179" i="14"/>
  <c r="G1179" i="14"/>
  <c r="J1179" i="14" s="1"/>
  <c r="L1178" i="14"/>
  <c r="K1178" i="14"/>
  <c r="I1178" i="14"/>
  <c r="G1178" i="14"/>
  <c r="J1178" i="14" s="1"/>
  <c r="L1177" i="14"/>
  <c r="K1177" i="14"/>
  <c r="I1177" i="14"/>
  <c r="G1177" i="14"/>
  <c r="J1177" i="14" s="1"/>
  <c r="L1176" i="14"/>
  <c r="K1176" i="14"/>
  <c r="I1176" i="14"/>
  <c r="G1176" i="14"/>
  <c r="J1176" i="14" s="1"/>
  <c r="L1175" i="14"/>
  <c r="K1175" i="14"/>
  <c r="I1175" i="14"/>
  <c r="G1175" i="14"/>
  <c r="L1174" i="14"/>
  <c r="K1174" i="14"/>
  <c r="I1174" i="14"/>
  <c r="G1174" i="14"/>
  <c r="J1174" i="14" s="1"/>
  <c r="L1173" i="14"/>
  <c r="K1173" i="14"/>
  <c r="I1173" i="14"/>
  <c r="G1173" i="14"/>
  <c r="L1172" i="14"/>
  <c r="K1172" i="14"/>
  <c r="I1172" i="14"/>
  <c r="G1172" i="14"/>
  <c r="L1171" i="14"/>
  <c r="K1171" i="14"/>
  <c r="I1171" i="14"/>
  <c r="G1171" i="14"/>
  <c r="L1170" i="14"/>
  <c r="K1170" i="14"/>
  <c r="I1170" i="14"/>
  <c r="G1170" i="14"/>
  <c r="J1170" i="14" s="1"/>
  <c r="L1169" i="14"/>
  <c r="K1169" i="14"/>
  <c r="I1169" i="14"/>
  <c r="G1169" i="14"/>
  <c r="L1168" i="14"/>
  <c r="K1168" i="14"/>
  <c r="I1168" i="14"/>
  <c r="G1168" i="14"/>
  <c r="J1168" i="14" s="1"/>
  <c r="L1167" i="14"/>
  <c r="K1167" i="14"/>
  <c r="I1167" i="14"/>
  <c r="G1167" i="14"/>
  <c r="J1167" i="14" s="1"/>
  <c r="L1166" i="14"/>
  <c r="K1166" i="14"/>
  <c r="I1166" i="14"/>
  <c r="G1166" i="14"/>
  <c r="J1166" i="14" s="1"/>
  <c r="L1165" i="14"/>
  <c r="K1165" i="14"/>
  <c r="I1165" i="14"/>
  <c r="G1165" i="14"/>
  <c r="J1165" i="14" s="1"/>
  <c r="N1165" i="14" s="1"/>
  <c r="P1165" i="14" s="1"/>
  <c r="L1164" i="14"/>
  <c r="K1164" i="14"/>
  <c r="I1164" i="14"/>
  <c r="G1164" i="14"/>
  <c r="J1164" i="14" s="1"/>
  <c r="L1163" i="14"/>
  <c r="K1163" i="14"/>
  <c r="I1163" i="14"/>
  <c r="G1163" i="14"/>
  <c r="J1163" i="14" s="1"/>
  <c r="L1162" i="14"/>
  <c r="K1162" i="14"/>
  <c r="I1162" i="14"/>
  <c r="G1162" i="14"/>
  <c r="J1162" i="14" s="1"/>
  <c r="N1162" i="14" s="1"/>
  <c r="L1161" i="14"/>
  <c r="K1161" i="14"/>
  <c r="I1161" i="14"/>
  <c r="G1161" i="14"/>
  <c r="J1161" i="14" s="1"/>
  <c r="N1161" i="14" s="1"/>
  <c r="L1160" i="14"/>
  <c r="K1160" i="14"/>
  <c r="I1160" i="14"/>
  <c r="G1160" i="14"/>
  <c r="J1160" i="14" s="1"/>
  <c r="L1159" i="14"/>
  <c r="K1159" i="14"/>
  <c r="I1159" i="14"/>
  <c r="G1159" i="14"/>
  <c r="J1159" i="14" s="1"/>
  <c r="N1159" i="14" s="1"/>
  <c r="P1159" i="14" s="1"/>
  <c r="L1158" i="14"/>
  <c r="K1158" i="14"/>
  <c r="I1158" i="14"/>
  <c r="G1158" i="14"/>
  <c r="J1158" i="14" s="1"/>
  <c r="N1158" i="14" s="1"/>
  <c r="L1157" i="14"/>
  <c r="K1157" i="14"/>
  <c r="I1157" i="14"/>
  <c r="M1157" i="14" s="1"/>
  <c r="O1157" i="14" s="1"/>
  <c r="G1157" i="14"/>
  <c r="J1157" i="14" s="1"/>
  <c r="L1156" i="14"/>
  <c r="K1156" i="14"/>
  <c r="I1156" i="14"/>
  <c r="G1156" i="14"/>
  <c r="J1156" i="14" s="1"/>
  <c r="L1155" i="14"/>
  <c r="K1155" i="14"/>
  <c r="I1155" i="14"/>
  <c r="G1155" i="14"/>
  <c r="J1155" i="14" s="1"/>
  <c r="L1154" i="14"/>
  <c r="K1154" i="14"/>
  <c r="I1154" i="14"/>
  <c r="M1154" i="14" s="1"/>
  <c r="O1154" i="14" s="1"/>
  <c r="G1154" i="14"/>
  <c r="J1154" i="14" s="1"/>
  <c r="N1154" i="14" s="1"/>
  <c r="L1153" i="14"/>
  <c r="K1153" i="14"/>
  <c r="I1153" i="14"/>
  <c r="G1153" i="14"/>
  <c r="J1153" i="14" s="1"/>
  <c r="N1153" i="14" s="1"/>
  <c r="L1152" i="14"/>
  <c r="K1152" i="14"/>
  <c r="I1152" i="14"/>
  <c r="G1152" i="14"/>
  <c r="J1152" i="14" s="1"/>
  <c r="L1151" i="14"/>
  <c r="K1151" i="14"/>
  <c r="I1151" i="14"/>
  <c r="G1151" i="14"/>
  <c r="J1151" i="14" s="1"/>
  <c r="L1150" i="14"/>
  <c r="K1150" i="14"/>
  <c r="I1150" i="14"/>
  <c r="G1150" i="14"/>
  <c r="J1150" i="14" s="1"/>
  <c r="N1150" i="14" s="1"/>
  <c r="L1149" i="14"/>
  <c r="K1149" i="14"/>
  <c r="J1149" i="14"/>
  <c r="N1149" i="14" s="1"/>
  <c r="P1149" i="14" s="1"/>
  <c r="I1149" i="14"/>
  <c r="G1149" i="14"/>
  <c r="L1148" i="14"/>
  <c r="K1148" i="14"/>
  <c r="I1148" i="14"/>
  <c r="G1148" i="14"/>
  <c r="J1148" i="14" s="1"/>
  <c r="L1147" i="14"/>
  <c r="K1147" i="14"/>
  <c r="I1147" i="14"/>
  <c r="G1147" i="14"/>
  <c r="J1147" i="14" s="1"/>
  <c r="L1146" i="14"/>
  <c r="K1146" i="14"/>
  <c r="I1146" i="14"/>
  <c r="G1146" i="14"/>
  <c r="J1146" i="14" s="1"/>
  <c r="N1146" i="14" s="1"/>
  <c r="L1145" i="14"/>
  <c r="K1145" i="14"/>
  <c r="J1145" i="14"/>
  <c r="N1145" i="14" s="1"/>
  <c r="I1145" i="14"/>
  <c r="G1145" i="14"/>
  <c r="L1144" i="14"/>
  <c r="K1144" i="14"/>
  <c r="I1144" i="14"/>
  <c r="G1144" i="14"/>
  <c r="J1144" i="14" s="1"/>
  <c r="L1143" i="14"/>
  <c r="K1143" i="14"/>
  <c r="I1143" i="14"/>
  <c r="G1143" i="14"/>
  <c r="J1143" i="14" s="1"/>
  <c r="L1142" i="14"/>
  <c r="K1142" i="14"/>
  <c r="I1142" i="14"/>
  <c r="G1142" i="14"/>
  <c r="J1142" i="14" s="1"/>
  <c r="L1141" i="14"/>
  <c r="K1141" i="14"/>
  <c r="I1141" i="14"/>
  <c r="G1141" i="14"/>
  <c r="J1141" i="14" s="1"/>
  <c r="L1140" i="14"/>
  <c r="K1140" i="14"/>
  <c r="I1140" i="14"/>
  <c r="G1140" i="14"/>
  <c r="L1139" i="14"/>
  <c r="K1139" i="14"/>
  <c r="I1139" i="14"/>
  <c r="G1139" i="14"/>
  <c r="J1139" i="14" s="1"/>
  <c r="L1138" i="14"/>
  <c r="K1138" i="14"/>
  <c r="I1138" i="14"/>
  <c r="G1138" i="14"/>
  <c r="J1138" i="14" s="1"/>
  <c r="L1137" i="14"/>
  <c r="K1137" i="14"/>
  <c r="I1137" i="14"/>
  <c r="G1137" i="14"/>
  <c r="J1137" i="14" s="1"/>
  <c r="L1136" i="14"/>
  <c r="K1136" i="14"/>
  <c r="I1136" i="14"/>
  <c r="G1136" i="14"/>
  <c r="J1136" i="14" s="1"/>
  <c r="L1135" i="14"/>
  <c r="K1135" i="14"/>
  <c r="I1135" i="14"/>
  <c r="G1135" i="14"/>
  <c r="J1135" i="14" s="1"/>
  <c r="L1134" i="14"/>
  <c r="K1134" i="14"/>
  <c r="I1134" i="14"/>
  <c r="G1134" i="14"/>
  <c r="J1134" i="14" s="1"/>
  <c r="L1133" i="14"/>
  <c r="K1133" i="14"/>
  <c r="I1133" i="14"/>
  <c r="G1133" i="14"/>
  <c r="J1133" i="14" s="1"/>
  <c r="L1132" i="14"/>
  <c r="K1132" i="14"/>
  <c r="I1132" i="14"/>
  <c r="G1132" i="14"/>
  <c r="J1132" i="14" s="1"/>
  <c r="L1131" i="14"/>
  <c r="K1131" i="14"/>
  <c r="I1131" i="14"/>
  <c r="G1131" i="14"/>
  <c r="J1131" i="14" s="1"/>
  <c r="L1130" i="14"/>
  <c r="K1130" i="14"/>
  <c r="I1130" i="14"/>
  <c r="G1130" i="14"/>
  <c r="J1130" i="14" s="1"/>
  <c r="L1129" i="14"/>
  <c r="K1129" i="14"/>
  <c r="I1129" i="14"/>
  <c r="G1129" i="14"/>
  <c r="J1129" i="14" s="1"/>
  <c r="L1128" i="14"/>
  <c r="K1128" i="14"/>
  <c r="I1128" i="14"/>
  <c r="G1128" i="14"/>
  <c r="L1127" i="14"/>
  <c r="K1127" i="14"/>
  <c r="I1127" i="14"/>
  <c r="G1127" i="14"/>
  <c r="J1127" i="14" s="1"/>
  <c r="L1126" i="14"/>
  <c r="K1126" i="14"/>
  <c r="I1126" i="14"/>
  <c r="G1126" i="14"/>
  <c r="J1126" i="14" s="1"/>
  <c r="L1125" i="14"/>
  <c r="K1125" i="14"/>
  <c r="I1125" i="14"/>
  <c r="G1125" i="14"/>
  <c r="J1125" i="14" s="1"/>
  <c r="M1124" i="14"/>
  <c r="O1124" i="14" s="1"/>
  <c r="L1124" i="14"/>
  <c r="K1124" i="14"/>
  <c r="I1124" i="14"/>
  <c r="G1124" i="14"/>
  <c r="L1123" i="14"/>
  <c r="K1123" i="14"/>
  <c r="I1123" i="14"/>
  <c r="M1123" i="14" s="1"/>
  <c r="O1123" i="14" s="1"/>
  <c r="G1123" i="14"/>
  <c r="J1123" i="14" s="1"/>
  <c r="N1123" i="14" s="1"/>
  <c r="P1123" i="14" s="1"/>
  <c r="L1122" i="14"/>
  <c r="K1122" i="14"/>
  <c r="I1122" i="14"/>
  <c r="G1122" i="14"/>
  <c r="J1122" i="14" s="1"/>
  <c r="L1121" i="14"/>
  <c r="K1121" i="14"/>
  <c r="I1121" i="14"/>
  <c r="M1121" i="14" s="1"/>
  <c r="O1121" i="14" s="1"/>
  <c r="G1121" i="14"/>
  <c r="L1120" i="14"/>
  <c r="K1120" i="14"/>
  <c r="I1120" i="14"/>
  <c r="G1120" i="14"/>
  <c r="L1119" i="14"/>
  <c r="K1119" i="14"/>
  <c r="I1119" i="14"/>
  <c r="G1119" i="14"/>
  <c r="L1118" i="14"/>
  <c r="K1118" i="14"/>
  <c r="J1118" i="14"/>
  <c r="N1118" i="14" s="1"/>
  <c r="I1118" i="14"/>
  <c r="G1118" i="14"/>
  <c r="L1117" i="14"/>
  <c r="K1117" i="14"/>
  <c r="I1117" i="14"/>
  <c r="G1117" i="14"/>
  <c r="L1116" i="14"/>
  <c r="K1116" i="14"/>
  <c r="I1116" i="14"/>
  <c r="G1116" i="14"/>
  <c r="J1116" i="14" s="1"/>
  <c r="L1115" i="14"/>
  <c r="K1115" i="14"/>
  <c r="I1115" i="14"/>
  <c r="G1115" i="14"/>
  <c r="J1115" i="14" s="1"/>
  <c r="L1114" i="14"/>
  <c r="K1114" i="14"/>
  <c r="I1114" i="14"/>
  <c r="G1114" i="14"/>
  <c r="J1114" i="14" s="1"/>
  <c r="L1113" i="14"/>
  <c r="K1113" i="14"/>
  <c r="I1113" i="14"/>
  <c r="G1113" i="14"/>
  <c r="L1112" i="14"/>
  <c r="K1112" i="14"/>
  <c r="I1112" i="14"/>
  <c r="G1112" i="14"/>
  <c r="J1112" i="14" s="1"/>
  <c r="L1111" i="14"/>
  <c r="K1111" i="14"/>
  <c r="I1111" i="14"/>
  <c r="G1111" i="14"/>
  <c r="J1111" i="14" s="1"/>
  <c r="L1110" i="14"/>
  <c r="K1110" i="14"/>
  <c r="I1110" i="14"/>
  <c r="G1110" i="14"/>
  <c r="J1110" i="14" s="1"/>
  <c r="L1109" i="14"/>
  <c r="K1109" i="14"/>
  <c r="I1109" i="14"/>
  <c r="G1109" i="14"/>
  <c r="J1109" i="14" s="1"/>
  <c r="L1108" i="14"/>
  <c r="K1108" i="14"/>
  <c r="I1108" i="14"/>
  <c r="G1108" i="14"/>
  <c r="J1108" i="14" s="1"/>
  <c r="L1107" i="14"/>
  <c r="K1107" i="14"/>
  <c r="I1107" i="14"/>
  <c r="G1107" i="14"/>
  <c r="J1107" i="14" s="1"/>
  <c r="L1106" i="14"/>
  <c r="K1106" i="14"/>
  <c r="I1106" i="14"/>
  <c r="G1106" i="14"/>
  <c r="J1106" i="14" s="1"/>
  <c r="L1105" i="14"/>
  <c r="K1105" i="14"/>
  <c r="I1105" i="14"/>
  <c r="G1105" i="14"/>
  <c r="J1105" i="14" s="1"/>
  <c r="L1104" i="14"/>
  <c r="K1104" i="14"/>
  <c r="I1104" i="14"/>
  <c r="G1104" i="14"/>
  <c r="L1103" i="14"/>
  <c r="K1103" i="14"/>
  <c r="I1103" i="14"/>
  <c r="G1103" i="14"/>
  <c r="L1102" i="14"/>
  <c r="K1102" i="14"/>
  <c r="J1102" i="14"/>
  <c r="N1102" i="14" s="1"/>
  <c r="I1102" i="14"/>
  <c r="G1102" i="14"/>
  <c r="L1101" i="14"/>
  <c r="K1101" i="14"/>
  <c r="I1101" i="14"/>
  <c r="G1101" i="14"/>
  <c r="L1100" i="14"/>
  <c r="K1100" i="14"/>
  <c r="I1100" i="14"/>
  <c r="G1100" i="14"/>
  <c r="J1100" i="14" s="1"/>
  <c r="L1099" i="14"/>
  <c r="K1099" i="14"/>
  <c r="I1099" i="14"/>
  <c r="G1099" i="14"/>
  <c r="L1098" i="14"/>
  <c r="K1098" i="14"/>
  <c r="I1098" i="14"/>
  <c r="G1098" i="14"/>
  <c r="J1098" i="14" s="1"/>
  <c r="L1097" i="14"/>
  <c r="K1097" i="14"/>
  <c r="I1097" i="14"/>
  <c r="G1097" i="14"/>
  <c r="L1096" i="14"/>
  <c r="K1096" i="14"/>
  <c r="I1096" i="14"/>
  <c r="G1096" i="14"/>
  <c r="J1096" i="14" s="1"/>
  <c r="L1095" i="14"/>
  <c r="K1095" i="14"/>
  <c r="I1095" i="14"/>
  <c r="G1095" i="14"/>
  <c r="J1095" i="14" s="1"/>
  <c r="L1094" i="14"/>
  <c r="K1094" i="14"/>
  <c r="I1094" i="14"/>
  <c r="G1094" i="14"/>
  <c r="J1094" i="14" s="1"/>
  <c r="L1093" i="14"/>
  <c r="K1093" i="14"/>
  <c r="I1093" i="14"/>
  <c r="M1093" i="14" s="1"/>
  <c r="O1093" i="14" s="1"/>
  <c r="G1093" i="14"/>
  <c r="J1093" i="14" s="1"/>
  <c r="L1092" i="14"/>
  <c r="K1092" i="14"/>
  <c r="I1092" i="14"/>
  <c r="M1092" i="14" s="1"/>
  <c r="O1092" i="14" s="1"/>
  <c r="G1092" i="14"/>
  <c r="J1092" i="14" s="1"/>
  <c r="L1091" i="14"/>
  <c r="K1091" i="14"/>
  <c r="I1091" i="14"/>
  <c r="M1091" i="14" s="1"/>
  <c r="O1091" i="14" s="1"/>
  <c r="G1091" i="14"/>
  <c r="J1091" i="14" s="1"/>
  <c r="L1090" i="14"/>
  <c r="K1090" i="14"/>
  <c r="I1090" i="14"/>
  <c r="M1090" i="14" s="1"/>
  <c r="O1090" i="14" s="1"/>
  <c r="G1090" i="14"/>
  <c r="J1090" i="14" s="1"/>
  <c r="L1089" i="14"/>
  <c r="K1089" i="14"/>
  <c r="I1089" i="14"/>
  <c r="G1089" i="14"/>
  <c r="J1089" i="14" s="1"/>
  <c r="L1088" i="14"/>
  <c r="K1088" i="14"/>
  <c r="I1088" i="14"/>
  <c r="G1088" i="14"/>
  <c r="L1087" i="14"/>
  <c r="K1087" i="14"/>
  <c r="I1087" i="14"/>
  <c r="G1087" i="14"/>
  <c r="L1086" i="14"/>
  <c r="K1086" i="14"/>
  <c r="I1086" i="14"/>
  <c r="G1086" i="14"/>
  <c r="J1086" i="14" s="1"/>
  <c r="L1085" i="14"/>
  <c r="K1085" i="14"/>
  <c r="I1085" i="14"/>
  <c r="G1085" i="14"/>
  <c r="L1084" i="14"/>
  <c r="K1084" i="14"/>
  <c r="I1084" i="14"/>
  <c r="G1084" i="14"/>
  <c r="J1084" i="14" s="1"/>
  <c r="L1083" i="14"/>
  <c r="K1083" i="14"/>
  <c r="I1083" i="14"/>
  <c r="M1083" i="14" s="1"/>
  <c r="O1083" i="14" s="1"/>
  <c r="G1083" i="14"/>
  <c r="J1083" i="14" s="1"/>
  <c r="N1083" i="14" s="1"/>
  <c r="L1082" i="14"/>
  <c r="K1082" i="14"/>
  <c r="J1082" i="14"/>
  <c r="N1082" i="14" s="1"/>
  <c r="I1082" i="14"/>
  <c r="G1082" i="14"/>
  <c r="L1081" i="14"/>
  <c r="K1081" i="14"/>
  <c r="I1081" i="14"/>
  <c r="G1081" i="14"/>
  <c r="J1081" i="14" s="1"/>
  <c r="L1080" i="14"/>
  <c r="K1080" i="14"/>
  <c r="I1080" i="14"/>
  <c r="G1080" i="14"/>
  <c r="J1080" i="14" s="1"/>
  <c r="L1079" i="14"/>
  <c r="K1079" i="14"/>
  <c r="I1079" i="14"/>
  <c r="M1079" i="14" s="1"/>
  <c r="O1079" i="14" s="1"/>
  <c r="G1079" i="14"/>
  <c r="J1079" i="14" s="1"/>
  <c r="L1078" i="14"/>
  <c r="K1078" i="14"/>
  <c r="I1078" i="14"/>
  <c r="M1078" i="14" s="1"/>
  <c r="O1078" i="14" s="1"/>
  <c r="G1078" i="14"/>
  <c r="J1078" i="14" s="1"/>
  <c r="L1077" i="14"/>
  <c r="K1077" i="14"/>
  <c r="I1077" i="14"/>
  <c r="G1077" i="14"/>
  <c r="L1076" i="14"/>
  <c r="K1076" i="14"/>
  <c r="I1076" i="14"/>
  <c r="G1076" i="14"/>
  <c r="J1076" i="14" s="1"/>
  <c r="L1075" i="14"/>
  <c r="K1075" i="14"/>
  <c r="I1075" i="14"/>
  <c r="G1075" i="14"/>
  <c r="J1075" i="14" s="1"/>
  <c r="L1074" i="14"/>
  <c r="K1074" i="14"/>
  <c r="I1074" i="14"/>
  <c r="G1074" i="14"/>
  <c r="J1074" i="14" s="1"/>
  <c r="L1073" i="14"/>
  <c r="K1073" i="14"/>
  <c r="I1073" i="14"/>
  <c r="G1073" i="14"/>
  <c r="J1073" i="14" s="1"/>
  <c r="L1072" i="14"/>
  <c r="K1072" i="14"/>
  <c r="I1072" i="14"/>
  <c r="G1072" i="14"/>
  <c r="L1071" i="14"/>
  <c r="K1071" i="14"/>
  <c r="I1071" i="14"/>
  <c r="G1071" i="14"/>
  <c r="L1070" i="14"/>
  <c r="K1070" i="14"/>
  <c r="J1070" i="14"/>
  <c r="N1070" i="14" s="1"/>
  <c r="I1070" i="14"/>
  <c r="G1070" i="14"/>
  <c r="L1069" i="14"/>
  <c r="K1069" i="14"/>
  <c r="I1069" i="14"/>
  <c r="G1069" i="14"/>
  <c r="L1068" i="14"/>
  <c r="K1068" i="14"/>
  <c r="I1068" i="14"/>
  <c r="G1068" i="14"/>
  <c r="J1068" i="14" s="1"/>
  <c r="L1067" i="14"/>
  <c r="K1067" i="14"/>
  <c r="I1067" i="14"/>
  <c r="G1067" i="14"/>
  <c r="J1067" i="14" s="1"/>
  <c r="L1066" i="14"/>
  <c r="K1066" i="14"/>
  <c r="I1066" i="14"/>
  <c r="G1066" i="14"/>
  <c r="J1066" i="14" s="1"/>
  <c r="L1065" i="14"/>
  <c r="K1065" i="14"/>
  <c r="I1065" i="14"/>
  <c r="G1065" i="14"/>
  <c r="L1064" i="14"/>
  <c r="K1064" i="14"/>
  <c r="I1064" i="14"/>
  <c r="G1064" i="14"/>
  <c r="J1064" i="14" s="1"/>
  <c r="L1063" i="14"/>
  <c r="K1063" i="14"/>
  <c r="I1063" i="14"/>
  <c r="G1063" i="14"/>
  <c r="J1063" i="14" s="1"/>
  <c r="N1063" i="14" s="1"/>
  <c r="L1062" i="14"/>
  <c r="K1062" i="14"/>
  <c r="I1062" i="14"/>
  <c r="G1062" i="14"/>
  <c r="J1062" i="14" s="1"/>
  <c r="N1062" i="14" s="1"/>
  <c r="L1061" i="14"/>
  <c r="K1061" i="14"/>
  <c r="I1061" i="14"/>
  <c r="G1061" i="14"/>
  <c r="J1061" i="14" s="1"/>
  <c r="N1061" i="14" s="1"/>
  <c r="L1060" i="14"/>
  <c r="K1060" i="14"/>
  <c r="I1060" i="14"/>
  <c r="G1060" i="14"/>
  <c r="J1060" i="14" s="1"/>
  <c r="L1059" i="14"/>
  <c r="K1059" i="14"/>
  <c r="I1059" i="14"/>
  <c r="G1059" i="14"/>
  <c r="J1059" i="14" s="1"/>
  <c r="N1059" i="14" s="1"/>
  <c r="P1059" i="14" s="1"/>
  <c r="L1058" i="14"/>
  <c r="K1058" i="14"/>
  <c r="J1058" i="14"/>
  <c r="N1058" i="14" s="1"/>
  <c r="I1058" i="14"/>
  <c r="G1058" i="14"/>
  <c r="L1057" i="14"/>
  <c r="K1057" i="14"/>
  <c r="I1057" i="14"/>
  <c r="G1057" i="14"/>
  <c r="J1057" i="14" s="1"/>
  <c r="L1056" i="14"/>
  <c r="K1056" i="14"/>
  <c r="I1056" i="14"/>
  <c r="G1056" i="14"/>
  <c r="L1055" i="14"/>
  <c r="K1055" i="14"/>
  <c r="I1055" i="14"/>
  <c r="G1055" i="14"/>
  <c r="L1054" i="14"/>
  <c r="K1054" i="14"/>
  <c r="I1054" i="14"/>
  <c r="G1054" i="14"/>
  <c r="J1054" i="14" s="1"/>
  <c r="L1053" i="14"/>
  <c r="K1053" i="14"/>
  <c r="I1053" i="14"/>
  <c r="G1053" i="14"/>
  <c r="L1052" i="14"/>
  <c r="K1052" i="14"/>
  <c r="I1052" i="14"/>
  <c r="G1052" i="14"/>
  <c r="L1051" i="14"/>
  <c r="K1051" i="14"/>
  <c r="I1051" i="14"/>
  <c r="G1051" i="14"/>
  <c r="J1051" i="14" s="1"/>
  <c r="L1050" i="14"/>
  <c r="K1050" i="14"/>
  <c r="I1050" i="14"/>
  <c r="G1050" i="14"/>
  <c r="J1050" i="14" s="1"/>
  <c r="L1049" i="14"/>
  <c r="K1049" i="14"/>
  <c r="I1049" i="14"/>
  <c r="G1049" i="14"/>
  <c r="J1049" i="14" s="1"/>
  <c r="L1048" i="14"/>
  <c r="K1048" i="14"/>
  <c r="I1048" i="14"/>
  <c r="G1048" i="14"/>
  <c r="L1047" i="14"/>
  <c r="K1047" i="14"/>
  <c r="I1047" i="14"/>
  <c r="G1047" i="14"/>
  <c r="J1047" i="14" s="1"/>
  <c r="L1046" i="14"/>
  <c r="K1046" i="14"/>
  <c r="I1046" i="14"/>
  <c r="G1046" i="14"/>
  <c r="J1046" i="14" s="1"/>
  <c r="L1045" i="14"/>
  <c r="K1045" i="14"/>
  <c r="I1045" i="14"/>
  <c r="G1045" i="14"/>
  <c r="J1045" i="14" s="1"/>
  <c r="L1044" i="14"/>
  <c r="K1044" i="14"/>
  <c r="I1044" i="14"/>
  <c r="G1044" i="14"/>
  <c r="L1043" i="14"/>
  <c r="K1043" i="14"/>
  <c r="I1043" i="14"/>
  <c r="G1043" i="14"/>
  <c r="L1042" i="14"/>
  <c r="K1042" i="14"/>
  <c r="I1042" i="14"/>
  <c r="G1042" i="14"/>
  <c r="J1042" i="14" s="1"/>
  <c r="L1041" i="14"/>
  <c r="K1041" i="14"/>
  <c r="I1041" i="14"/>
  <c r="G1041" i="14"/>
  <c r="L1040" i="14"/>
  <c r="K1040" i="14"/>
  <c r="I1040" i="14"/>
  <c r="G1040" i="14"/>
  <c r="L1039" i="14"/>
  <c r="K1039" i="14"/>
  <c r="I1039" i="14"/>
  <c r="G1039" i="14"/>
  <c r="J1039" i="14" s="1"/>
  <c r="L1038" i="14"/>
  <c r="K1038" i="14"/>
  <c r="I1038" i="14"/>
  <c r="G1038" i="14"/>
  <c r="L1037" i="14"/>
  <c r="K1037" i="14"/>
  <c r="I1037" i="14"/>
  <c r="G1037" i="14"/>
  <c r="L1036" i="14"/>
  <c r="K1036" i="14"/>
  <c r="I1036" i="14"/>
  <c r="G1036" i="14"/>
  <c r="L1035" i="14"/>
  <c r="K1035" i="14"/>
  <c r="I1035" i="14"/>
  <c r="G1035" i="14"/>
  <c r="L1034" i="14"/>
  <c r="K1034" i="14"/>
  <c r="I1034" i="14"/>
  <c r="G1034" i="14"/>
  <c r="J1034" i="14" s="1"/>
  <c r="N1034" i="14" s="1"/>
  <c r="L1033" i="14"/>
  <c r="K1033" i="14"/>
  <c r="J1033" i="14"/>
  <c r="N1033" i="14" s="1"/>
  <c r="P1033" i="14" s="1"/>
  <c r="I1033" i="14"/>
  <c r="G1033" i="14"/>
  <c r="L1032" i="14"/>
  <c r="K1032" i="14"/>
  <c r="I1032" i="14"/>
  <c r="M1032" i="14" s="1"/>
  <c r="O1032" i="14" s="1"/>
  <c r="G1032" i="14"/>
  <c r="L1031" i="14"/>
  <c r="K1031" i="14"/>
  <c r="I1031" i="14"/>
  <c r="M1031" i="14" s="1"/>
  <c r="O1031" i="14" s="1"/>
  <c r="G1031" i="14"/>
  <c r="L1030" i="14"/>
  <c r="K1030" i="14"/>
  <c r="I1030" i="14"/>
  <c r="G1030" i="14"/>
  <c r="J1030" i="14" s="1"/>
  <c r="L1029" i="14"/>
  <c r="K1029" i="14"/>
  <c r="I1029" i="14"/>
  <c r="G1029" i="14"/>
  <c r="L1028" i="14"/>
  <c r="K1028" i="14"/>
  <c r="I1028" i="14"/>
  <c r="G1028" i="14"/>
  <c r="L1027" i="14"/>
  <c r="K1027" i="14"/>
  <c r="I1027" i="14"/>
  <c r="G1027" i="14"/>
  <c r="J1027" i="14" s="1"/>
  <c r="N1027" i="14" s="1"/>
  <c r="P1027" i="14" s="1"/>
  <c r="L1026" i="14"/>
  <c r="K1026" i="14"/>
  <c r="I1026" i="14"/>
  <c r="G1026" i="14"/>
  <c r="J1026" i="14" s="1"/>
  <c r="N1026" i="14" s="1"/>
  <c r="L1025" i="14"/>
  <c r="K1025" i="14"/>
  <c r="I1025" i="14"/>
  <c r="G1025" i="14"/>
  <c r="L1024" i="14"/>
  <c r="K1024" i="14"/>
  <c r="I1024" i="14"/>
  <c r="G1024" i="14"/>
  <c r="L1023" i="14"/>
  <c r="K1023" i="14"/>
  <c r="J1023" i="14"/>
  <c r="N1023" i="14" s="1"/>
  <c r="I1023" i="14"/>
  <c r="G1023" i="14"/>
  <c r="L1022" i="14"/>
  <c r="K1022" i="14"/>
  <c r="I1022" i="14"/>
  <c r="G1022" i="14"/>
  <c r="L1021" i="14"/>
  <c r="K1021" i="14"/>
  <c r="I1021" i="14"/>
  <c r="G1021" i="14"/>
  <c r="L1020" i="14"/>
  <c r="K1020" i="14"/>
  <c r="I1020" i="14"/>
  <c r="G1020" i="14"/>
  <c r="L1019" i="14"/>
  <c r="K1019" i="14"/>
  <c r="I1019" i="14"/>
  <c r="G1019" i="14"/>
  <c r="L1018" i="14"/>
  <c r="K1018" i="14"/>
  <c r="I1018" i="14"/>
  <c r="G1018" i="14"/>
  <c r="J1018" i="14" s="1"/>
  <c r="L1017" i="14"/>
  <c r="K1017" i="14"/>
  <c r="I1017" i="14"/>
  <c r="G1017" i="14"/>
  <c r="J1017" i="14" s="1"/>
  <c r="L1016" i="14"/>
  <c r="K1016" i="14"/>
  <c r="I1016" i="14"/>
  <c r="G1016" i="14"/>
  <c r="L1015" i="14"/>
  <c r="K1015" i="14"/>
  <c r="I1015" i="14"/>
  <c r="G1015" i="14"/>
  <c r="L1014" i="14"/>
  <c r="K1014" i="14"/>
  <c r="I1014" i="14"/>
  <c r="G1014" i="14"/>
  <c r="J1014" i="14" s="1"/>
  <c r="L1013" i="14"/>
  <c r="K1013" i="14"/>
  <c r="I1013" i="14"/>
  <c r="G1013" i="14"/>
  <c r="J1013" i="14" s="1"/>
  <c r="L1012" i="14"/>
  <c r="K1012" i="14"/>
  <c r="M1012" i="14" s="1"/>
  <c r="O1012" i="14" s="1"/>
  <c r="I1012" i="14"/>
  <c r="G1012" i="14"/>
  <c r="L1011" i="14"/>
  <c r="K1011" i="14"/>
  <c r="I1011" i="14"/>
  <c r="G1011" i="14"/>
  <c r="J1011" i="14" s="1"/>
  <c r="N1011" i="14" s="1"/>
  <c r="P1011" i="14" s="1"/>
  <c r="L1010" i="14"/>
  <c r="K1010" i="14"/>
  <c r="I1010" i="14"/>
  <c r="G1010" i="14"/>
  <c r="J1010" i="14" s="1"/>
  <c r="L1009" i="14"/>
  <c r="K1009" i="14"/>
  <c r="I1009" i="14"/>
  <c r="G1009" i="14"/>
  <c r="L1008" i="14"/>
  <c r="K1008" i="14"/>
  <c r="I1008" i="14"/>
  <c r="G1008" i="14"/>
  <c r="L1007" i="14"/>
  <c r="K1007" i="14"/>
  <c r="I1007" i="14"/>
  <c r="G1007" i="14"/>
  <c r="J1007" i="14" s="1"/>
  <c r="N1007" i="14" s="1"/>
  <c r="L1006" i="14"/>
  <c r="K1006" i="14"/>
  <c r="I1006" i="14"/>
  <c r="G1006" i="14"/>
  <c r="J1006" i="14" s="1"/>
  <c r="N1006" i="14" s="1"/>
  <c r="L1005" i="14"/>
  <c r="K1005" i="14"/>
  <c r="I1005" i="14"/>
  <c r="M1005" i="14" s="1"/>
  <c r="O1005" i="14" s="1"/>
  <c r="G1005" i="14"/>
  <c r="L1004" i="14"/>
  <c r="K1004" i="14"/>
  <c r="I1004" i="14"/>
  <c r="G1004" i="14"/>
  <c r="L1003" i="14"/>
  <c r="K1003" i="14"/>
  <c r="I1003" i="14"/>
  <c r="G1003" i="14"/>
  <c r="L1002" i="14"/>
  <c r="K1002" i="14"/>
  <c r="I1002" i="14"/>
  <c r="G1002" i="14"/>
  <c r="L1001" i="14"/>
  <c r="K1001" i="14"/>
  <c r="I1001" i="14"/>
  <c r="G1001" i="14"/>
  <c r="L1000" i="14"/>
  <c r="K1000" i="14"/>
  <c r="I1000" i="14"/>
  <c r="G1000" i="14"/>
  <c r="L999" i="14"/>
  <c r="K999" i="14"/>
  <c r="I999" i="14"/>
  <c r="G999" i="14"/>
  <c r="L998" i="14"/>
  <c r="K998" i="14"/>
  <c r="I998" i="14"/>
  <c r="G998" i="14"/>
  <c r="J998" i="14" s="1"/>
  <c r="L997" i="14"/>
  <c r="K997" i="14"/>
  <c r="I997" i="14"/>
  <c r="G997" i="14"/>
  <c r="J997" i="14" s="1"/>
  <c r="N997" i="14" s="1"/>
  <c r="P997" i="14" s="1"/>
  <c r="L996" i="14"/>
  <c r="K996" i="14"/>
  <c r="I996" i="14"/>
  <c r="M996" i="14" s="1"/>
  <c r="O996" i="14" s="1"/>
  <c r="G996" i="14"/>
  <c r="L995" i="14"/>
  <c r="K995" i="14"/>
  <c r="I995" i="14"/>
  <c r="G995" i="14"/>
  <c r="L994" i="14"/>
  <c r="K994" i="14"/>
  <c r="I994" i="14"/>
  <c r="M994" i="14" s="1"/>
  <c r="O994" i="14" s="1"/>
  <c r="G994" i="14"/>
  <c r="J994" i="14" s="1"/>
  <c r="L993" i="14"/>
  <c r="K993" i="14"/>
  <c r="I993" i="14"/>
  <c r="G993" i="14"/>
  <c r="J993" i="14" s="1"/>
  <c r="N993" i="14" s="1"/>
  <c r="P993" i="14" s="1"/>
  <c r="L992" i="14"/>
  <c r="K992" i="14"/>
  <c r="I992" i="14"/>
  <c r="M992" i="14" s="1"/>
  <c r="O992" i="14" s="1"/>
  <c r="G992" i="14"/>
  <c r="L991" i="14"/>
  <c r="K991" i="14"/>
  <c r="J991" i="14"/>
  <c r="N991" i="14" s="1"/>
  <c r="I991" i="14"/>
  <c r="G991" i="14"/>
  <c r="L990" i="14"/>
  <c r="K990" i="14"/>
  <c r="I990" i="14"/>
  <c r="G990" i="14"/>
  <c r="J990" i="14" s="1"/>
  <c r="L989" i="14"/>
  <c r="K989" i="14"/>
  <c r="I989" i="14"/>
  <c r="G989" i="14"/>
  <c r="L988" i="14"/>
  <c r="K988" i="14"/>
  <c r="I988" i="14"/>
  <c r="G988" i="14"/>
  <c r="L987" i="14"/>
  <c r="K987" i="14"/>
  <c r="I987" i="14"/>
  <c r="G987" i="14"/>
  <c r="J987" i="14" s="1"/>
  <c r="L986" i="14"/>
  <c r="K986" i="14"/>
  <c r="I986" i="14"/>
  <c r="G986" i="14"/>
  <c r="J986" i="14" s="1"/>
  <c r="L985" i="14"/>
  <c r="K985" i="14"/>
  <c r="I985" i="14"/>
  <c r="G985" i="14"/>
  <c r="L984" i="14"/>
  <c r="K984" i="14"/>
  <c r="I984" i="14"/>
  <c r="G984" i="14"/>
  <c r="L983" i="14"/>
  <c r="K983" i="14"/>
  <c r="I983" i="14"/>
  <c r="G983" i="14"/>
  <c r="L982" i="14"/>
  <c r="K982" i="14"/>
  <c r="I982" i="14"/>
  <c r="G982" i="14"/>
  <c r="J982" i="14" s="1"/>
  <c r="L981" i="14"/>
  <c r="K981" i="14"/>
  <c r="I981" i="14"/>
  <c r="G981" i="14"/>
  <c r="J981" i="14" s="1"/>
  <c r="L980" i="14"/>
  <c r="K980" i="14"/>
  <c r="M980" i="14" s="1"/>
  <c r="O980" i="14" s="1"/>
  <c r="I980" i="14"/>
  <c r="G980" i="14"/>
  <c r="L979" i="14"/>
  <c r="K979" i="14"/>
  <c r="I979" i="14"/>
  <c r="G979" i="14"/>
  <c r="L978" i="14"/>
  <c r="K978" i="14"/>
  <c r="I978" i="14"/>
  <c r="G978" i="14"/>
  <c r="J978" i="14" s="1"/>
  <c r="L977" i="14"/>
  <c r="K977" i="14"/>
  <c r="I977" i="14"/>
  <c r="M977" i="14" s="1"/>
  <c r="O977" i="14" s="1"/>
  <c r="G977" i="14"/>
  <c r="J977" i="14" s="1"/>
  <c r="L976" i="14"/>
  <c r="K976" i="14"/>
  <c r="I976" i="14"/>
  <c r="G976" i="14"/>
  <c r="L975" i="14"/>
  <c r="K975" i="14"/>
  <c r="I975" i="14"/>
  <c r="G975" i="14"/>
  <c r="L974" i="14"/>
  <c r="K974" i="14"/>
  <c r="I974" i="14"/>
  <c r="M974" i="14" s="1"/>
  <c r="O974" i="14" s="1"/>
  <c r="G974" i="14"/>
  <c r="J974" i="14" s="1"/>
  <c r="L973" i="14"/>
  <c r="K973" i="14"/>
  <c r="I973" i="14"/>
  <c r="M973" i="14" s="1"/>
  <c r="O973" i="14" s="1"/>
  <c r="G973" i="14"/>
  <c r="L972" i="14"/>
  <c r="K972" i="14"/>
  <c r="I972" i="14"/>
  <c r="M972" i="14" s="1"/>
  <c r="O972" i="14" s="1"/>
  <c r="G972" i="14"/>
  <c r="L971" i="14"/>
  <c r="K971" i="14"/>
  <c r="I971" i="14"/>
  <c r="G971" i="14"/>
  <c r="J971" i="14" s="1"/>
  <c r="N971" i="14" s="1"/>
  <c r="P971" i="14" s="1"/>
  <c r="L970" i="14"/>
  <c r="K970" i="14"/>
  <c r="I970" i="14"/>
  <c r="G970" i="14"/>
  <c r="L969" i="14"/>
  <c r="K969" i="14"/>
  <c r="I969" i="14"/>
  <c r="G969" i="14"/>
  <c r="L968" i="14"/>
  <c r="K968" i="14"/>
  <c r="I968" i="14"/>
  <c r="M968" i="14" s="1"/>
  <c r="O968" i="14" s="1"/>
  <c r="G968" i="14"/>
  <c r="L967" i="14"/>
  <c r="K967" i="14"/>
  <c r="I967" i="14"/>
  <c r="M967" i="14" s="1"/>
  <c r="O967" i="14" s="1"/>
  <c r="G967" i="14"/>
  <c r="L966" i="14"/>
  <c r="K966" i="14"/>
  <c r="I966" i="14"/>
  <c r="M966" i="14" s="1"/>
  <c r="O966" i="14" s="1"/>
  <c r="G966" i="14"/>
  <c r="J966" i="14" s="1"/>
  <c r="N966" i="14" s="1"/>
  <c r="L965" i="14"/>
  <c r="K965" i="14"/>
  <c r="J965" i="14"/>
  <c r="N965" i="14" s="1"/>
  <c r="P965" i="14" s="1"/>
  <c r="I965" i="14"/>
  <c r="G965" i="14"/>
  <c r="L964" i="14"/>
  <c r="K964" i="14"/>
  <c r="M964" i="14" s="1"/>
  <c r="O964" i="14" s="1"/>
  <c r="I964" i="14"/>
  <c r="G964" i="14"/>
  <c r="L963" i="14"/>
  <c r="K963" i="14"/>
  <c r="I963" i="14"/>
  <c r="G963" i="14"/>
  <c r="L962" i="14"/>
  <c r="K962" i="14"/>
  <c r="I962" i="14"/>
  <c r="G962" i="14"/>
  <c r="J962" i="14" s="1"/>
  <c r="N962" i="14" s="1"/>
  <c r="L961" i="14"/>
  <c r="K961" i="14"/>
  <c r="I961" i="14"/>
  <c r="G961" i="14"/>
  <c r="J961" i="14" s="1"/>
  <c r="L960" i="14"/>
  <c r="K960" i="14"/>
  <c r="I960" i="14"/>
  <c r="G960" i="14"/>
  <c r="L959" i="14"/>
  <c r="K959" i="14"/>
  <c r="J959" i="14"/>
  <c r="N959" i="14" s="1"/>
  <c r="I959" i="14"/>
  <c r="G959" i="14"/>
  <c r="L958" i="14"/>
  <c r="K958" i="14"/>
  <c r="I958" i="14"/>
  <c r="G958" i="14"/>
  <c r="J958" i="14" s="1"/>
  <c r="L957" i="14"/>
  <c r="K957" i="14"/>
  <c r="I957" i="14"/>
  <c r="G957" i="14"/>
  <c r="L956" i="14"/>
  <c r="K956" i="14"/>
  <c r="I956" i="14"/>
  <c r="G956" i="14"/>
  <c r="L955" i="14"/>
  <c r="K955" i="14"/>
  <c r="I955" i="14"/>
  <c r="G955" i="14"/>
  <c r="J955" i="14" s="1"/>
  <c r="L954" i="14"/>
  <c r="K954" i="14"/>
  <c r="I954" i="14"/>
  <c r="G954" i="14"/>
  <c r="J954" i="14" s="1"/>
  <c r="L953" i="14"/>
  <c r="K953" i="14"/>
  <c r="I953" i="14"/>
  <c r="G953" i="14"/>
  <c r="L952" i="14"/>
  <c r="K952" i="14"/>
  <c r="I952" i="14"/>
  <c r="G952" i="14"/>
  <c r="L951" i="14"/>
  <c r="K951" i="14"/>
  <c r="I951" i="14"/>
  <c r="G951" i="14"/>
  <c r="L950" i="14"/>
  <c r="K950" i="14"/>
  <c r="I950" i="14"/>
  <c r="G950" i="14"/>
  <c r="J950" i="14" s="1"/>
  <c r="N950" i="14" s="1"/>
  <c r="L949" i="14"/>
  <c r="K949" i="14"/>
  <c r="I949" i="14"/>
  <c r="G949" i="14"/>
  <c r="J949" i="14" s="1"/>
  <c r="L948" i="14"/>
  <c r="K948" i="14"/>
  <c r="I948" i="14"/>
  <c r="G948" i="14"/>
  <c r="L947" i="14"/>
  <c r="K947" i="14"/>
  <c r="I947" i="14"/>
  <c r="G947" i="14"/>
  <c r="L946" i="14"/>
  <c r="K946" i="14"/>
  <c r="I946" i="14"/>
  <c r="G946" i="14"/>
  <c r="J946" i="14" s="1"/>
  <c r="N946" i="14" s="1"/>
  <c r="L945" i="14"/>
  <c r="K945" i="14"/>
  <c r="I945" i="14"/>
  <c r="G945" i="14"/>
  <c r="J945" i="14" s="1"/>
  <c r="L944" i="14"/>
  <c r="K944" i="14"/>
  <c r="I944" i="14"/>
  <c r="G944" i="14"/>
  <c r="L943" i="14"/>
  <c r="K943" i="14"/>
  <c r="I943" i="14"/>
  <c r="G943" i="14"/>
  <c r="J943" i="14" s="1"/>
  <c r="N943" i="14" s="1"/>
  <c r="P943" i="14" s="1"/>
  <c r="L942" i="14"/>
  <c r="K942" i="14"/>
  <c r="I942" i="14"/>
  <c r="G942" i="14"/>
  <c r="J942" i="14" s="1"/>
  <c r="L941" i="14"/>
  <c r="K941" i="14"/>
  <c r="I941" i="14"/>
  <c r="G941" i="14"/>
  <c r="L940" i="14"/>
  <c r="K940" i="14"/>
  <c r="I940" i="14"/>
  <c r="G940" i="14"/>
  <c r="L939" i="14"/>
  <c r="K939" i="14"/>
  <c r="I939" i="14"/>
  <c r="G939" i="14"/>
  <c r="J939" i="14" s="1"/>
  <c r="N939" i="14" s="1"/>
  <c r="P939" i="14" s="1"/>
  <c r="L938" i="14"/>
  <c r="K938" i="14"/>
  <c r="I938" i="14"/>
  <c r="G938" i="14"/>
  <c r="L937" i="14"/>
  <c r="K937" i="14"/>
  <c r="I937" i="14"/>
  <c r="M937" i="14" s="1"/>
  <c r="O937" i="14" s="1"/>
  <c r="G937" i="14"/>
  <c r="L936" i="14"/>
  <c r="K936" i="14"/>
  <c r="I936" i="14"/>
  <c r="G936" i="14"/>
  <c r="L935" i="14"/>
  <c r="K935" i="14"/>
  <c r="I935" i="14"/>
  <c r="M935" i="14" s="1"/>
  <c r="O935" i="14" s="1"/>
  <c r="G935" i="14"/>
  <c r="J935" i="14" s="1"/>
  <c r="L934" i="14"/>
  <c r="K934" i="14"/>
  <c r="I934" i="14"/>
  <c r="M934" i="14" s="1"/>
  <c r="O934" i="14" s="1"/>
  <c r="G934" i="14"/>
  <c r="J934" i="14" s="1"/>
  <c r="L933" i="14"/>
  <c r="K933" i="14"/>
  <c r="I933" i="14"/>
  <c r="G933" i="14"/>
  <c r="L932" i="14"/>
  <c r="K932" i="14"/>
  <c r="I932" i="14"/>
  <c r="M932" i="14" s="1"/>
  <c r="O932" i="14" s="1"/>
  <c r="G932" i="14"/>
  <c r="L931" i="14"/>
  <c r="K931" i="14"/>
  <c r="I931" i="14"/>
  <c r="M931" i="14" s="1"/>
  <c r="O931" i="14" s="1"/>
  <c r="G931" i="14"/>
  <c r="L930" i="14"/>
  <c r="K930" i="14"/>
  <c r="I930" i="14"/>
  <c r="G930" i="14"/>
  <c r="J930" i="14" s="1"/>
  <c r="N930" i="14" s="1"/>
  <c r="L929" i="14"/>
  <c r="K929" i="14"/>
  <c r="I929" i="14"/>
  <c r="G929" i="14"/>
  <c r="L928" i="14"/>
  <c r="K928" i="14"/>
  <c r="I928" i="14"/>
  <c r="G928" i="14"/>
  <c r="L927" i="14"/>
  <c r="K927" i="14"/>
  <c r="I927" i="14"/>
  <c r="G927" i="14"/>
  <c r="J927" i="14" s="1"/>
  <c r="L926" i="14"/>
  <c r="K926" i="14"/>
  <c r="I926" i="14"/>
  <c r="G926" i="14"/>
  <c r="J926" i="14" s="1"/>
  <c r="N926" i="14" s="1"/>
  <c r="L925" i="14"/>
  <c r="K925" i="14"/>
  <c r="I925" i="14"/>
  <c r="G925" i="14"/>
  <c r="J925" i="14" s="1"/>
  <c r="L924" i="14"/>
  <c r="K924" i="14"/>
  <c r="I924" i="14"/>
  <c r="G924" i="14"/>
  <c r="J924" i="14" s="1"/>
  <c r="L923" i="14"/>
  <c r="K923" i="14"/>
  <c r="I923" i="14"/>
  <c r="G923" i="14"/>
  <c r="J923" i="14" s="1"/>
  <c r="L922" i="14"/>
  <c r="K922" i="14"/>
  <c r="J922" i="14"/>
  <c r="N922" i="14" s="1"/>
  <c r="I922" i="14"/>
  <c r="G922" i="14"/>
  <c r="L921" i="14"/>
  <c r="K921" i="14"/>
  <c r="I921" i="14"/>
  <c r="G921" i="14"/>
  <c r="J921" i="14" s="1"/>
  <c r="L920" i="14"/>
  <c r="K920" i="14"/>
  <c r="I920" i="14"/>
  <c r="G920" i="14"/>
  <c r="J920" i="14" s="1"/>
  <c r="L919" i="14"/>
  <c r="K919" i="14"/>
  <c r="I919" i="14"/>
  <c r="G919" i="14"/>
  <c r="J919" i="14" s="1"/>
  <c r="L918" i="14"/>
  <c r="K918" i="14"/>
  <c r="I918" i="14"/>
  <c r="G918" i="14"/>
  <c r="J918" i="14" s="1"/>
  <c r="L917" i="14"/>
  <c r="K917" i="14"/>
  <c r="I917" i="14"/>
  <c r="G917" i="14"/>
  <c r="L916" i="14"/>
  <c r="K916" i="14"/>
  <c r="I916" i="14"/>
  <c r="G916" i="14"/>
  <c r="L915" i="14"/>
  <c r="K915" i="14"/>
  <c r="I915" i="14"/>
  <c r="G915" i="14"/>
  <c r="L914" i="14"/>
  <c r="K914" i="14"/>
  <c r="I914" i="14"/>
  <c r="G914" i="14"/>
  <c r="L913" i="14"/>
  <c r="K913" i="14"/>
  <c r="I913" i="14"/>
  <c r="G913" i="14"/>
  <c r="L912" i="14"/>
  <c r="K912" i="14"/>
  <c r="I912" i="14"/>
  <c r="G912" i="14"/>
  <c r="L911" i="14"/>
  <c r="K911" i="14"/>
  <c r="I911" i="14"/>
  <c r="G911" i="14"/>
  <c r="J911" i="14" s="1"/>
  <c r="L910" i="14"/>
  <c r="K910" i="14"/>
  <c r="I910" i="14"/>
  <c r="G910" i="14"/>
  <c r="J910" i="14" s="1"/>
  <c r="L909" i="14"/>
  <c r="K909" i="14"/>
  <c r="I909" i="14"/>
  <c r="G909" i="14"/>
  <c r="J909" i="14" s="1"/>
  <c r="L908" i="14"/>
  <c r="K908" i="14"/>
  <c r="I908" i="14"/>
  <c r="G908" i="14"/>
  <c r="J908" i="14" s="1"/>
  <c r="L907" i="14"/>
  <c r="K907" i="14"/>
  <c r="I907" i="14"/>
  <c r="G907" i="14"/>
  <c r="J907" i="14" s="1"/>
  <c r="L906" i="14"/>
  <c r="K906" i="14"/>
  <c r="I906" i="14"/>
  <c r="G906" i="14"/>
  <c r="J906" i="14" s="1"/>
  <c r="L905" i="14"/>
  <c r="K905" i="14"/>
  <c r="I905" i="14"/>
  <c r="G905" i="14"/>
  <c r="J905" i="14" s="1"/>
  <c r="L904" i="14"/>
  <c r="K904" i="14"/>
  <c r="I904" i="14"/>
  <c r="G904" i="14"/>
  <c r="J904" i="14" s="1"/>
  <c r="L903" i="14"/>
  <c r="K903" i="14"/>
  <c r="I903" i="14"/>
  <c r="G903" i="14"/>
  <c r="J903" i="14" s="1"/>
  <c r="L902" i="14"/>
  <c r="K902" i="14"/>
  <c r="I902" i="14"/>
  <c r="G902" i="14"/>
  <c r="J902" i="14" s="1"/>
  <c r="N901" i="14"/>
  <c r="P901" i="14" s="1"/>
  <c r="L901" i="14"/>
  <c r="K901" i="14"/>
  <c r="J901" i="14"/>
  <c r="I901" i="14"/>
  <c r="G901" i="14"/>
  <c r="L900" i="14"/>
  <c r="K900" i="14"/>
  <c r="I900" i="14"/>
  <c r="G900" i="14"/>
  <c r="L899" i="14"/>
  <c r="K899" i="14"/>
  <c r="I899" i="14"/>
  <c r="M899" i="14" s="1"/>
  <c r="O899" i="14" s="1"/>
  <c r="G899" i="14"/>
  <c r="L898" i="14"/>
  <c r="K898" i="14"/>
  <c r="J898" i="14"/>
  <c r="N898" i="14" s="1"/>
  <c r="I898" i="14"/>
  <c r="G898" i="14"/>
  <c r="L897" i="14"/>
  <c r="K897" i="14"/>
  <c r="I897" i="14"/>
  <c r="G897" i="14"/>
  <c r="L896" i="14"/>
  <c r="K896" i="14"/>
  <c r="I896" i="14"/>
  <c r="G896" i="14"/>
  <c r="L895" i="14"/>
  <c r="K895" i="14"/>
  <c r="I895" i="14"/>
  <c r="G895" i="14"/>
  <c r="J895" i="14" s="1"/>
  <c r="L894" i="14"/>
  <c r="K894" i="14"/>
  <c r="I894" i="14"/>
  <c r="G894" i="14"/>
  <c r="J894" i="14" s="1"/>
  <c r="L893" i="14"/>
  <c r="K893" i="14"/>
  <c r="I893" i="14"/>
  <c r="G893" i="14"/>
  <c r="J893" i="14" s="1"/>
  <c r="L892" i="14"/>
  <c r="K892" i="14"/>
  <c r="M892" i="14" s="1"/>
  <c r="O892" i="14" s="1"/>
  <c r="I892" i="14"/>
  <c r="G892" i="14"/>
  <c r="J892" i="14" s="1"/>
  <c r="L891" i="14"/>
  <c r="K891" i="14"/>
  <c r="I891" i="14"/>
  <c r="G891" i="14"/>
  <c r="L890" i="14"/>
  <c r="K890" i="14"/>
  <c r="I890" i="14"/>
  <c r="G890" i="14"/>
  <c r="J890" i="14" s="1"/>
  <c r="L889" i="14"/>
  <c r="K889" i="14"/>
  <c r="I889" i="14"/>
  <c r="G889" i="14"/>
  <c r="J889" i="14" s="1"/>
  <c r="L888" i="14"/>
  <c r="K888" i="14"/>
  <c r="I888" i="14"/>
  <c r="G888" i="14"/>
  <c r="J888" i="14" s="1"/>
  <c r="L887" i="14"/>
  <c r="K887" i="14"/>
  <c r="I887" i="14"/>
  <c r="G887" i="14"/>
  <c r="J887" i="14" s="1"/>
  <c r="L886" i="14"/>
  <c r="K886" i="14"/>
  <c r="I886" i="14"/>
  <c r="G886" i="14"/>
  <c r="J886" i="14" s="1"/>
  <c r="N886" i="14" s="1"/>
  <c r="L885" i="14"/>
  <c r="K885" i="14"/>
  <c r="I885" i="14"/>
  <c r="M885" i="14" s="1"/>
  <c r="O885" i="14" s="1"/>
  <c r="G885" i="14"/>
  <c r="J885" i="14" s="1"/>
  <c r="L884" i="14"/>
  <c r="K884" i="14"/>
  <c r="I884" i="14"/>
  <c r="G884" i="14"/>
  <c r="L883" i="14"/>
  <c r="K883" i="14"/>
  <c r="I883" i="14"/>
  <c r="M883" i="14" s="1"/>
  <c r="O883" i="14" s="1"/>
  <c r="G883" i="14"/>
  <c r="L882" i="14"/>
  <c r="K882" i="14"/>
  <c r="I882" i="14"/>
  <c r="G882" i="14"/>
  <c r="L881" i="14"/>
  <c r="K881" i="14"/>
  <c r="I881" i="14"/>
  <c r="G881" i="14"/>
  <c r="L880" i="14"/>
  <c r="K880" i="14"/>
  <c r="I880" i="14"/>
  <c r="M880" i="14" s="1"/>
  <c r="O880" i="14" s="1"/>
  <c r="G880" i="14"/>
  <c r="L879" i="14"/>
  <c r="K879" i="14"/>
  <c r="I879" i="14"/>
  <c r="M879" i="14" s="1"/>
  <c r="O879" i="14" s="1"/>
  <c r="G879" i="14"/>
  <c r="J879" i="14" s="1"/>
  <c r="L878" i="14"/>
  <c r="K878" i="14"/>
  <c r="I878" i="14"/>
  <c r="G878" i="14"/>
  <c r="J878" i="14" s="1"/>
  <c r="N878" i="14" s="1"/>
  <c r="L877" i="14"/>
  <c r="K877" i="14"/>
  <c r="I877" i="14"/>
  <c r="G877" i="14"/>
  <c r="J877" i="14" s="1"/>
  <c r="N877" i="14" s="1"/>
  <c r="L876" i="14"/>
  <c r="K876" i="14"/>
  <c r="I876" i="14"/>
  <c r="G876" i="14"/>
  <c r="J876" i="14" s="1"/>
  <c r="L875" i="14"/>
  <c r="K875" i="14"/>
  <c r="I875" i="14"/>
  <c r="G875" i="14"/>
  <c r="J875" i="14" s="1"/>
  <c r="L874" i="14"/>
  <c r="K874" i="14"/>
  <c r="I874" i="14"/>
  <c r="G874" i="14"/>
  <c r="J874" i="14" s="1"/>
  <c r="N874" i="14" s="1"/>
  <c r="L873" i="14"/>
  <c r="K873" i="14"/>
  <c r="I873" i="14"/>
  <c r="M873" i="14" s="1"/>
  <c r="O873" i="14" s="1"/>
  <c r="G873" i="14"/>
  <c r="J873" i="14" s="1"/>
  <c r="L872" i="14"/>
  <c r="K872" i="14"/>
  <c r="I872" i="14"/>
  <c r="G872" i="14"/>
  <c r="L871" i="14"/>
  <c r="K871" i="14"/>
  <c r="I871" i="14"/>
  <c r="G871" i="14"/>
  <c r="L870" i="14"/>
  <c r="K870" i="14"/>
  <c r="I870" i="14"/>
  <c r="G870" i="14"/>
  <c r="J870" i="14" s="1"/>
  <c r="N870" i="14" s="1"/>
  <c r="L869" i="14"/>
  <c r="K869" i="14"/>
  <c r="I869" i="14"/>
  <c r="G869" i="14"/>
  <c r="L868" i="14"/>
  <c r="K868" i="14"/>
  <c r="I868" i="14"/>
  <c r="G868" i="14"/>
  <c r="J868" i="14" s="1"/>
  <c r="L867" i="14"/>
  <c r="K867" i="14"/>
  <c r="I867" i="14"/>
  <c r="G867" i="14"/>
  <c r="J867" i="14" s="1"/>
  <c r="N867" i="14" s="1"/>
  <c r="P867" i="14" s="1"/>
  <c r="L866" i="14"/>
  <c r="K866" i="14"/>
  <c r="I866" i="14"/>
  <c r="G866" i="14"/>
  <c r="J866" i="14" s="1"/>
  <c r="N866" i="14" s="1"/>
  <c r="L865" i="14"/>
  <c r="K865" i="14"/>
  <c r="I865" i="14"/>
  <c r="G865" i="14"/>
  <c r="J865" i="14" s="1"/>
  <c r="L864" i="14"/>
  <c r="K864" i="14"/>
  <c r="I864" i="14"/>
  <c r="G864" i="14"/>
  <c r="J864" i="14" s="1"/>
  <c r="N864" i="14" s="1"/>
  <c r="L863" i="14"/>
  <c r="K863" i="14"/>
  <c r="J863" i="14"/>
  <c r="N863" i="14" s="1"/>
  <c r="I863" i="14"/>
  <c r="G863" i="14"/>
  <c r="L862" i="14"/>
  <c r="K862" i="14"/>
  <c r="I862" i="14"/>
  <c r="G862" i="14"/>
  <c r="J862" i="14" s="1"/>
  <c r="L861" i="14"/>
  <c r="K861" i="14"/>
  <c r="I861" i="14"/>
  <c r="G861" i="14"/>
  <c r="L860" i="14"/>
  <c r="K860" i="14"/>
  <c r="I860" i="14"/>
  <c r="M860" i="14" s="1"/>
  <c r="O860" i="14" s="1"/>
  <c r="G860" i="14"/>
  <c r="J860" i="14" s="1"/>
  <c r="L859" i="14"/>
  <c r="K859" i="14"/>
  <c r="J859" i="14"/>
  <c r="N859" i="14" s="1"/>
  <c r="P859" i="14" s="1"/>
  <c r="I859" i="14"/>
  <c r="G859" i="14"/>
  <c r="L858" i="14"/>
  <c r="K858" i="14"/>
  <c r="I858" i="14"/>
  <c r="G858" i="14"/>
  <c r="J858" i="14" s="1"/>
  <c r="L857" i="14"/>
  <c r="K857" i="14"/>
  <c r="I857" i="14"/>
  <c r="G857" i="14"/>
  <c r="J857" i="14" s="1"/>
  <c r="L856" i="14"/>
  <c r="K856" i="14"/>
  <c r="I856" i="14"/>
  <c r="G856" i="14"/>
  <c r="L855" i="14"/>
  <c r="K855" i="14"/>
  <c r="I855" i="14"/>
  <c r="G855" i="14"/>
  <c r="L854" i="14"/>
  <c r="K854" i="14"/>
  <c r="I854" i="14"/>
  <c r="G854" i="14"/>
  <c r="J854" i="14" s="1"/>
  <c r="L853" i="14"/>
  <c r="K853" i="14"/>
  <c r="I853" i="14"/>
  <c r="G853" i="14"/>
  <c r="L852" i="14"/>
  <c r="K852" i="14"/>
  <c r="I852" i="14"/>
  <c r="G852" i="14"/>
  <c r="J852" i="14" s="1"/>
  <c r="L851" i="14"/>
  <c r="K851" i="14"/>
  <c r="I851" i="14"/>
  <c r="G851" i="14"/>
  <c r="J851" i="14" s="1"/>
  <c r="L850" i="14"/>
  <c r="K850" i="14"/>
  <c r="I850" i="14"/>
  <c r="G850" i="14"/>
  <c r="J850" i="14" s="1"/>
  <c r="L849" i="14"/>
  <c r="K849" i="14"/>
  <c r="I849" i="14"/>
  <c r="G849" i="14"/>
  <c r="J849" i="14" s="1"/>
  <c r="L848" i="14"/>
  <c r="K848" i="14"/>
  <c r="M848" i="14" s="1"/>
  <c r="O848" i="14" s="1"/>
  <c r="I848" i="14"/>
  <c r="G848" i="14"/>
  <c r="J848" i="14" s="1"/>
  <c r="L847" i="14"/>
  <c r="K847" i="14"/>
  <c r="I847" i="14"/>
  <c r="G847" i="14"/>
  <c r="J847" i="14" s="1"/>
  <c r="L846" i="14"/>
  <c r="K846" i="14"/>
  <c r="I846" i="14"/>
  <c r="G846" i="14"/>
  <c r="J846" i="14" s="1"/>
  <c r="L845" i="14"/>
  <c r="K845" i="14"/>
  <c r="I845" i="14"/>
  <c r="G845" i="14"/>
  <c r="J845" i="14" s="1"/>
  <c r="L844" i="14"/>
  <c r="K844" i="14"/>
  <c r="I844" i="14"/>
  <c r="G844" i="14"/>
  <c r="J844" i="14" s="1"/>
  <c r="L843" i="14"/>
  <c r="K843" i="14"/>
  <c r="I843" i="14"/>
  <c r="G843" i="14"/>
  <c r="J843" i="14" s="1"/>
  <c r="L842" i="14"/>
  <c r="K842" i="14"/>
  <c r="I842" i="14"/>
  <c r="G842" i="14"/>
  <c r="J842" i="14" s="1"/>
  <c r="L841" i="14"/>
  <c r="K841" i="14"/>
  <c r="I841" i="14"/>
  <c r="G841" i="14"/>
  <c r="J841" i="14" s="1"/>
  <c r="L840" i="14"/>
  <c r="K840" i="14"/>
  <c r="I840" i="14"/>
  <c r="G840" i="14"/>
  <c r="J840" i="14" s="1"/>
  <c r="L839" i="14"/>
  <c r="K839" i="14"/>
  <c r="I839" i="14"/>
  <c r="G839" i="14"/>
  <c r="J839" i="14" s="1"/>
  <c r="L838" i="14"/>
  <c r="K838" i="14"/>
  <c r="I838" i="14"/>
  <c r="G838" i="14"/>
  <c r="J838" i="14" s="1"/>
  <c r="L837" i="14"/>
  <c r="K837" i="14"/>
  <c r="I837" i="14"/>
  <c r="G837" i="14"/>
  <c r="J837" i="14" s="1"/>
  <c r="L836" i="14"/>
  <c r="K836" i="14"/>
  <c r="I836" i="14"/>
  <c r="G836" i="14"/>
  <c r="J836" i="14" s="1"/>
  <c r="L835" i="14"/>
  <c r="K835" i="14"/>
  <c r="I835" i="14"/>
  <c r="G835" i="14"/>
  <c r="L834" i="14"/>
  <c r="K834" i="14"/>
  <c r="I834" i="14"/>
  <c r="M834" i="14" s="1"/>
  <c r="O834" i="14" s="1"/>
  <c r="G834" i="14"/>
  <c r="J834" i="14" s="1"/>
  <c r="L833" i="14"/>
  <c r="K833" i="14"/>
  <c r="I833" i="14"/>
  <c r="G833" i="14"/>
  <c r="J833" i="14" s="1"/>
  <c r="L832" i="14"/>
  <c r="K832" i="14"/>
  <c r="I832" i="14"/>
  <c r="G832" i="14"/>
  <c r="J832" i="14" s="1"/>
  <c r="L831" i="14"/>
  <c r="K831" i="14"/>
  <c r="J831" i="14"/>
  <c r="N831" i="14" s="1"/>
  <c r="I831" i="14"/>
  <c r="G831" i="14"/>
  <c r="L830" i="14"/>
  <c r="K830" i="14"/>
  <c r="I830" i="14"/>
  <c r="G830" i="14"/>
  <c r="J830" i="14" s="1"/>
  <c r="L829" i="14"/>
  <c r="K829" i="14"/>
  <c r="I829" i="14"/>
  <c r="G829" i="14"/>
  <c r="J829" i="14" s="1"/>
  <c r="L828" i="14"/>
  <c r="K828" i="14"/>
  <c r="I828" i="14"/>
  <c r="G828" i="14"/>
  <c r="J828" i="14" s="1"/>
  <c r="L827" i="14"/>
  <c r="K827" i="14"/>
  <c r="I827" i="14"/>
  <c r="G827" i="14"/>
  <c r="L826" i="14"/>
  <c r="K826" i="14"/>
  <c r="I826" i="14"/>
  <c r="G826" i="14"/>
  <c r="J826" i="14" s="1"/>
  <c r="L825" i="14"/>
  <c r="K825" i="14"/>
  <c r="I825" i="14"/>
  <c r="G825" i="14"/>
  <c r="J825" i="14" s="1"/>
  <c r="L824" i="14"/>
  <c r="K824" i="14"/>
  <c r="I824" i="14"/>
  <c r="G824" i="14"/>
  <c r="J824" i="14" s="1"/>
  <c r="L823" i="14"/>
  <c r="K823" i="14"/>
  <c r="I823" i="14"/>
  <c r="G823" i="14"/>
  <c r="J823" i="14" s="1"/>
  <c r="L822" i="14"/>
  <c r="K822" i="14"/>
  <c r="I822" i="14"/>
  <c r="G822" i="14"/>
  <c r="L821" i="14"/>
  <c r="K821" i="14"/>
  <c r="I821" i="14"/>
  <c r="G821" i="14"/>
  <c r="J821" i="14" s="1"/>
  <c r="N821" i="14" s="1"/>
  <c r="L820" i="14"/>
  <c r="K820" i="14"/>
  <c r="I820" i="14"/>
  <c r="G820" i="14"/>
  <c r="J820" i="14" s="1"/>
  <c r="N820" i="14" s="1"/>
  <c r="L819" i="14"/>
  <c r="K819" i="14"/>
  <c r="I819" i="14"/>
  <c r="G819" i="14"/>
  <c r="L818" i="14"/>
  <c r="K818" i="14"/>
  <c r="J818" i="14"/>
  <c r="N818" i="14" s="1"/>
  <c r="I818" i="14"/>
  <c r="G818" i="14"/>
  <c r="L817" i="14"/>
  <c r="K817" i="14"/>
  <c r="I817" i="14"/>
  <c r="G817" i="14"/>
  <c r="J817" i="14" s="1"/>
  <c r="L816" i="14"/>
  <c r="K816" i="14"/>
  <c r="I816" i="14"/>
  <c r="G816" i="14"/>
  <c r="J816" i="14" s="1"/>
  <c r="L815" i="14"/>
  <c r="K815" i="14"/>
  <c r="I815" i="14"/>
  <c r="G815" i="14"/>
  <c r="J815" i="14" s="1"/>
  <c r="N815" i="14" s="1"/>
  <c r="L814" i="14"/>
  <c r="K814" i="14"/>
  <c r="I814" i="14"/>
  <c r="G814" i="14"/>
  <c r="J814" i="14" s="1"/>
  <c r="N814" i="14" s="1"/>
  <c r="L813" i="14"/>
  <c r="K813" i="14"/>
  <c r="I813" i="14"/>
  <c r="G813" i="14"/>
  <c r="J813" i="14" s="1"/>
  <c r="N813" i="14" s="1"/>
  <c r="L812" i="14"/>
  <c r="K812" i="14"/>
  <c r="I812" i="14"/>
  <c r="G812" i="14"/>
  <c r="J812" i="14" s="1"/>
  <c r="N812" i="14" s="1"/>
  <c r="L811" i="14"/>
  <c r="K811" i="14"/>
  <c r="I811" i="14"/>
  <c r="G811" i="14"/>
  <c r="L810" i="14"/>
  <c r="K810" i="14"/>
  <c r="I810" i="14"/>
  <c r="G810" i="14"/>
  <c r="J810" i="14" s="1"/>
  <c r="N810" i="14" s="1"/>
  <c r="L809" i="14"/>
  <c r="K809" i="14"/>
  <c r="I809" i="14"/>
  <c r="G809" i="14"/>
  <c r="J809" i="14" s="1"/>
  <c r="L808" i="14"/>
  <c r="K808" i="14"/>
  <c r="I808" i="14"/>
  <c r="G808" i="14"/>
  <c r="J808" i="14" s="1"/>
  <c r="L807" i="14"/>
  <c r="K807" i="14"/>
  <c r="I807" i="14"/>
  <c r="G807" i="14"/>
  <c r="L806" i="14"/>
  <c r="K806" i="14"/>
  <c r="I806" i="14"/>
  <c r="G806" i="14"/>
  <c r="J806" i="14" s="1"/>
  <c r="L805" i="14"/>
  <c r="K805" i="14"/>
  <c r="I805" i="14"/>
  <c r="G805" i="14"/>
  <c r="J805" i="14" s="1"/>
  <c r="L804" i="14"/>
  <c r="K804" i="14"/>
  <c r="I804" i="14"/>
  <c r="G804" i="14"/>
  <c r="J804" i="14" s="1"/>
  <c r="L803" i="14"/>
  <c r="K803" i="14"/>
  <c r="I803" i="14"/>
  <c r="G803" i="14"/>
  <c r="L802" i="14"/>
  <c r="K802" i="14"/>
  <c r="I802" i="14"/>
  <c r="G802" i="14"/>
  <c r="J802" i="14" s="1"/>
  <c r="L801" i="14"/>
  <c r="K801" i="14"/>
  <c r="I801" i="14"/>
  <c r="G801" i="14"/>
  <c r="J801" i="14" s="1"/>
  <c r="L800" i="14"/>
  <c r="K800" i="14"/>
  <c r="I800" i="14"/>
  <c r="G800" i="14"/>
  <c r="J800" i="14" s="1"/>
  <c r="L799" i="14"/>
  <c r="K799" i="14"/>
  <c r="I799" i="14"/>
  <c r="G799" i="14"/>
  <c r="L798" i="14"/>
  <c r="K798" i="14"/>
  <c r="I798" i="14"/>
  <c r="G798" i="14"/>
  <c r="J798" i="14" s="1"/>
  <c r="L797" i="14"/>
  <c r="K797" i="14"/>
  <c r="I797" i="14"/>
  <c r="M797" i="14" s="1"/>
  <c r="O797" i="14" s="1"/>
  <c r="G797" i="14"/>
  <c r="J797" i="14" s="1"/>
  <c r="L796" i="14"/>
  <c r="K796" i="14"/>
  <c r="I796" i="14"/>
  <c r="M796" i="14" s="1"/>
  <c r="O796" i="14" s="1"/>
  <c r="G796" i="14"/>
  <c r="J796" i="14" s="1"/>
  <c r="L795" i="14"/>
  <c r="K795" i="14"/>
  <c r="I795" i="14"/>
  <c r="G795" i="14"/>
  <c r="J795" i="14" s="1"/>
  <c r="N795" i="14" s="1"/>
  <c r="L794" i="14"/>
  <c r="K794" i="14"/>
  <c r="I794" i="14"/>
  <c r="G794" i="14"/>
  <c r="J794" i="14" s="1"/>
  <c r="N794" i="14" s="1"/>
  <c r="L793" i="14"/>
  <c r="K793" i="14"/>
  <c r="I793" i="14"/>
  <c r="M793" i="14" s="1"/>
  <c r="O793" i="14" s="1"/>
  <c r="G793" i="14"/>
  <c r="J793" i="14" s="1"/>
  <c r="L792" i="14"/>
  <c r="K792" i="14"/>
  <c r="I792" i="14"/>
  <c r="M792" i="14" s="1"/>
  <c r="O792" i="14" s="1"/>
  <c r="G792" i="14"/>
  <c r="J792" i="14" s="1"/>
  <c r="L791" i="14"/>
  <c r="K791" i="14"/>
  <c r="I791" i="14"/>
  <c r="G791" i="14"/>
  <c r="L790" i="14"/>
  <c r="K790" i="14"/>
  <c r="I790" i="14"/>
  <c r="M790" i="14" s="1"/>
  <c r="O790" i="14" s="1"/>
  <c r="G790" i="14"/>
  <c r="J790" i="14" s="1"/>
  <c r="L789" i="14"/>
  <c r="K789" i="14"/>
  <c r="I789" i="14"/>
  <c r="M789" i="14" s="1"/>
  <c r="O789" i="14" s="1"/>
  <c r="G789" i="14"/>
  <c r="J789" i="14" s="1"/>
  <c r="L788" i="14"/>
  <c r="K788" i="14"/>
  <c r="I788" i="14"/>
  <c r="M788" i="14" s="1"/>
  <c r="O788" i="14" s="1"/>
  <c r="G788" i="14"/>
  <c r="J788" i="14" s="1"/>
  <c r="L787" i="14"/>
  <c r="K787" i="14"/>
  <c r="I787" i="14"/>
  <c r="M787" i="14" s="1"/>
  <c r="O787" i="14" s="1"/>
  <c r="G787" i="14"/>
  <c r="J787" i="14" s="1"/>
  <c r="N787" i="14" s="1"/>
  <c r="L786" i="14"/>
  <c r="K786" i="14"/>
  <c r="J786" i="14"/>
  <c r="N786" i="14" s="1"/>
  <c r="I786" i="14"/>
  <c r="G786" i="14"/>
  <c r="L785" i="14"/>
  <c r="K785" i="14"/>
  <c r="I785" i="14"/>
  <c r="M785" i="14" s="1"/>
  <c r="O785" i="14" s="1"/>
  <c r="G785" i="14"/>
  <c r="J785" i="14" s="1"/>
  <c r="L784" i="14"/>
  <c r="K784" i="14"/>
  <c r="I784" i="14"/>
  <c r="M784" i="14" s="1"/>
  <c r="O784" i="14" s="1"/>
  <c r="G784" i="14"/>
  <c r="J784" i="14" s="1"/>
  <c r="L783" i="14"/>
  <c r="K783" i="14"/>
  <c r="I783" i="14"/>
  <c r="M783" i="14" s="1"/>
  <c r="O783" i="14" s="1"/>
  <c r="G783" i="14"/>
  <c r="L782" i="14"/>
  <c r="K782" i="14"/>
  <c r="I782" i="14"/>
  <c r="M782" i="14" s="1"/>
  <c r="O782" i="14" s="1"/>
  <c r="G782" i="14"/>
  <c r="J782" i="14" s="1"/>
  <c r="L781" i="14"/>
  <c r="K781" i="14"/>
  <c r="I781" i="14"/>
  <c r="G781" i="14"/>
  <c r="J781" i="14" s="1"/>
  <c r="L780" i="14"/>
  <c r="K780" i="14"/>
  <c r="I780" i="14"/>
  <c r="M780" i="14" s="1"/>
  <c r="O780" i="14" s="1"/>
  <c r="G780" i="14"/>
  <c r="J780" i="14" s="1"/>
  <c r="L779" i="14"/>
  <c r="K779" i="14"/>
  <c r="I779" i="14"/>
  <c r="M779" i="14" s="1"/>
  <c r="O779" i="14" s="1"/>
  <c r="G779" i="14"/>
  <c r="L778" i="14"/>
  <c r="K778" i="14"/>
  <c r="J778" i="14"/>
  <c r="N778" i="14" s="1"/>
  <c r="I778" i="14"/>
  <c r="G778" i="14"/>
  <c r="L777" i="14"/>
  <c r="K777" i="14"/>
  <c r="I777" i="14"/>
  <c r="G777" i="14"/>
  <c r="L776" i="14"/>
  <c r="K776" i="14"/>
  <c r="I776" i="14"/>
  <c r="G776" i="14"/>
  <c r="J776" i="14" s="1"/>
  <c r="L775" i="14"/>
  <c r="K775" i="14"/>
  <c r="I775" i="14"/>
  <c r="G775" i="14"/>
  <c r="L774" i="14"/>
  <c r="K774" i="14"/>
  <c r="I774" i="14"/>
  <c r="G774" i="14"/>
  <c r="J774" i="14" s="1"/>
  <c r="L773" i="14"/>
  <c r="K773" i="14"/>
  <c r="I773" i="14"/>
  <c r="G773" i="14"/>
  <c r="J773" i="14" s="1"/>
  <c r="L772" i="14"/>
  <c r="K772" i="14"/>
  <c r="I772" i="14"/>
  <c r="G772" i="14"/>
  <c r="J772" i="14" s="1"/>
  <c r="L771" i="14"/>
  <c r="K771" i="14"/>
  <c r="I771" i="14"/>
  <c r="G771" i="14"/>
  <c r="L770" i="14"/>
  <c r="K770" i="14"/>
  <c r="I770" i="14"/>
  <c r="G770" i="14"/>
  <c r="J770" i="14" s="1"/>
  <c r="L769" i="14"/>
  <c r="K769" i="14"/>
  <c r="I769" i="14"/>
  <c r="G769" i="14"/>
  <c r="J769" i="14" s="1"/>
  <c r="L768" i="14"/>
  <c r="K768" i="14"/>
  <c r="I768" i="14"/>
  <c r="G768" i="14"/>
  <c r="J768" i="14" s="1"/>
  <c r="L767" i="14"/>
  <c r="K767" i="14"/>
  <c r="I767" i="14"/>
  <c r="G767" i="14"/>
  <c r="L766" i="14"/>
  <c r="K766" i="14"/>
  <c r="I766" i="14"/>
  <c r="G766" i="14"/>
  <c r="J766" i="14" s="1"/>
  <c r="L765" i="14"/>
  <c r="K765" i="14"/>
  <c r="I765" i="14"/>
  <c r="G765" i="14"/>
  <c r="J765" i="14" s="1"/>
  <c r="L764" i="14"/>
  <c r="K764" i="14"/>
  <c r="I764" i="14"/>
  <c r="G764" i="14"/>
  <c r="J764" i="14" s="1"/>
  <c r="L763" i="14"/>
  <c r="K763" i="14"/>
  <c r="I763" i="14"/>
  <c r="G763" i="14"/>
  <c r="L762" i="14"/>
  <c r="K762" i="14"/>
  <c r="I762" i="14"/>
  <c r="G762" i="14"/>
  <c r="J762" i="14" s="1"/>
  <c r="L761" i="14"/>
  <c r="K761" i="14"/>
  <c r="I761" i="14"/>
  <c r="G761" i="14"/>
  <c r="L760" i="14"/>
  <c r="K760" i="14"/>
  <c r="I760" i="14"/>
  <c r="G760" i="14"/>
  <c r="J760" i="14" s="1"/>
  <c r="L759" i="14"/>
  <c r="K759" i="14"/>
  <c r="I759" i="14"/>
  <c r="G759" i="14"/>
  <c r="L758" i="14"/>
  <c r="K758" i="14"/>
  <c r="I758" i="14"/>
  <c r="M758" i="14" s="1"/>
  <c r="O758" i="14" s="1"/>
  <c r="G758" i="14"/>
  <c r="J758" i="14" s="1"/>
  <c r="L757" i="14"/>
  <c r="K757" i="14"/>
  <c r="I757" i="14"/>
  <c r="G757" i="14"/>
  <c r="J757" i="14" s="1"/>
  <c r="L756" i="14"/>
  <c r="K756" i="14"/>
  <c r="I756" i="14"/>
  <c r="G756" i="14"/>
  <c r="J756" i="14" s="1"/>
  <c r="L755" i="14"/>
  <c r="K755" i="14"/>
  <c r="I755" i="14"/>
  <c r="G755" i="14"/>
  <c r="L754" i="14"/>
  <c r="K754" i="14"/>
  <c r="I754" i="14"/>
  <c r="G754" i="14"/>
  <c r="J754" i="14" s="1"/>
  <c r="N754" i="14" s="1"/>
  <c r="L753" i="14"/>
  <c r="K753" i="14"/>
  <c r="I753" i="14"/>
  <c r="G753" i="14"/>
  <c r="J753" i="14" s="1"/>
  <c r="N753" i="14" s="1"/>
  <c r="L752" i="14"/>
  <c r="K752" i="14"/>
  <c r="I752" i="14"/>
  <c r="G752" i="14"/>
  <c r="J752" i="14" s="1"/>
  <c r="L751" i="14"/>
  <c r="K751" i="14"/>
  <c r="I751" i="14"/>
  <c r="M751" i="14" s="1"/>
  <c r="O751" i="14" s="1"/>
  <c r="G751" i="14"/>
  <c r="L750" i="14"/>
  <c r="K750" i="14"/>
  <c r="I750" i="14"/>
  <c r="G750" i="14"/>
  <c r="J750" i="14" s="1"/>
  <c r="L749" i="14"/>
  <c r="K749" i="14"/>
  <c r="I749" i="14"/>
  <c r="G749" i="14"/>
  <c r="J749" i="14" s="1"/>
  <c r="L748" i="14"/>
  <c r="K748" i="14"/>
  <c r="I748" i="14"/>
  <c r="M748" i="14" s="1"/>
  <c r="O748" i="14" s="1"/>
  <c r="G748" i="14"/>
  <c r="J748" i="14" s="1"/>
  <c r="L747" i="14"/>
  <c r="K747" i="14"/>
  <c r="I747" i="14"/>
  <c r="M747" i="14" s="1"/>
  <c r="O747" i="14" s="1"/>
  <c r="G747" i="14"/>
  <c r="L746" i="14"/>
  <c r="K746" i="14"/>
  <c r="I746" i="14"/>
  <c r="G746" i="14"/>
  <c r="J746" i="14" s="1"/>
  <c r="N746" i="14" s="1"/>
  <c r="L745" i="14"/>
  <c r="K745" i="14"/>
  <c r="I745" i="14"/>
  <c r="G745" i="14"/>
  <c r="L744" i="14"/>
  <c r="K744" i="14"/>
  <c r="I744" i="14"/>
  <c r="G744" i="14"/>
  <c r="J744" i="14" s="1"/>
  <c r="L743" i="14"/>
  <c r="K743" i="14"/>
  <c r="I743" i="14"/>
  <c r="G743" i="14"/>
  <c r="L742" i="14"/>
  <c r="K742" i="14"/>
  <c r="J742" i="14"/>
  <c r="N742" i="14" s="1"/>
  <c r="I742" i="14"/>
  <c r="M742" i="14" s="1"/>
  <c r="O742" i="14" s="1"/>
  <c r="G742" i="14"/>
  <c r="L741" i="14"/>
  <c r="K741" i="14"/>
  <c r="I741" i="14"/>
  <c r="G741" i="14"/>
  <c r="J741" i="14" s="1"/>
  <c r="L740" i="14"/>
  <c r="K740" i="14"/>
  <c r="I740" i="14"/>
  <c r="G740" i="14"/>
  <c r="J740" i="14" s="1"/>
  <c r="L739" i="14"/>
  <c r="K739" i="14"/>
  <c r="I739" i="14"/>
  <c r="G739" i="14"/>
  <c r="L738" i="14"/>
  <c r="K738" i="14"/>
  <c r="I738" i="14"/>
  <c r="G738" i="14"/>
  <c r="J738" i="14" s="1"/>
  <c r="L737" i="14"/>
  <c r="K737" i="14"/>
  <c r="I737" i="14"/>
  <c r="G737" i="14"/>
  <c r="J737" i="14" s="1"/>
  <c r="L736" i="14"/>
  <c r="K736" i="14"/>
  <c r="I736" i="14"/>
  <c r="G736" i="14"/>
  <c r="J736" i="14" s="1"/>
  <c r="L735" i="14"/>
  <c r="K735" i="14"/>
  <c r="I735" i="14"/>
  <c r="M735" i="14" s="1"/>
  <c r="O735" i="14" s="1"/>
  <c r="G735" i="14"/>
  <c r="J735" i="14" s="1"/>
  <c r="L734" i="14"/>
  <c r="K734" i="14"/>
  <c r="J734" i="14"/>
  <c r="N734" i="14" s="1"/>
  <c r="I734" i="14"/>
  <c r="G734" i="14"/>
  <c r="L733" i="14"/>
  <c r="K733" i="14"/>
  <c r="I733" i="14"/>
  <c r="G733" i="14"/>
  <c r="J733" i="14" s="1"/>
  <c r="L732" i="14"/>
  <c r="K732" i="14"/>
  <c r="I732" i="14"/>
  <c r="G732" i="14"/>
  <c r="J732" i="14" s="1"/>
  <c r="L731" i="14"/>
  <c r="K731" i="14"/>
  <c r="I731" i="14"/>
  <c r="G731" i="14"/>
  <c r="L730" i="14"/>
  <c r="K730" i="14"/>
  <c r="I730" i="14"/>
  <c r="G730" i="14"/>
  <c r="J730" i="14" s="1"/>
  <c r="L729" i="14"/>
  <c r="K729" i="14"/>
  <c r="I729" i="14"/>
  <c r="G729" i="14"/>
  <c r="J729" i="14" s="1"/>
  <c r="L728" i="14"/>
  <c r="K728" i="14"/>
  <c r="I728" i="14"/>
  <c r="G728" i="14"/>
  <c r="J728" i="14" s="1"/>
  <c r="L727" i="14"/>
  <c r="K727" i="14"/>
  <c r="I727" i="14"/>
  <c r="G727" i="14"/>
  <c r="J727" i="14" s="1"/>
  <c r="L726" i="14"/>
  <c r="K726" i="14"/>
  <c r="I726" i="14"/>
  <c r="G726" i="14"/>
  <c r="J726" i="14" s="1"/>
  <c r="L725" i="14"/>
  <c r="K725" i="14"/>
  <c r="I725" i="14"/>
  <c r="G725" i="14"/>
  <c r="J725" i="14" s="1"/>
  <c r="L724" i="14"/>
  <c r="K724" i="14"/>
  <c r="I724" i="14"/>
  <c r="G724" i="14"/>
  <c r="J724" i="14" s="1"/>
  <c r="L723" i="14"/>
  <c r="K723" i="14"/>
  <c r="I723" i="14"/>
  <c r="G723" i="14"/>
  <c r="J723" i="14" s="1"/>
  <c r="L722" i="14"/>
  <c r="K722" i="14"/>
  <c r="I722" i="14"/>
  <c r="G722" i="14"/>
  <c r="J722" i="14" s="1"/>
  <c r="L721" i="14"/>
  <c r="K721" i="14"/>
  <c r="I721" i="14"/>
  <c r="G721" i="14"/>
  <c r="J721" i="14" s="1"/>
  <c r="L720" i="14"/>
  <c r="K720" i="14"/>
  <c r="I720" i="14"/>
  <c r="G720" i="14"/>
  <c r="J720" i="14" s="1"/>
  <c r="L719" i="14"/>
  <c r="K719" i="14"/>
  <c r="I719" i="14"/>
  <c r="G719" i="14"/>
  <c r="J719" i="14" s="1"/>
  <c r="L718" i="14"/>
  <c r="K718" i="14"/>
  <c r="I718" i="14"/>
  <c r="G718" i="14"/>
  <c r="J718" i="14" s="1"/>
  <c r="N718" i="14" s="1"/>
  <c r="L717" i="14"/>
  <c r="K717" i="14"/>
  <c r="I717" i="14"/>
  <c r="G717" i="14"/>
  <c r="J717" i="14" s="1"/>
  <c r="L716" i="14"/>
  <c r="K716" i="14"/>
  <c r="I716" i="14"/>
  <c r="G716" i="14"/>
  <c r="J716" i="14" s="1"/>
  <c r="L715" i="14"/>
  <c r="K715" i="14"/>
  <c r="I715" i="14"/>
  <c r="M715" i="14" s="1"/>
  <c r="O715" i="14" s="1"/>
  <c r="G715" i="14"/>
  <c r="L714" i="14"/>
  <c r="K714" i="14"/>
  <c r="I714" i="14"/>
  <c r="M714" i="14" s="1"/>
  <c r="O714" i="14" s="1"/>
  <c r="G714" i="14"/>
  <c r="L713" i="14"/>
  <c r="K713" i="14"/>
  <c r="I713" i="14"/>
  <c r="M713" i="14" s="1"/>
  <c r="O713" i="14" s="1"/>
  <c r="G713" i="14"/>
  <c r="J713" i="14" s="1"/>
  <c r="L712" i="14"/>
  <c r="K712" i="14"/>
  <c r="I712" i="14"/>
  <c r="M712" i="14" s="1"/>
  <c r="O712" i="14" s="1"/>
  <c r="G712" i="14"/>
  <c r="J712" i="14" s="1"/>
  <c r="L711" i="14"/>
  <c r="K711" i="14"/>
  <c r="I711" i="14"/>
  <c r="M711" i="14" s="1"/>
  <c r="O711" i="14" s="1"/>
  <c r="G711" i="14"/>
  <c r="L710" i="14"/>
  <c r="K710" i="14"/>
  <c r="I710" i="14"/>
  <c r="G710" i="14"/>
  <c r="J710" i="14" s="1"/>
  <c r="L709" i="14"/>
  <c r="K709" i="14"/>
  <c r="I709" i="14"/>
  <c r="G709" i="14"/>
  <c r="J709" i="14" s="1"/>
  <c r="L708" i="14"/>
  <c r="K708" i="14"/>
  <c r="I708" i="14"/>
  <c r="G708" i="14"/>
  <c r="J708" i="14" s="1"/>
  <c r="L707" i="14"/>
  <c r="K707" i="14"/>
  <c r="I707" i="14"/>
  <c r="M707" i="14" s="1"/>
  <c r="O707" i="14" s="1"/>
  <c r="G707" i="14"/>
  <c r="L706" i="14"/>
  <c r="K706" i="14"/>
  <c r="I706" i="14"/>
  <c r="M706" i="14" s="1"/>
  <c r="O706" i="14" s="1"/>
  <c r="G706" i="14"/>
  <c r="J706" i="14" s="1"/>
  <c r="L705" i="14"/>
  <c r="K705" i="14"/>
  <c r="I705" i="14"/>
  <c r="M705" i="14" s="1"/>
  <c r="O705" i="14" s="1"/>
  <c r="G705" i="14"/>
  <c r="J705" i="14" s="1"/>
  <c r="N705" i="14" s="1"/>
  <c r="L704" i="14"/>
  <c r="K704" i="14"/>
  <c r="I704" i="14"/>
  <c r="G704" i="14"/>
  <c r="J704" i="14" s="1"/>
  <c r="L703" i="14"/>
  <c r="K703" i="14"/>
  <c r="I703" i="14"/>
  <c r="G703" i="14"/>
  <c r="L702" i="14"/>
  <c r="K702" i="14"/>
  <c r="I702" i="14"/>
  <c r="G702" i="14"/>
  <c r="L701" i="14"/>
  <c r="K701" i="14"/>
  <c r="I701" i="14"/>
  <c r="G701" i="14"/>
  <c r="J701" i="14" s="1"/>
  <c r="N701" i="14" s="1"/>
  <c r="L700" i="14"/>
  <c r="K700" i="14"/>
  <c r="I700" i="14"/>
  <c r="G700" i="14"/>
  <c r="J700" i="14" s="1"/>
  <c r="L699" i="14"/>
  <c r="K699" i="14"/>
  <c r="I699" i="14"/>
  <c r="G699" i="14"/>
  <c r="L698" i="14"/>
  <c r="K698" i="14"/>
  <c r="I698" i="14"/>
  <c r="G698" i="14"/>
  <c r="J698" i="14" s="1"/>
  <c r="N698" i="14" s="1"/>
  <c r="L697" i="14"/>
  <c r="K697" i="14"/>
  <c r="I697" i="14"/>
  <c r="G697" i="14"/>
  <c r="L696" i="14"/>
  <c r="K696" i="14"/>
  <c r="I696" i="14"/>
  <c r="G696" i="14"/>
  <c r="J696" i="14" s="1"/>
  <c r="L695" i="14"/>
  <c r="K695" i="14"/>
  <c r="I695" i="14"/>
  <c r="M695" i="14" s="1"/>
  <c r="O695" i="14" s="1"/>
  <c r="G695" i="14"/>
  <c r="L694" i="14"/>
  <c r="K694" i="14"/>
  <c r="I694" i="14"/>
  <c r="M694" i="14" s="1"/>
  <c r="O694" i="14" s="1"/>
  <c r="G694" i="14"/>
  <c r="J694" i="14" s="1"/>
  <c r="N694" i="14" s="1"/>
  <c r="L693" i="14"/>
  <c r="K693" i="14"/>
  <c r="I693" i="14"/>
  <c r="G693" i="14"/>
  <c r="J693" i="14" s="1"/>
  <c r="N693" i="14" s="1"/>
  <c r="L692" i="14"/>
  <c r="K692" i="14"/>
  <c r="I692" i="14"/>
  <c r="G692" i="14"/>
  <c r="J692" i="14" s="1"/>
  <c r="N692" i="14" s="1"/>
  <c r="L691" i="14"/>
  <c r="K691" i="14"/>
  <c r="I691" i="14"/>
  <c r="G691" i="14"/>
  <c r="L690" i="14"/>
  <c r="K690" i="14"/>
  <c r="I690" i="14"/>
  <c r="G690" i="14"/>
  <c r="J690" i="14" s="1"/>
  <c r="N690" i="14" s="1"/>
  <c r="L689" i="14"/>
  <c r="K689" i="14"/>
  <c r="I689" i="14"/>
  <c r="G689" i="14"/>
  <c r="L688" i="14"/>
  <c r="K688" i="14"/>
  <c r="I688" i="14"/>
  <c r="G688" i="14"/>
  <c r="J688" i="14" s="1"/>
  <c r="N688" i="14" s="1"/>
  <c r="L687" i="14"/>
  <c r="K687" i="14"/>
  <c r="I687" i="14"/>
  <c r="G687" i="14"/>
  <c r="L686" i="14"/>
  <c r="K686" i="14"/>
  <c r="I686" i="14"/>
  <c r="G686" i="14"/>
  <c r="J686" i="14" s="1"/>
  <c r="N686" i="14" s="1"/>
  <c r="L685" i="14"/>
  <c r="K685" i="14"/>
  <c r="I685" i="14"/>
  <c r="G685" i="14"/>
  <c r="J685" i="14" s="1"/>
  <c r="L684" i="14"/>
  <c r="K684" i="14"/>
  <c r="I684" i="14"/>
  <c r="G684" i="14"/>
  <c r="J684" i="14" s="1"/>
  <c r="L683" i="14"/>
  <c r="K683" i="14"/>
  <c r="I683" i="14"/>
  <c r="G683" i="14"/>
  <c r="L682" i="14"/>
  <c r="K682" i="14"/>
  <c r="J682" i="14"/>
  <c r="N682" i="14" s="1"/>
  <c r="I682" i="14"/>
  <c r="M682" i="14" s="1"/>
  <c r="O682" i="14" s="1"/>
  <c r="G682" i="14"/>
  <c r="L681" i="14"/>
  <c r="K681" i="14"/>
  <c r="I681" i="14"/>
  <c r="G681" i="14"/>
  <c r="J681" i="14" s="1"/>
  <c r="L680" i="14"/>
  <c r="K680" i="14"/>
  <c r="I680" i="14"/>
  <c r="G680" i="14"/>
  <c r="J680" i="14" s="1"/>
  <c r="L679" i="14"/>
  <c r="K679" i="14"/>
  <c r="I679" i="14"/>
  <c r="G679" i="14"/>
  <c r="J679" i="14" s="1"/>
  <c r="L678" i="14"/>
  <c r="K678" i="14"/>
  <c r="I678" i="14"/>
  <c r="M678" i="14" s="1"/>
  <c r="O678" i="14" s="1"/>
  <c r="G678" i="14"/>
  <c r="J678" i="14" s="1"/>
  <c r="L677" i="14"/>
  <c r="K677" i="14"/>
  <c r="I677" i="14"/>
  <c r="G677" i="14"/>
  <c r="J677" i="14" s="1"/>
  <c r="L676" i="14"/>
  <c r="K676" i="14"/>
  <c r="I676" i="14"/>
  <c r="M676" i="14" s="1"/>
  <c r="O676" i="14" s="1"/>
  <c r="G676" i="14"/>
  <c r="J676" i="14" s="1"/>
  <c r="L675" i="14"/>
  <c r="K675" i="14"/>
  <c r="I675" i="14"/>
  <c r="M675" i="14" s="1"/>
  <c r="O675" i="14" s="1"/>
  <c r="G675" i="14"/>
  <c r="J675" i="14" s="1"/>
  <c r="L674" i="14"/>
  <c r="K674" i="14"/>
  <c r="I674" i="14"/>
  <c r="G674" i="14"/>
  <c r="J674" i="14" s="1"/>
  <c r="L673" i="14"/>
  <c r="K673" i="14"/>
  <c r="I673" i="14"/>
  <c r="G673" i="14"/>
  <c r="J673" i="14" s="1"/>
  <c r="L672" i="14"/>
  <c r="K672" i="14"/>
  <c r="I672" i="14"/>
  <c r="G672" i="14"/>
  <c r="J672" i="14" s="1"/>
  <c r="L671" i="14"/>
  <c r="K671" i="14"/>
  <c r="I671" i="14"/>
  <c r="G671" i="14"/>
  <c r="L670" i="14"/>
  <c r="K670" i="14"/>
  <c r="J670" i="14"/>
  <c r="N670" i="14" s="1"/>
  <c r="I670" i="14"/>
  <c r="G670" i="14"/>
  <c r="L669" i="14"/>
  <c r="K669" i="14"/>
  <c r="I669" i="14"/>
  <c r="G669" i="14"/>
  <c r="J669" i="14" s="1"/>
  <c r="L668" i="14"/>
  <c r="K668" i="14"/>
  <c r="I668" i="14"/>
  <c r="G668" i="14"/>
  <c r="J668" i="14" s="1"/>
  <c r="L667" i="14"/>
  <c r="K667" i="14"/>
  <c r="I667" i="14"/>
  <c r="G667" i="14"/>
  <c r="J667" i="14" s="1"/>
  <c r="L666" i="14"/>
  <c r="K666" i="14"/>
  <c r="I666" i="14"/>
  <c r="G666" i="14"/>
  <c r="L665" i="14"/>
  <c r="K665" i="14"/>
  <c r="I665" i="14"/>
  <c r="G665" i="14"/>
  <c r="J665" i="14" s="1"/>
  <c r="L664" i="14"/>
  <c r="K664" i="14"/>
  <c r="I664" i="14"/>
  <c r="G664" i="14"/>
  <c r="J664" i="14" s="1"/>
  <c r="L663" i="14"/>
  <c r="K663" i="14"/>
  <c r="I663" i="14"/>
  <c r="G663" i="14"/>
  <c r="L662" i="14"/>
  <c r="K662" i="14"/>
  <c r="I662" i="14"/>
  <c r="G662" i="14"/>
  <c r="J662" i="14" s="1"/>
  <c r="L661" i="14"/>
  <c r="K661" i="14"/>
  <c r="I661" i="14"/>
  <c r="G661" i="14"/>
  <c r="J661" i="14" s="1"/>
  <c r="L660" i="14"/>
  <c r="K660" i="14"/>
  <c r="I660" i="14"/>
  <c r="G660" i="14"/>
  <c r="J660" i="14" s="1"/>
  <c r="L659" i="14"/>
  <c r="K659" i="14"/>
  <c r="I659" i="14"/>
  <c r="G659" i="14"/>
  <c r="J659" i="14" s="1"/>
  <c r="L658" i="14"/>
  <c r="K658" i="14"/>
  <c r="I658" i="14"/>
  <c r="G658" i="14"/>
  <c r="J658" i="14" s="1"/>
  <c r="L657" i="14"/>
  <c r="K657" i="14"/>
  <c r="I657" i="14"/>
  <c r="G657" i="14"/>
  <c r="J657" i="14" s="1"/>
  <c r="L656" i="14"/>
  <c r="K656" i="14"/>
  <c r="I656" i="14"/>
  <c r="G656" i="14"/>
  <c r="J656" i="14" s="1"/>
  <c r="L655" i="14"/>
  <c r="K655" i="14"/>
  <c r="I655" i="14"/>
  <c r="G655" i="14"/>
  <c r="L654" i="14"/>
  <c r="K654" i="14"/>
  <c r="I654" i="14"/>
  <c r="M654" i="14" s="1"/>
  <c r="O654" i="14" s="1"/>
  <c r="G654" i="14"/>
  <c r="J654" i="14" s="1"/>
  <c r="L653" i="14"/>
  <c r="K653" i="14"/>
  <c r="I653" i="14"/>
  <c r="G653" i="14"/>
  <c r="J653" i="14" s="1"/>
  <c r="L652" i="14"/>
  <c r="K652" i="14"/>
  <c r="I652" i="14"/>
  <c r="G652" i="14"/>
  <c r="J652" i="14" s="1"/>
  <c r="L651" i="14"/>
  <c r="K651" i="14"/>
  <c r="J651" i="14"/>
  <c r="N651" i="14" s="1"/>
  <c r="I651" i="14"/>
  <c r="G651" i="14"/>
  <c r="L650" i="14"/>
  <c r="K650" i="14"/>
  <c r="I650" i="14"/>
  <c r="G650" i="14"/>
  <c r="J650" i="14" s="1"/>
  <c r="N650" i="14" s="1"/>
  <c r="L649" i="14"/>
  <c r="K649" i="14"/>
  <c r="I649" i="14"/>
  <c r="G649" i="14"/>
  <c r="J649" i="14" s="1"/>
  <c r="N649" i="14" s="1"/>
  <c r="L648" i="14"/>
  <c r="K648" i="14"/>
  <c r="I648" i="14"/>
  <c r="G648" i="14"/>
  <c r="J648" i="14" s="1"/>
  <c r="N648" i="14" s="1"/>
  <c r="L647" i="14"/>
  <c r="K647" i="14"/>
  <c r="I647" i="14"/>
  <c r="G647" i="14"/>
  <c r="L646" i="14"/>
  <c r="K646" i="14"/>
  <c r="I646" i="14"/>
  <c r="G646" i="14"/>
  <c r="J646" i="14" s="1"/>
  <c r="N646" i="14" s="1"/>
  <c r="L645" i="14"/>
  <c r="K645" i="14"/>
  <c r="I645" i="14"/>
  <c r="G645" i="14"/>
  <c r="J645" i="14" s="1"/>
  <c r="L644" i="14"/>
  <c r="K644" i="14"/>
  <c r="I644" i="14"/>
  <c r="G644" i="14"/>
  <c r="J644" i="14" s="1"/>
  <c r="L643" i="14"/>
  <c r="K643" i="14"/>
  <c r="I643" i="14"/>
  <c r="G643" i="14"/>
  <c r="J643" i="14" s="1"/>
  <c r="N643" i="14" s="1"/>
  <c r="L642" i="14"/>
  <c r="K642" i="14"/>
  <c r="I642" i="14"/>
  <c r="G642" i="14"/>
  <c r="J642" i="14" s="1"/>
  <c r="N642" i="14" s="1"/>
  <c r="L641" i="14"/>
  <c r="K641" i="14"/>
  <c r="I641" i="14"/>
  <c r="G641" i="14"/>
  <c r="J641" i="14" s="1"/>
  <c r="N641" i="14" s="1"/>
  <c r="L640" i="14"/>
  <c r="K640" i="14"/>
  <c r="I640" i="14"/>
  <c r="G640" i="14"/>
  <c r="J640" i="14" s="1"/>
  <c r="N640" i="14" s="1"/>
  <c r="L639" i="14"/>
  <c r="K639" i="14"/>
  <c r="I639" i="14"/>
  <c r="G639" i="14"/>
  <c r="L638" i="14"/>
  <c r="K638" i="14"/>
  <c r="J638" i="14"/>
  <c r="N638" i="14" s="1"/>
  <c r="I638" i="14"/>
  <c r="G638" i="14"/>
  <c r="L637" i="14"/>
  <c r="K637" i="14"/>
  <c r="I637" i="14"/>
  <c r="G637" i="14"/>
  <c r="J637" i="14" s="1"/>
  <c r="L636" i="14"/>
  <c r="K636" i="14"/>
  <c r="I636" i="14"/>
  <c r="G636" i="14"/>
  <c r="J636" i="14" s="1"/>
  <c r="L635" i="14"/>
  <c r="K635" i="14"/>
  <c r="I635" i="14"/>
  <c r="G635" i="14"/>
  <c r="J635" i="14" s="1"/>
  <c r="N635" i="14" s="1"/>
  <c r="L634" i="14"/>
  <c r="K634" i="14"/>
  <c r="I634" i="14"/>
  <c r="G634" i="14"/>
  <c r="J634" i="14" s="1"/>
  <c r="N634" i="14" s="1"/>
  <c r="L633" i="14"/>
  <c r="K633" i="14"/>
  <c r="I633" i="14"/>
  <c r="G633" i="14"/>
  <c r="J633" i="14" s="1"/>
  <c r="N633" i="14" s="1"/>
  <c r="L632" i="14"/>
  <c r="K632" i="14"/>
  <c r="I632" i="14"/>
  <c r="G632" i="14"/>
  <c r="J632" i="14" s="1"/>
  <c r="L631" i="14"/>
  <c r="K631" i="14"/>
  <c r="I631" i="14"/>
  <c r="G631" i="14"/>
  <c r="J631" i="14" s="1"/>
  <c r="L630" i="14"/>
  <c r="K630" i="14"/>
  <c r="I630" i="14"/>
  <c r="G630" i="14"/>
  <c r="J630" i="14" s="1"/>
  <c r="L629" i="14"/>
  <c r="K629" i="14"/>
  <c r="I629" i="14"/>
  <c r="G629" i="14"/>
  <c r="J629" i="14" s="1"/>
  <c r="L628" i="14"/>
  <c r="K628" i="14"/>
  <c r="I628" i="14"/>
  <c r="G628" i="14"/>
  <c r="J628" i="14" s="1"/>
  <c r="N628" i="14" s="1"/>
  <c r="L627" i="14"/>
  <c r="K627" i="14"/>
  <c r="I627" i="14"/>
  <c r="G627" i="14"/>
  <c r="J627" i="14" s="1"/>
  <c r="L626" i="14"/>
  <c r="K626" i="14"/>
  <c r="I626" i="14"/>
  <c r="G626" i="14"/>
  <c r="J626" i="14" s="1"/>
  <c r="N626" i="14" s="1"/>
  <c r="L625" i="14"/>
  <c r="K625" i="14"/>
  <c r="I625" i="14"/>
  <c r="M625" i="14" s="1"/>
  <c r="O625" i="14" s="1"/>
  <c r="G625" i="14"/>
  <c r="J625" i="14" s="1"/>
  <c r="L624" i="14"/>
  <c r="K624" i="14"/>
  <c r="I624" i="14"/>
  <c r="G624" i="14"/>
  <c r="J624" i="14" s="1"/>
  <c r="L623" i="14"/>
  <c r="K623" i="14"/>
  <c r="I623" i="14"/>
  <c r="M623" i="14" s="1"/>
  <c r="O623" i="14" s="1"/>
  <c r="G623" i="14"/>
  <c r="J623" i="14" s="1"/>
  <c r="L622" i="14"/>
  <c r="K622" i="14"/>
  <c r="J622" i="14"/>
  <c r="N622" i="14" s="1"/>
  <c r="I622" i="14"/>
  <c r="M622" i="14" s="1"/>
  <c r="O622" i="14" s="1"/>
  <c r="G622" i="14"/>
  <c r="L621" i="14"/>
  <c r="K621" i="14"/>
  <c r="I621" i="14"/>
  <c r="G621" i="14"/>
  <c r="J621" i="14" s="1"/>
  <c r="L620" i="14"/>
  <c r="K620" i="14"/>
  <c r="I620" i="14"/>
  <c r="G620" i="14"/>
  <c r="J620" i="14" s="1"/>
  <c r="N620" i="14" s="1"/>
  <c r="L619" i="14"/>
  <c r="K619" i="14"/>
  <c r="I619" i="14"/>
  <c r="G619" i="14"/>
  <c r="J619" i="14" s="1"/>
  <c r="L618" i="14"/>
  <c r="K618" i="14"/>
  <c r="I618" i="14"/>
  <c r="G618" i="14"/>
  <c r="J618" i="14" s="1"/>
  <c r="N618" i="14" s="1"/>
  <c r="L617" i="14"/>
  <c r="K617" i="14"/>
  <c r="I617" i="14"/>
  <c r="G617" i="14"/>
  <c r="J617" i="14" s="1"/>
  <c r="N617" i="14" s="1"/>
  <c r="L616" i="14"/>
  <c r="K616" i="14"/>
  <c r="I616" i="14"/>
  <c r="G616" i="14"/>
  <c r="J616" i="14" s="1"/>
  <c r="L615" i="14"/>
  <c r="K615" i="14"/>
  <c r="I615" i="14"/>
  <c r="G615" i="14"/>
  <c r="J615" i="14" s="1"/>
  <c r="L614" i="14"/>
  <c r="K614" i="14"/>
  <c r="I614" i="14"/>
  <c r="G614" i="14"/>
  <c r="J614" i="14" s="1"/>
  <c r="L613" i="14"/>
  <c r="K613" i="14"/>
  <c r="J613" i="14"/>
  <c r="N613" i="14" s="1"/>
  <c r="I613" i="14"/>
  <c r="G613" i="14"/>
  <c r="L612" i="14"/>
  <c r="K612" i="14"/>
  <c r="I612" i="14"/>
  <c r="G612" i="14"/>
  <c r="J612" i="14" s="1"/>
  <c r="L611" i="14"/>
  <c r="K611" i="14"/>
  <c r="I611" i="14"/>
  <c r="G611" i="14"/>
  <c r="J611" i="14" s="1"/>
  <c r="L610" i="14"/>
  <c r="K610" i="14"/>
  <c r="I610" i="14"/>
  <c r="G610" i="14"/>
  <c r="J610" i="14" s="1"/>
  <c r="L609" i="14"/>
  <c r="K609" i="14"/>
  <c r="I609" i="14"/>
  <c r="G609" i="14"/>
  <c r="J609" i="14" s="1"/>
  <c r="L608" i="14"/>
  <c r="K608" i="14"/>
  <c r="I608" i="14"/>
  <c r="G608" i="14"/>
  <c r="J608" i="14" s="1"/>
  <c r="L607" i="14"/>
  <c r="K607" i="14"/>
  <c r="I607" i="14"/>
  <c r="G607" i="14"/>
  <c r="J607" i="14" s="1"/>
  <c r="L606" i="14"/>
  <c r="K606" i="14"/>
  <c r="I606" i="14"/>
  <c r="G606" i="14"/>
  <c r="J606" i="14" s="1"/>
  <c r="L605" i="14"/>
  <c r="K605" i="14"/>
  <c r="I605" i="14"/>
  <c r="G605" i="14"/>
  <c r="J605" i="14" s="1"/>
  <c r="L604" i="14"/>
  <c r="K604" i="14"/>
  <c r="I604" i="14"/>
  <c r="G604" i="14"/>
  <c r="J604" i="14" s="1"/>
  <c r="L603" i="14"/>
  <c r="K603" i="14"/>
  <c r="I603" i="14"/>
  <c r="G603" i="14"/>
  <c r="J603" i="14" s="1"/>
  <c r="L602" i="14"/>
  <c r="K602" i="14"/>
  <c r="I602" i="14"/>
  <c r="G602" i="14"/>
  <c r="J602" i="14" s="1"/>
  <c r="L601" i="14"/>
  <c r="K601" i="14"/>
  <c r="I601" i="14"/>
  <c r="G601" i="14"/>
  <c r="J601" i="14" s="1"/>
  <c r="L600" i="14"/>
  <c r="K600" i="14"/>
  <c r="I600" i="14"/>
  <c r="G600" i="14"/>
  <c r="J600" i="14" s="1"/>
  <c r="L599" i="14"/>
  <c r="K599" i="14"/>
  <c r="I599" i="14"/>
  <c r="G599" i="14"/>
  <c r="J599" i="14" s="1"/>
  <c r="L598" i="14"/>
  <c r="K598" i="14"/>
  <c r="I598" i="14"/>
  <c r="G598" i="14"/>
  <c r="J598" i="14" s="1"/>
  <c r="L597" i="14"/>
  <c r="K597" i="14"/>
  <c r="I597" i="14"/>
  <c r="G597" i="14"/>
  <c r="J597" i="14" s="1"/>
  <c r="L596" i="14"/>
  <c r="K596" i="14"/>
  <c r="I596" i="14"/>
  <c r="G596" i="14"/>
  <c r="J596" i="14" s="1"/>
  <c r="L595" i="14"/>
  <c r="K595" i="14"/>
  <c r="I595" i="14"/>
  <c r="G595" i="14"/>
  <c r="J595" i="14" s="1"/>
  <c r="L594" i="14"/>
  <c r="K594" i="14"/>
  <c r="I594" i="14"/>
  <c r="G594" i="14"/>
  <c r="J594" i="14" s="1"/>
  <c r="L593" i="14"/>
  <c r="K593" i="14"/>
  <c r="I593" i="14"/>
  <c r="G593" i="14"/>
  <c r="J593" i="14" s="1"/>
  <c r="L592" i="14"/>
  <c r="K592" i="14"/>
  <c r="I592" i="14"/>
  <c r="G592" i="14"/>
  <c r="J592" i="14" s="1"/>
  <c r="L591" i="14"/>
  <c r="K591" i="14"/>
  <c r="I591" i="14"/>
  <c r="G591" i="14"/>
  <c r="J591" i="14" s="1"/>
  <c r="L590" i="14"/>
  <c r="K590" i="14"/>
  <c r="I590" i="14"/>
  <c r="G590" i="14"/>
  <c r="J590" i="14" s="1"/>
  <c r="L589" i="14"/>
  <c r="K589" i="14"/>
  <c r="I589" i="14"/>
  <c r="G589" i="14"/>
  <c r="J589" i="14" s="1"/>
  <c r="L588" i="14"/>
  <c r="K588" i="14"/>
  <c r="I588" i="14"/>
  <c r="G588" i="14"/>
  <c r="J588" i="14" s="1"/>
  <c r="L587" i="14"/>
  <c r="K587" i="14"/>
  <c r="I587" i="14"/>
  <c r="G587" i="14"/>
  <c r="J587" i="14" s="1"/>
  <c r="L586" i="14"/>
  <c r="K586" i="14"/>
  <c r="I586" i="14"/>
  <c r="G586" i="14"/>
  <c r="J586" i="14" s="1"/>
  <c r="L585" i="14"/>
  <c r="K585" i="14"/>
  <c r="I585" i="14"/>
  <c r="G585" i="14"/>
  <c r="J585" i="14" s="1"/>
  <c r="L584" i="14"/>
  <c r="K584" i="14"/>
  <c r="I584" i="14"/>
  <c r="G584" i="14"/>
  <c r="J584" i="14" s="1"/>
  <c r="L583" i="14"/>
  <c r="K583" i="14"/>
  <c r="I583" i="14"/>
  <c r="G583" i="14"/>
  <c r="J583" i="14" s="1"/>
  <c r="L582" i="14"/>
  <c r="K582" i="14"/>
  <c r="I582" i="14"/>
  <c r="M582" i="14" s="1"/>
  <c r="O582" i="14" s="1"/>
  <c r="G582" i="14"/>
  <c r="J582" i="14" s="1"/>
  <c r="L581" i="14"/>
  <c r="K581" i="14"/>
  <c r="I581" i="14"/>
  <c r="G581" i="14"/>
  <c r="J581" i="14" s="1"/>
  <c r="N581" i="14" s="1"/>
  <c r="L580" i="14"/>
  <c r="K580" i="14"/>
  <c r="I580" i="14"/>
  <c r="G580" i="14"/>
  <c r="J580" i="14" s="1"/>
  <c r="N580" i="14" s="1"/>
  <c r="L579" i="14"/>
  <c r="K579" i="14"/>
  <c r="I579" i="14"/>
  <c r="G579" i="14"/>
  <c r="J579" i="14" s="1"/>
  <c r="L578" i="14"/>
  <c r="K578" i="14"/>
  <c r="I578" i="14"/>
  <c r="G578" i="14"/>
  <c r="J578" i="14" s="1"/>
  <c r="N578" i="14" s="1"/>
  <c r="L577" i="14"/>
  <c r="K577" i="14"/>
  <c r="I577" i="14"/>
  <c r="G577" i="14"/>
  <c r="J577" i="14" s="1"/>
  <c r="N577" i="14" s="1"/>
  <c r="L576" i="14"/>
  <c r="K576" i="14"/>
  <c r="I576" i="14"/>
  <c r="G576" i="14"/>
  <c r="J576" i="14" s="1"/>
  <c r="L575" i="14"/>
  <c r="K575" i="14"/>
  <c r="I575" i="14"/>
  <c r="G575" i="14"/>
  <c r="J575" i="14" s="1"/>
  <c r="L574" i="14"/>
  <c r="K574" i="14"/>
  <c r="I574" i="14"/>
  <c r="G574" i="14"/>
  <c r="J574" i="14" s="1"/>
  <c r="N574" i="14" s="1"/>
  <c r="L573" i="14"/>
  <c r="K573" i="14"/>
  <c r="I573" i="14"/>
  <c r="G573" i="14"/>
  <c r="J573" i="14" s="1"/>
  <c r="N573" i="14" s="1"/>
  <c r="L572" i="14"/>
  <c r="K572" i="14"/>
  <c r="I572" i="14"/>
  <c r="G572" i="14"/>
  <c r="J572" i="14" s="1"/>
  <c r="L571" i="14"/>
  <c r="K571" i="14"/>
  <c r="I571" i="14"/>
  <c r="G571" i="14"/>
  <c r="J571" i="14" s="1"/>
  <c r="L570" i="14"/>
  <c r="K570" i="14"/>
  <c r="I570" i="14"/>
  <c r="G570" i="14"/>
  <c r="J570" i="14" s="1"/>
  <c r="L569" i="14"/>
  <c r="K569" i="14"/>
  <c r="I569" i="14"/>
  <c r="M569" i="14" s="1"/>
  <c r="O569" i="14" s="1"/>
  <c r="G569" i="14"/>
  <c r="J569" i="14" s="1"/>
  <c r="L568" i="14"/>
  <c r="K568" i="14"/>
  <c r="I568" i="14"/>
  <c r="G568" i="14"/>
  <c r="J568" i="14" s="1"/>
  <c r="L567" i="14"/>
  <c r="K567" i="14"/>
  <c r="I567" i="14"/>
  <c r="M567" i="14" s="1"/>
  <c r="O567" i="14" s="1"/>
  <c r="G567" i="14"/>
  <c r="J567" i="14" s="1"/>
  <c r="L566" i="14"/>
  <c r="K566" i="14"/>
  <c r="J566" i="14"/>
  <c r="N566" i="14" s="1"/>
  <c r="I566" i="14"/>
  <c r="G566" i="14"/>
  <c r="L565" i="14"/>
  <c r="K565" i="14"/>
  <c r="I565" i="14"/>
  <c r="G565" i="14"/>
  <c r="J565" i="14" s="1"/>
  <c r="N565" i="14" s="1"/>
  <c r="L564" i="14"/>
  <c r="K564" i="14"/>
  <c r="I564" i="14"/>
  <c r="G564" i="14"/>
  <c r="J564" i="14" s="1"/>
  <c r="N564" i="14" s="1"/>
  <c r="L563" i="14"/>
  <c r="K563" i="14"/>
  <c r="I563" i="14"/>
  <c r="G563" i="14"/>
  <c r="J563" i="14" s="1"/>
  <c r="L562" i="14"/>
  <c r="K562" i="14"/>
  <c r="I562" i="14"/>
  <c r="G562" i="14"/>
  <c r="J562" i="14" s="1"/>
  <c r="N562" i="14" s="1"/>
  <c r="L561" i="14"/>
  <c r="K561" i="14"/>
  <c r="I561" i="14"/>
  <c r="G561" i="14"/>
  <c r="J561" i="14" s="1"/>
  <c r="N561" i="14" s="1"/>
  <c r="L560" i="14"/>
  <c r="K560" i="14"/>
  <c r="I560" i="14"/>
  <c r="G560" i="14"/>
  <c r="J560" i="14" s="1"/>
  <c r="L559" i="14"/>
  <c r="K559" i="14"/>
  <c r="I559" i="14"/>
  <c r="G559" i="14"/>
  <c r="J559" i="14" s="1"/>
  <c r="L558" i="14"/>
  <c r="K558" i="14"/>
  <c r="I558" i="14"/>
  <c r="G558" i="14"/>
  <c r="J558" i="14" s="1"/>
  <c r="N558" i="14" s="1"/>
  <c r="L557" i="14"/>
  <c r="K557" i="14"/>
  <c r="J557" i="14"/>
  <c r="N557" i="14" s="1"/>
  <c r="I557" i="14"/>
  <c r="G557" i="14"/>
  <c r="L556" i="14"/>
  <c r="K556" i="14"/>
  <c r="I556" i="14"/>
  <c r="G556" i="14"/>
  <c r="J556" i="14" s="1"/>
  <c r="L555" i="14"/>
  <c r="K555" i="14"/>
  <c r="I555" i="14"/>
  <c r="G555" i="14"/>
  <c r="J555" i="14" s="1"/>
  <c r="L554" i="14"/>
  <c r="K554" i="14"/>
  <c r="I554" i="14"/>
  <c r="G554" i="14"/>
  <c r="J554" i="14" s="1"/>
  <c r="L553" i="14"/>
  <c r="K553" i="14"/>
  <c r="I553" i="14"/>
  <c r="G553" i="14"/>
  <c r="J553" i="14" s="1"/>
  <c r="L552" i="14"/>
  <c r="K552" i="14"/>
  <c r="I552" i="14"/>
  <c r="G552" i="14"/>
  <c r="J552" i="14" s="1"/>
  <c r="L551" i="14"/>
  <c r="K551" i="14"/>
  <c r="I551" i="14"/>
  <c r="G551" i="14"/>
  <c r="J551" i="14" s="1"/>
  <c r="L550" i="14"/>
  <c r="K550" i="14"/>
  <c r="I550" i="14"/>
  <c r="G550" i="14"/>
  <c r="J550" i="14" s="1"/>
  <c r="L549" i="14"/>
  <c r="K549" i="14"/>
  <c r="I549" i="14"/>
  <c r="G549" i="14"/>
  <c r="J549" i="14" s="1"/>
  <c r="L548" i="14"/>
  <c r="K548" i="14"/>
  <c r="I548" i="14"/>
  <c r="G548" i="14"/>
  <c r="J548" i="14" s="1"/>
  <c r="L547" i="14"/>
  <c r="K547" i="14"/>
  <c r="I547" i="14"/>
  <c r="G547" i="14"/>
  <c r="J547" i="14" s="1"/>
  <c r="L546" i="14"/>
  <c r="K546" i="14"/>
  <c r="I546" i="14"/>
  <c r="G546" i="14"/>
  <c r="J546" i="14" s="1"/>
  <c r="L545" i="14"/>
  <c r="K545" i="14"/>
  <c r="I545" i="14"/>
  <c r="G545" i="14"/>
  <c r="J545" i="14" s="1"/>
  <c r="L544" i="14"/>
  <c r="K544" i="14"/>
  <c r="I544" i="14"/>
  <c r="G544" i="14"/>
  <c r="J544" i="14" s="1"/>
  <c r="L543" i="14"/>
  <c r="K543" i="14"/>
  <c r="I543" i="14"/>
  <c r="G543" i="14"/>
  <c r="J543" i="14" s="1"/>
  <c r="L542" i="14"/>
  <c r="K542" i="14"/>
  <c r="I542" i="14"/>
  <c r="G542" i="14"/>
  <c r="J542" i="14" s="1"/>
  <c r="L541" i="14"/>
  <c r="K541" i="14"/>
  <c r="I541" i="14"/>
  <c r="G541" i="14"/>
  <c r="J541" i="14" s="1"/>
  <c r="L540" i="14"/>
  <c r="K540" i="14"/>
  <c r="I540" i="14"/>
  <c r="G540" i="14"/>
  <c r="J540" i="14" s="1"/>
  <c r="L539" i="14"/>
  <c r="K539" i="14"/>
  <c r="I539" i="14"/>
  <c r="G539" i="14"/>
  <c r="J539" i="14" s="1"/>
  <c r="L538" i="14"/>
  <c r="K538" i="14"/>
  <c r="I538" i="14"/>
  <c r="G538" i="14"/>
  <c r="J538" i="14" s="1"/>
  <c r="L537" i="14"/>
  <c r="K537" i="14"/>
  <c r="I537" i="14"/>
  <c r="G537" i="14"/>
  <c r="J537" i="14" s="1"/>
  <c r="L536" i="14"/>
  <c r="K536" i="14"/>
  <c r="I536" i="14"/>
  <c r="G536" i="14"/>
  <c r="J536" i="14" s="1"/>
  <c r="L535" i="14"/>
  <c r="K535" i="14"/>
  <c r="I535" i="14"/>
  <c r="G535" i="14"/>
  <c r="J535" i="14" s="1"/>
  <c r="L534" i="14"/>
  <c r="K534" i="14"/>
  <c r="I534" i="14"/>
  <c r="G534" i="14"/>
  <c r="J534" i="14" s="1"/>
  <c r="N534" i="14" s="1"/>
  <c r="L533" i="14"/>
  <c r="K533" i="14"/>
  <c r="I533" i="14"/>
  <c r="G533" i="14"/>
  <c r="J533" i="14" s="1"/>
  <c r="N533" i="14" s="1"/>
  <c r="L532" i="14"/>
  <c r="K532" i="14"/>
  <c r="I532" i="14"/>
  <c r="G532" i="14"/>
  <c r="J532" i="14" s="1"/>
  <c r="N532" i="14" s="1"/>
  <c r="L531" i="14"/>
  <c r="K531" i="14"/>
  <c r="I531" i="14"/>
  <c r="G531" i="14"/>
  <c r="J531" i="14" s="1"/>
  <c r="L530" i="14"/>
  <c r="K530" i="14"/>
  <c r="I530" i="14"/>
  <c r="G530" i="14"/>
  <c r="J530" i="14" s="1"/>
  <c r="N530" i="14" s="1"/>
  <c r="L529" i="14"/>
  <c r="K529" i="14"/>
  <c r="I529" i="14"/>
  <c r="G529" i="14"/>
  <c r="J529" i="14" s="1"/>
  <c r="N529" i="14" s="1"/>
  <c r="L528" i="14"/>
  <c r="K528" i="14"/>
  <c r="I528" i="14"/>
  <c r="G528" i="14"/>
  <c r="J528" i="14" s="1"/>
  <c r="L527" i="14"/>
  <c r="K527" i="14"/>
  <c r="I527" i="14"/>
  <c r="G527" i="14"/>
  <c r="J527" i="14" s="1"/>
  <c r="L526" i="14"/>
  <c r="K526" i="14"/>
  <c r="I526" i="14"/>
  <c r="G526" i="14"/>
  <c r="J526" i="14" s="1"/>
  <c r="N526" i="14" s="1"/>
  <c r="L525" i="14"/>
  <c r="K525" i="14"/>
  <c r="I525" i="14"/>
  <c r="G525" i="14"/>
  <c r="J525" i="14" s="1"/>
  <c r="N525" i="14" s="1"/>
  <c r="L524" i="14"/>
  <c r="K524" i="14"/>
  <c r="I524" i="14"/>
  <c r="G524" i="14"/>
  <c r="J524" i="14" s="1"/>
  <c r="L523" i="14"/>
  <c r="K523" i="14"/>
  <c r="I523" i="14"/>
  <c r="G523" i="14"/>
  <c r="J523" i="14" s="1"/>
  <c r="L522" i="14"/>
  <c r="K522" i="14"/>
  <c r="I522" i="14"/>
  <c r="G522" i="14"/>
  <c r="L521" i="14"/>
  <c r="K521" i="14"/>
  <c r="I521" i="14"/>
  <c r="M521" i="14" s="1"/>
  <c r="O521" i="14" s="1"/>
  <c r="G521" i="14"/>
  <c r="J521" i="14" s="1"/>
  <c r="L520" i="14"/>
  <c r="K520" i="14"/>
  <c r="I520" i="14"/>
  <c r="G520" i="14"/>
  <c r="J520" i="14" s="1"/>
  <c r="L519" i="14"/>
  <c r="K519" i="14"/>
  <c r="I519" i="14"/>
  <c r="M519" i="14" s="1"/>
  <c r="O519" i="14" s="1"/>
  <c r="G519" i="14"/>
  <c r="J519" i="14" s="1"/>
  <c r="L518" i="14"/>
  <c r="K518" i="14"/>
  <c r="I518" i="14"/>
  <c r="M518" i="14" s="1"/>
  <c r="O518" i="14" s="1"/>
  <c r="G518" i="14"/>
  <c r="J518" i="14" s="1"/>
  <c r="N518" i="14" s="1"/>
  <c r="L517" i="14"/>
  <c r="K517" i="14"/>
  <c r="I517" i="14"/>
  <c r="G517" i="14"/>
  <c r="J517" i="14" s="1"/>
  <c r="N517" i="14" s="1"/>
  <c r="L516" i="14"/>
  <c r="K516" i="14"/>
  <c r="I516" i="14"/>
  <c r="G516" i="14"/>
  <c r="J516" i="14" s="1"/>
  <c r="N516" i="14" s="1"/>
  <c r="L515" i="14"/>
  <c r="K515" i="14"/>
  <c r="I515" i="14"/>
  <c r="G515" i="14"/>
  <c r="J515" i="14" s="1"/>
  <c r="L514" i="14"/>
  <c r="K514" i="14"/>
  <c r="I514" i="14"/>
  <c r="G514" i="14"/>
  <c r="J514" i="14" s="1"/>
  <c r="N514" i="14" s="1"/>
  <c r="L513" i="14"/>
  <c r="K513" i="14"/>
  <c r="J513" i="14"/>
  <c r="N513" i="14" s="1"/>
  <c r="I513" i="14"/>
  <c r="G513" i="14"/>
  <c r="L512" i="14"/>
  <c r="K512" i="14"/>
  <c r="I512" i="14"/>
  <c r="G512" i="14"/>
  <c r="J512" i="14" s="1"/>
  <c r="L511" i="14"/>
  <c r="K511" i="14"/>
  <c r="I511" i="14"/>
  <c r="G511" i="14"/>
  <c r="J511" i="14" s="1"/>
  <c r="L510" i="14"/>
  <c r="K510" i="14"/>
  <c r="I510" i="14"/>
  <c r="G510" i="14"/>
  <c r="J510" i="14" s="1"/>
  <c r="L509" i="14"/>
  <c r="K509" i="14"/>
  <c r="I509" i="14"/>
  <c r="G509" i="14"/>
  <c r="J509" i="14" s="1"/>
  <c r="L508" i="14"/>
  <c r="K508" i="14"/>
  <c r="I508" i="14"/>
  <c r="G508" i="14"/>
  <c r="J508" i="14" s="1"/>
  <c r="L507" i="14"/>
  <c r="K507" i="14"/>
  <c r="I507" i="14"/>
  <c r="G507" i="14"/>
  <c r="J507" i="14" s="1"/>
  <c r="L506" i="14"/>
  <c r="K506" i="14"/>
  <c r="I506" i="14"/>
  <c r="M506" i="14" s="1"/>
  <c r="O506" i="14" s="1"/>
  <c r="G506" i="14"/>
  <c r="L505" i="14"/>
  <c r="K505" i="14"/>
  <c r="I505" i="14"/>
  <c r="M505" i="14" s="1"/>
  <c r="O505" i="14" s="1"/>
  <c r="G505" i="14"/>
  <c r="J505" i="14" s="1"/>
  <c r="L504" i="14"/>
  <c r="K504" i="14"/>
  <c r="I504" i="14"/>
  <c r="G504" i="14"/>
  <c r="J504" i="14" s="1"/>
  <c r="L503" i="14"/>
  <c r="K503" i="14"/>
  <c r="I503" i="14"/>
  <c r="G503" i="14"/>
  <c r="J503" i="14" s="1"/>
  <c r="L502" i="14"/>
  <c r="K502" i="14"/>
  <c r="I502" i="14"/>
  <c r="M502" i="14" s="1"/>
  <c r="O502" i="14" s="1"/>
  <c r="G502" i="14"/>
  <c r="J502" i="14" s="1"/>
  <c r="L501" i="14"/>
  <c r="K501" i="14"/>
  <c r="I501" i="14"/>
  <c r="M501" i="14" s="1"/>
  <c r="O501" i="14" s="1"/>
  <c r="G501" i="14"/>
  <c r="J501" i="14" s="1"/>
  <c r="N501" i="14" s="1"/>
  <c r="L500" i="14"/>
  <c r="K500" i="14"/>
  <c r="I500" i="14"/>
  <c r="G500" i="14"/>
  <c r="J500" i="14" s="1"/>
  <c r="N500" i="14" s="1"/>
  <c r="L499" i="14"/>
  <c r="K499" i="14"/>
  <c r="I499" i="14"/>
  <c r="G499" i="14"/>
  <c r="J499" i="14" s="1"/>
  <c r="N499" i="14" s="1"/>
  <c r="L498" i="14"/>
  <c r="K498" i="14"/>
  <c r="I498" i="14"/>
  <c r="G498" i="14"/>
  <c r="L497" i="14"/>
  <c r="K497" i="14"/>
  <c r="I497" i="14"/>
  <c r="G497" i="14"/>
  <c r="J497" i="14" s="1"/>
  <c r="N497" i="14" s="1"/>
  <c r="L496" i="14"/>
  <c r="K496" i="14"/>
  <c r="I496" i="14"/>
  <c r="G496" i="14"/>
  <c r="J496" i="14" s="1"/>
  <c r="N496" i="14" s="1"/>
  <c r="L495" i="14"/>
  <c r="K495" i="14"/>
  <c r="I495" i="14"/>
  <c r="G495" i="14"/>
  <c r="J495" i="14" s="1"/>
  <c r="N495" i="14" s="1"/>
  <c r="L494" i="14"/>
  <c r="K494" i="14"/>
  <c r="I494" i="14"/>
  <c r="G494" i="14"/>
  <c r="J494" i="14" s="1"/>
  <c r="N494" i="14" s="1"/>
  <c r="L493" i="14"/>
  <c r="K493" i="14"/>
  <c r="J493" i="14"/>
  <c r="N493" i="14" s="1"/>
  <c r="I493" i="14"/>
  <c r="G493" i="14"/>
  <c r="L492" i="14"/>
  <c r="K492" i="14"/>
  <c r="I492" i="14"/>
  <c r="G492" i="14"/>
  <c r="J492" i="14" s="1"/>
  <c r="L491" i="14"/>
  <c r="K491" i="14"/>
  <c r="I491" i="14"/>
  <c r="G491" i="14"/>
  <c r="J491" i="14" s="1"/>
  <c r="L490" i="14"/>
  <c r="K490" i="14"/>
  <c r="I490" i="14"/>
  <c r="G490" i="14"/>
  <c r="L489" i="14"/>
  <c r="K489" i="14"/>
  <c r="I489" i="14"/>
  <c r="G489" i="14"/>
  <c r="J489" i="14" s="1"/>
  <c r="L488" i="14"/>
  <c r="K488" i="14"/>
  <c r="I488" i="14"/>
  <c r="G488" i="14"/>
  <c r="J488" i="14" s="1"/>
  <c r="L487" i="14"/>
  <c r="K487" i="14"/>
  <c r="I487" i="14"/>
  <c r="G487" i="14"/>
  <c r="J487" i="14" s="1"/>
  <c r="L486" i="14"/>
  <c r="K486" i="14"/>
  <c r="I486" i="14"/>
  <c r="G486" i="14"/>
  <c r="J486" i="14" s="1"/>
  <c r="L485" i="14"/>
  <c r="K485" i="14"/>
  <c r="I485" i="14"/>
  <c r="G485" i="14"/>
  <c r="J485" i="14" s="1"/>
  <c r="L484" i="14"/>
  <c r="K484" i="14"/>
  <c r="I484" i="14"/>
  <c r="G484" i="14"/>
  <c r="J484" i="14" s="1"/>
  <c r="L483" i="14"/>
  <c r="K483" i="14"/>
  <c r="I483" i="14"/>
  <c r="G483" i="14"/>
  <c r="J483" i="14" s="1"/>
  <c r="L482" i="14"/>
  <c r="K482" i="14"/>
  <c r="I482" i="14"/>
  <c r="G482" i="14"/>
  <c r="L481" i="14"/>
  <c r="K481" i="14"/>
  <c r="I481" i="14"/>
  <c r="G481" i="14"/>
  <c r="J481" i="14" s="1"/>
  <c r="L480" i="14"/>
  <c r="K480" i="14"/>
  <c r="I480" i="14"/>
  <c r="G480" i="14"/>
  <c r="J480" i="14" s="1"/>
  <c r="L479" i="14"/>
  <c r="K479" i="14"/>
  <c r="I479" i="14"/>
  <c r="G479" i="14"/>
  <c r="J479" i="14" s="1"/>
  <c r="L478" i="14"/>
  <c r="K478" i="14"/>
  <c r="I478" i="14"/>
  <c r="G478" i="14"/>
  <c r="J478" i="14" s="1"/>
  <c r="L477" i="14"/>
  <c r="K477" i="14"/>
  <c r="I477" i="14"/>
  <c r="G477" i="14"/>
  <c r="J477" i="14" s="1"/>
  <c r="L476" i="14"/>
  <c r="K476" i="14"/>
  <c r="I476" i="14"/>
  <c r="G476" i="14"/>
  <c r="J476" i="14" s="1"/>
  <c r="L475" i="14"/>
  <c r="K475" i="14"/>
  <c r="I475" i="14"/>
  <c r="G475" i="14"/>
  <c r="J475" i="14" s="1"/>
  <c r="L474" i="14"/>
  <c r="K474" i="14"/>
  <c r="I474" i="14"/>
  <c r="G474" i="14"/>
  <c r="L473" i="14"/>
  <c r="K473" i="14"/>
  <c r="I473" i="14"/>
  <c r="M473" i="14" s="1"/>
  <c r="O473" i="14" s="1"/>
  <c r="G473" i="14"/>
  <c r="J473" i="14" s="1"/>
  <c r="L472" i="14"/>
  <c r="K472" i="14"/>
  <c r="I472" i="14"/>
  <c r="G472" i="14"/>
  <c r="J472" i="14" s="1"/>
  <c r="L471" i="14"/>
  <c r="K471" i="14"/>
  <c r="I471" i="14"/>
  <c r="G471" i="14"/>
  <c r="J471" i="14" s="1"/>
  <c r="L470" i="14"/>
  <c r="K470" i="14"/>
  <c r="J470" i="14"/>
  <c r="N470" i="14" s="1"/>
  <c r="I470" i="14"/>
  <c r="G470" i="14"/>
  <c r="L469" i="14"/>
  <c r="K469" i="14"/>
  <c r="I469" i="14"/>
  <c r="G469" i="14"/>
  <c r="J469" i="14" s="1"/>
  <c r="N469" i="14" s="1"/>
  <c r="L468" i="14"/>
  <c r="K468" i="14"/>
  <c r="I468" i="14"/>
  <c r="G468" i="14"/>
  <c r="J468" i="14" s="1"/>
  <c r="L467" i="14"/>
  <c r="K467" i="14"/>
  <c r="I467" i="14"/>
  <c r="G467" i="14"/>
  <c r="J467" i="14" s="1"/>
  <c r="L466" i="14"/>
  <c r="K466" i="14"/>
  <c r="I466" i="14"/>
  <c r="G466" i="14"/>
  <c r="L465" i="14"/>
  <c r="K465" i="14"/>
  <c r="I465" i="14"/>
  <c r="M465" i="14" s="1"/>
  <c r="O465" i="14" s="1"/>
  <c r="G465" i="14"/>
  <c r="J465" i="14" s="1"/>
  <c r="L464" i="14"/>
  <c r="K464" i="14"/>
  <c r="I464" i="14"/>
  <c r="G464" i="14"/>
  <c r="J464" i="14" s="1"/>
  <c r="L463" i="14"/>
  <c r="K463" i="14"/>
  <c r="I463" i="14"/>
  <c r="G463" i="14"/>
  <c r="J463" i="14" s="1"/>
  <c r="L462" i="14"/>
  <c r="K462" i="14"/>
  <c r="I462" i="14"/>
  <c r="M462" i="14" s="1"/>
  <c r="O462" i="14" s="1"/>
  <c r="G462" i="14"/>
  <c r="J462" i="14" s="1"/>
  <c r="N462" i="14" s="1"/>
  <c r="L461" i="14"/>
  <c r="K461" i="14"/>
  <c r="J461" i="14"/>
  <c r="N461" i="14" s="1"/>
  <c r="I461" i="14"/>
  <c r="G461" i="14"/>
  <c r="L460" i="14"/>
  <c r="K460" i="14"/>
  <c r="I460" i="14"/>
  <c r="G460" i="14"/>
  <c r="J460" i="14" s="1"/>
  <c r="L459" i="14"/>
  <c r="K459" i="14"/>
  <c r="I459" i="14"/>
  <c r="G459" i="14"/>
  <c r="J459" i="14" s="1"/>
  <c r="L458" i="14"/>
  <c r="K458" i="14"/>
  <c r="I458" i="14"/>
  <c r="G458" i="14"/>
  <c r="L457" i="14"/>
  <c r="K457" i="14"/>
  <c r="I457" i="14"/>
  <c r="G457" i="14"/>
  <c r="J457" i="14" s="1"/>
  <c r="L456" i="14"/>
  <c r="K456" i="14"/>
  <c r="I456" i="14"/>
  <c r="G456" i="14"/>
  <c r="J456" i="14" s="1"/>
  <c r="L455" i="14"/>
  <c r="K455" i="14"/>
  <c r="I455" i="14"/>
  <c r="G455" i="14"/>
  <c r="J455" i="14" s="1"/>
  <c r="L454" i="14"/>
  <c r="K454" i="14"/>
  <c r="I454" i="14"/>
  <c r="G454" i="14"/>
  <c r="J454" i="14" s="1"/>
  <c r="N454" i="14" s="1"/>
  <c r="L453" i="14"/>
  <c r="K453" i="14"/>
  <c r="I453" i="14"/>
  <c r="G453" i="14"/>
  <c r="J453" i="14" s="1"/>
  <c r="N453" i="14" s="1"/>
  <c r="L452" i="14"/>
  <c r="K452" i="14"/>
  <c r="I452" i="14"/>
  <c r="G452" i="14"/>
  <c r="J452" i="14" s="1"/>
  <c r="L451" i="14"/>
  <c r="K451" i="14"/>
  <c r="I451" i="14"/>
  <c r="G451" i="14"/>
  <c r="J451" i="14" s="1"/>
  <c r="L450" i="14"/>
  <c r="K450" i="14"/>
  <c r="I450" i="14"/>
  <c r="G450" i="14"/>
  <c r="L449" i="14"/>
  <c r="K449" i="14"/>
  <c r="I449" i="14"/>
  <c r="M449" i="14" s="1"/>
  <c r="O449" i="14" s="1"/>
  <c r="G449" i="14"/>
  <c r="J449" i="14" s="1"/>
  <c r="L448" i="14"/>
  <c r="K448" i="14"/>
  <c r="I448" i="14"/>
  <c r="G448" i="14"/>
  <c r="J448" i="14" s="1"/>
  <c r="L447" i="14"/>
  <c r="K447" i="14"/>
  <c r="I447" i="14"/>
  <c r="G447" i="14"/>
  <c r="J447" i="14" s="1"/>
  <c r="L446" i="14"/>
  <c r="K446" i="14"/>
  <c r="I446" i="14"/>
  <c r="M446" i="14" s="1"/>
  <c r="O446" i="14" s="1"/>
  <c r="G446" i="14"/>
  <c r="J446" i="14" s="1"/>
  <c r="N446" i="14" s="1"/>
  <c r="L445" i="14"/>
  <c r="K445" i="14"/>
  <c r="J445" i="14"/>
  <c r="N445" i="14" s="1"/>
  <c r="I445" i="14"/>
  <c r="G445" i="14"/>
  <c r="L444" i="14"/>
  <c r="K444" i="14"/>
  <c r="I444" i="14"/>
  <c r="G444" i="14"/>
  <c r="J444" i="14" s="1"/>
  <c r="L443" i="14"/>
  <c r="K443" i="14"/>
  <c r="I443" i="14"/>
  <c r="G443" i="14"/>
  <c r="J443" i="14" s="1"/>
  <c r="L442" i="14"/>
  <c r="K442" i="14"/>
  <c r="I442" i="14"/>
  <c r="G442" i="14"/>
  <c r="L441" i="14"/>
  <c r="K441" i="14"/>
  <c r="I441" i="14"/>
  <c r="M441" i="14" s="1"/>
  <c r="O441" i="14" s="1"/>
  <c r="G441" i="14"/>
  <c r="J441" i="14" s="1"/>
  <c r="L440" i="14"/>
  <c r="K440" i="14"/>
  <c r="I440" i="14"/>
  <c r="G440" i="14"/>
  <c r="J440" i="14" s="1"/>
  <c r="L439" i="14"/>
  <c r="K439" i="14"/>
  <c r="I439" i="14"/>
  <c r="G439" i="14"/>
  <c r="J439" i="14" s="1"/>
  <c r="L438" i="14"/>
  <c r="K438" i="14"/>
  <c r="J438" i="14"/>
  <c r="N438" i="14" s="1"/>
  <c r="I438" i="14"/>
  <c r="G438" i="14"/>
  <c r="L437" i="14"/>
  <c r="K437" i="14"/>
  <c r="I437" i="14"/>
  <c r="G437" i="14"/>
  <c r="J437" i="14" s="1"/>
  <c r="L436" i="14"/>
  <c r="K436" i="14"/>
  <c r="I436" i="14"/>
  <c r="G436" i="14"/>
  <c r="J436" i="14" s="1"/>
  <c r="L435" i="14"/>
  <c r="K435" i="14"/>
  <c r="I435" i="14"/>
  <c r="G435" i="14"/>
  <c r="J435" i="14" s="1"/>
  <c r="L434" i="14"/>
  <c r="K434" i="14"/>
  <c r="I434" i="14"/>
  <c r="G434" i="14"/>
  <c r="L433" i="14"/>
  <c r="K433" i="14"/>
  <c r="I433" i="14"/>
  <c r="G433" i="14"/>
  <c r="J433" i="14" s="1"/>
  <c r="L432" i="14"/>
  <c r="K432" i="14"/>
  <c r="I432" i="14"/>
  <c r="G432" i="14"/>
  <c r="J432" i="14" s="1"/>
  <c r="L431" i="14"/>
  <c r="K431" i="14"/>
  <c r="I431" i="14"/>
  <c r="G431" i="14"/>
  <c r="J431" i="14" s="1"/>
  <c r="L430" i="14"/>
  <c r="K430" i="14"/>
  <c r="I430" i="14"/>
  <c r="G430" i="14"/>
  <c r="J430" i="14" s="1"/>
  <c r="L429" i="14"/>
  <c r="K429" i="14"/>
  <c r="I429" i="14"/>
  <c r="G429" i="14"/>
  <c r="J429" i="14" s="1"/>
  <c r="N429" i="14" s="1"/>
  <c r="L428" i="14"/>
  <c r="K428" i="14"/>
  <c r="I428" i="14"/>
  <c r="G428" i="14"/>
  <c r="J428" i="14" s="1"/>
  <c r="L427" i="14"/>
  <c r="K427" i="14"/>
  <c r="I427" i="14"/>
  <c r="G427" i="14"/>
  <c r="J427" i="14" s="1"/>
  <c r="L426" i="14"/>
  <c r="K426" i="14"/>
  <c r="I426" i="14"/>
  <c r="G426" i="14"/>
  <c r="L425" i="14"/>
  <c r="K425" i="14"/>
  <c r="I425" i="14"/>
  <c r="M425" i="14" s="1"/>
  <c r="O425" i="14" s="1"/>
  <c r="G425" i="14"/>
  <c r="J425" i="14" s="1"/>
  <c r="L424" i="14"/>
  <c r="K424" i="14"/>
  <c r="I424" i="14"/>
  <c r="G424" i="14"/>
  <c r="J424" i="14" s="1"/>
  <c r="L423" i="14"/>
  <c r="K423" i="14"/>
  <c r="I423" i="14"/>
  <c r="G423" i="14"/>
  <c r="J423" i="14" s="1"/>
  <c r="L422" i="14"/>
  <c r="K422" i="14"/>
  <c r="I422" i="14"/>
  <c r="G422" i="14"/>
  <c r="J422" i="14" s="1"/>
  <c r="N422" i="14" s="1"/>
  <c r="L421" i="14"/>
  <c r="K421" i="14"/>
  <c r="I421" i="14"/>
  <c r="G421" i="14"/>
  <c r="J421" i="14" s="1"/>
  <c r="N421" i="14" s="1"/>
  <c r="L420" i="14"/>
  <c r="K420" i="14"/>
  <c r="I420" i="14"/>
  <c r="G420" i="14"/>
  <c r="J420" i="14" s="1"/>
  <c r="L419" i="14"/>
  <c r="K419" i="14"/>
  <c r="I419" i="14"/>
  <c r="G419" i="14"/>
  <c r="J419" i="14" s="1"/>
  <c r="L418" i="14"/>
  <c r="K418" i="14"/>
  <c r="I418" i="14"/>
  <c r="G418" i="14"/>
  <c r="L417" i="14"/>
  <c r="K417" i="14"/>
  <c r="I417" i="14"/>
  <c r="M417" i="14" s="1"/>
  <c r="O417" i="14" s="1"/>
  <c r="G417" i="14"/>
  <c r="J417" i="14" s="1"/>
  <c r="L416" i="14"/>
  <c r="K416" i="14"/>
  <c r="I416" i="14"/>
  <c r="G416" i="14"/>
  <c r="J416" i="14" s="1"/>
  <c r="L415" i="14"/>
  <c r="K415" i="14"/>
  <c r="I415" i="14"/>
  <c r="G415" i="14"/>
  <c r="J415" i="14" s="1"/>
  <c r="L414" i="14"/>
  <c r="K414" i="14"/>
  <c r="I414" i="14"/>
  <c r="M414" i="14" s="1"/>
  <c r="O414" i="14" s="1"/>
  <c r="G414" i="14"/>
  <c r="J414" i="14" s="1"/>
  <c r="N414" i="14" s="1"/>
  <c r="L413" i="14"/>
  <c r="K413" i="14"/>
  <c r="J413" i="14"/>
  <c r="N413" i="14" s="1"/>
  <c r="I413" i="14"/>
  <c r="G413" i="14"/>
  <c r="L412" i="14"/>
  <c r="K412" i="14"/>
  <c r="I412" i="14"/>
  <c r="G412" i="14"/>
  <c r="J412" i="14" s="1"/>
  <c r="L411" i="14"/>
  <c r="K411" i="14"/>
  <c r="I411" i="14"/>
  <c r="G411" i="14"/>
  <c r="J411" i="14" s="1"/>
  <c r="L410" i="14"/>
  <c r="K410" i="14"/>
  <c r="I410" i="14"/>
  <c r="G410" i="14"/>
  <c r="L409" i="14"/>
  <c r="K409" i="14"/>
  <c r="I409" i="14"/>
  <c r="M409" i="14" s="1"/>
  <c r="O409" i="14" s="1"/>
  <c r="G409" i="14"/>
  <c r="J409" i="14" s="1"/>
  <c r="L408" i="14"/>
  <c r="K408" i="14"/>
  <c r="I408" i="14"/>
  <c r="G408" i="14"/>
  <c r="J408" i="14" s="1"/>
  <c r="L407" i="14"/>
  <c r="K407" i="14"/>
  <c r="I407" i="14"/>
  <c r="G407" i="14"/>
  <c r="J407" i="14" s="1"/>
  <c r="L406" i="14"/>
  <c r="K406" i="14"/>
  <c r="J406" i="14"/>
  <c r="N406" i="14" s="1"/>
  <c r="I406" i="14"/>
  <c r="G406" i="14"/>
  <c r="L405" i="14"/>
  <c r="K405" i="14"/>
  <c r="I405" i="14"/>
  <c r="G405" i="14"/>
  <c r="J405" i="14" s="1"/>
  <c r="L404" i="14"/>
  <c r="K404" i="14"/>
  <c r="I404" i="14"/>
  <c r="G404" i="14"/>
  <c r="J404" i="14" s="1"/>
  <c r="L403" i="14"/>
  <c r="K403" i="14"/>
  <c r="I403" i="14"/>
  <c r="G403" i="14"/>
  <c r="J403" i="14" s="1"/>
  <c r="L402" i="14"/>
  <c r="K402" i="14"/>
  <c r="I402" i="14"/>
  <c r="G402" i="14"/>
  <c r="L401" i="14"/>
  <c r="K401" i="14"/>
  <c r="I401" i="14"/>
  <c r="G401" i="14"/>
  <c r="J401" i="14" s="1"/>
  <c r="L400" i="14"/>
  <c r="K400" i="14"/>
  <c r="I400" i="14"/>
  <c r="G400" i="14"/>
  <c r="J400" i="14" s="1"/>
  <c r="L399" i="14"/>
  <c r="K399" i="14"/>
  <c r="I399" i="14"/>
  <c r="G399" i="14"/>
  <c r="J399" i="14" s="1"/>
  <c r="L398" i="14"/>
  <c r="K398" i="14"/>
  <c r="I398" i="14"/>
  <c r="G398" i="14"/>
  <c r="J398" i="14" s="1"/>
  <c r="L397" i="14"/>
  <c r="K397" i="14"/>
  <c r="I397" i="14"/>
  <c r="G397" i="14"/>
  <c r="J397" i="14" s="1"/>
  <c r="N397" i="14" s="1"/>
  <c r="L396" i="14"/>
  <c r="K396" i="14"/>
  <c r="I396" i="14"/>
  <c r="G396" i="14"/>
  <c r="J396" i="14" s="1"/>
  <c r="L395" i="14"/>
  <c r="K395" i="14"/>
  <c r="I395" i="14"/>
  <c r="G395" i="14"/>
  <c r="J395" i="14" s="1"/>
  <c r="L394" i="14"/>
  <c r="K394" i="14"/>
  <c r="I394" i="14"/>
  <c r="G394" i="14"/>
  <c r="L393" i="14"/>
  <c r="K393" i="14"/>
  <c r="I393" i="14"/>
  <c r="M393" i="14" s="1"/>
  <c r="O393" i="14" s="1"/>
  <c r="G393" i="14"/>
  <c r="J393" i="14" s="1"/>
  <c r="L392" i="14"/>
  <c r="K392" i="14"/>
  <c r="I392" i="14"/>
  <c r="G392" i="14"/>
  <c r="J392" i="14" s="1"/>
  <c r="L391" i="14"/>
  <c r="K391" i="14"/>
  <c r="I391" i="14"/>
  <c r="G391" i="14"/>
  <c r="J391" i="14" s="1"/>
  <c r="L390" i="14"/>
  <c r="K390" i="14"/>
  <c r="I390" i="14"/>
  <c r="G390" i="14"/>
  <c r="J390" i="14" s="1"/>
  <c r="N390" i="14" s="1"/>
  <c r="L389" i="14"/>
  <c r="K389" i="14"/>
  <c r="I389" i="14"/>
  <c r="G389" i="14"/>
  <c r="J389" i="14" s="1"/>
  <c r="N389" i="14" s="1"/>
  <c r="L388" i="14"/>
  <c r="K388" i="14"/>
  <c r="I388" i="14"/>
  <c r="G388" i="14"/>
  <c r="J388" i="14" s="1"/>
  <c r="L387" i="14"/>
  <c r="K387" i="14"/>
  <c r="I387" i="14"/>
  <c r="G387" i="14"/>
  <c r="J387" i="14" s="1"/>
  <c r="L386" i="14"/>
  <c r="K386" i="14"/>
  <c r="I386" i="14"/>
  <c r="G386" i="14"/>
  <c r="L385" i="14"/>
  <c r="K385" i="14"/>
  <c r="I385" i="14"/>
  <c r="M385" i="14" s="1"/>
  <c r="O385" i="14" s="1"/>
  <c r="G385" i="14"/>
  <c r="J385" i="14" s="1"/>
  <c r="L384" i="14"/>
  <c r="K384" i="14"/>
  <c r="I384" i="14"/>
  <c r="G384" i="14"/>
  <c r="J384" i="14" s="1"/>
  <c r="L383" i="14"/>
  <c r="K383" i="14"/>
  <c r="I383" i="14"/>
  <c r="G383" i="14"/>
  <c r="J383" i="14" s="1"/>
  <c r="L382" i="14"/>
  <c r="K382" i="14"/>
  <c r="I382" i="14"/>
  <c r="M382" i="14" s="1"/>
  <c r="O382" i="14" s="1"/>
  <c r="G382" i="14"/>
  <c r="J382" i="14" s="1"/>
  <c r="N382" i="14" s="1"/>
  <c r="L381" i="14"/>
  <c r="K381" i="14"/>
  <c r="J381" i="14"/>
  <c r="N381" i="14" s="1"/>
  <c r="I381" i="14"/>
  <c r="G381" i="14"/>
  <c r="L380" i="14"/>
  <c r="K380" i="14"/>
  <c r="I380" i="14"/>
  <c r="G380" i="14"/>
  <c r="J380" i="14" s="1"/>
  <c r="L379" i="14"/>
  <c r="K379" i="14"/>
  <c r="I379" i="14"/>
  <c r="G379" i="14"/>
  <c r="J379" i="14" s="1"/>
  <c r="L378" i="14"/>
  <c r="K378" i="14"/>
  <c r="I378" i="14"/>
  <c r="G378" i="14"/>
  <c r="L377" i="14"/>
  <c r="K377" i="14"/>
  <c r="I377" i="14"/>
  <c r="M377" i="14" s="1"/>
  <c r="O377" i="14" s="1"/>
  <c r="G377" i="14"/>
  <c r="J377" i="14" s="1"/>
  <c r="L376" i="14"/>
  <c r="K376" i="14"/>
  <c r="I376" i="14"/>
  <c r="G376" i="14"/>
  <c r="J376" i="14" s="1"/>
  <c r="L375" i="14"/>
  <c r="K375" i="14"/>
  <c r="I375" i="14"/>
  <c r="G375" i="14"/>
  <c r="J375" i="14" s="1"/>
  <c r="L374" i="14"/>
  <c r="K374" i="14"/>
  <c r="J374" i="14"/>
  <c r="N374" i="14" s="1"/>
  <c r="I374" i="14"/>
  <c r="G374" i="14"/>
  <c r="L373" i="14"/>
  <c r="K373" i="14"/>
  <c r="I373" i="14"/>
  <c r="G373" i="14"/>
  <c r="J373" i="14" s="1"/>
  <c r="L372" i="14"/>
  <c r="K372" i="14"/>
  <c r="I372" i="14"/>
  <c r="G372" i="14"/>
  <c r="J372" i="14" s="1"/>
  <c r="L371" i="14"/>
  <c r="K371" i="14"/>
  <c r="I371" i="14"/>
  <c r="G371" i="14"/>
  <c r="J371" i="14" s="1"/>
  <c r="L370" i="14"/>
  <c r="K370" i="14"/>
  <c r="I370" i="14"/>
  <c r="G370" i="14"/>
  <c r="L369" i="14"/>
  <c r="K369" i="14"/>
  <c r="I369" i="14"/>
  <c r="G369" i="14"/>
  <c r="J369" i="14" s="1"/>
  <c r="L368" i="14"/>
  <c r="K368" i="14"/>
  <c r="I368" i="14"/>
  <c r="G368" i="14"/>
  <c r="J368" i="14" s="1"/>
  <c r="L367" i="14"/>
  <c r="K367" i="14"/>
  <c r="I367" i="14"/>
  <c r="G367" i="14"/>
  <c r="J367" i="14" s="1"/>
  <c r="L366" i="14"/>
  <c r="K366" i="14"/>
  <c r="I366" i="14"/>
  <c r="G366" i="14"/>
  <c r="J366" i="14" s="1"/>
  <c r="L365" i="14"/>
  <c r="K365" i="14"/>
  <c r="I365" i="14"/>
  <c r="G365" i="14"/>
  <c r="J365" i="14" s="1"/>
  <c r="N365" i="14" s="1"/>
  <c r="L364" i="14"/>
  <c r="K364" i="14"/>
  <c r="I364" i="14"/>
  <c r="G364" i="14"/>
  <c r="J364" i="14" s="1"/>
  <c r="L363" i="14"/>
  <c r="K363" i="14"/>
  <c r="I363" i="14"/>
  <c r="G363" i="14"/>
  <c r="J363" i="14" s="1"/>
  <c r="L362" i="14"/>
  <c r="K362" i="14"/>
  <c r="I362" i="14"/>
  <c r="G362" i="14"/>
  <c r="L361" i="14"/>
  <c r="K361" i="14"/>
  <c r="I361" i="14"/>
  <c r="G361" i="14"/>
  <c r="J361" i="14" s="1"/>
  <c r="L360" i="14"/>
  <c r="K360" i="14"/>
  <c r="I360" i="14"/>
  <c r="G360" i="14"/>
  <c r="J360" i="14" s="1"/>
  <c r="L359" i="14"/>
  <c r="K359" i="14"/>
  <c r="I359" i="14"/>
  <c r="G359" i="14"/>
  <c r="J359" i="14" s="1"/>
  <c r="L358" i="14"/>
  <c r="K358" i="14"/>
  <c r="I358" i="14"/>
  <c r="G358" i="14"/>
  <c r="J358" i="14" s="1"/>
  <c r="N358" i="14" s="1"/>
  <c r="L357" i="14"/>
  <c r="K357" i="14"/>
  <c r="I357" i="14"/>
  <c r="G357" i="14"/>
  <c r="J357" i="14" s="1"/>
  <c r="N357" i="14" s="1"/>
  <c r="L356" i="14"/>
  <c r="K356" i="14"/>
  <c r="I356" i="14"/>
  <c r="G356" i="14"/>
  <c r="J356" i="14" s="1"/>
  <c r="N356" i="14" s="1"/>
  <c r="L355" i="14"/>
  <c r="K355" i="14"/>
  <c r="I355" i="14"/>
  <c r="G355" i="14"/>
  <c r="J355" i="14" s="1"/>
  <c r="N355" i="14" s="1"/>
  <c r="L354" i="14"/>
  <c r="K354" i="14"/>
  <c r="I354" i="14"/>
  <c r="G354" i="14"/>
  <c r="L353" i="14"/>
  <c r="K353" i="14"/>
  <c r="I353" i="14"/>
  <c r="M353" i="14" s="1"/>
  <c r="O353" i="14" s="1"/>
  <c r="G353" i="14"/>
  <c r="J353" i="14" s="1"/>
  <c r="N353" i="14" s="1"/>
  <c r="L352" i="14"/>
  <c r="K352" i="14"/>
  <c r="I352" i="14"/>
  <c r="G352" i="14"/>
  <c r="J352" i="14" s="1"/>
  <c r="N352" i="14" s="1"/>
  <c r="L351" i="14"/>
  <c r="K351" i="14"/>
  <c r="I351" i="14"/>
  <c r="G351" i="14"/>
  <c r="J351" i="14" s="1"/>
  <c r="N351" i="14" s="1"/>
  <c r="L350" i="14"/>
  <c r="K350" i="14"/>
  <c r="I350" i="14"/>
  <c r="M350" i="14" s="1"/>
  <c r="O350" i="14" s="1"/>
  <c r="G350" i="14"/>
  <c r="J350" i="14" s="1"/>
  <c r="N350" i="14" s="1"/>
  <c r="L349" i="14"/>
  <c r="K349" i="14"/>
  <c r="J349" i="14"/>
  <c r="N349" i="14" s="1"/>
  <c r="I349" i="14"/>
  <c r="G349" i="14"/>
  <c r="L348" i="14"/>
  <c r="K348" i="14"/>
  <c r="I348" i="14"/>
  <c r="G348" i="14"/>
  <c r="J348" i="14" s="1"/>
  <c r="L347" i="14"/>
  <c r="K347" i="14"/>
  <c r="I347" i="14"/>
  <c r="G347" i="14"/>
  <c r="J347" i="14" s="1"/>
  <c r="L346" i="14"/>
  <c r="K346" i="14"/>
  <c r="I346" i="14"/>
  <c r="G346" i="14"/>
  <c r="L345" i="14"/>
  <c r="K345" i="14"/>
  <c r="I345" i="14"/>
  <c r="G345" i="14"/>
  <c r="J345" i="14" s="1"/>
  <c r="L344" i="14"/>
  <c r="K344" i="14"/>
  <c r="I344" i="14"/>
  <c r="G344" i="14"/>
  <c r="J344" i="14" s="1"/>
  <c r="L343" i="14"/>
  <c r="K343" i="14"/>
  <c r="I343" i="14"/>
  <c r="G343" i="14"/>
  <c r="J343" i="14" s="1"/>
  <c r="L342" i="14"/>
  <c r="K342" i="14"/>
  <c r="J342" i="14"/>
  <c r="N342" i="14" s="1"/>
  <c r="I342" i="14"/>
  <c r="G342" i="14"/>
  <c r="L341" i="14"/>
  <c r="K341" i="14"/>
  <c r="I341" i="14"/>
  <c r="G341" i="14"/>
  <c r="J341" i="14" s="1"/>
  <c r="L340" i="14"/>
  <c r="K340" i="14"/>
  <c r="I340" i="14"/>
  <c r="G340" i="14"/>
  <c r="J340" i="14" s="1"/>
  <c r="L339" i="14"/>
  <c r="K339" i="14"/>
  <c r="I339" i="14"/>
  <c r="G339" i="14"/>
  <c r="J339" i="14" s="1"/>
  <c r="L338" i="14"/>
  <c r="K338" i="14"/>
  <c r="I338" i="14"/>
  <c r="G338" i="14"/>
  <c r="L337" i="14"/>
  <c r="K337" i="14"/>
  <c r="I337" i="14"/>
  <c r="G337" i="14"/>
  <c r="J337" i="14" s="1"/>
  <c r="L336" i="14"/>
  <c r="K336" i="14"/>
  <c r="I336" i="14"/>
  <c r="G336" i="14"/>
  <c r="J336" i="14" s="1"/>
  <c r="L335" i="14"/>
  <c r="K335" i="14"/>
  <c r="I335" i="14"/>
  <c r="G335" i="14"/>
  <c r="J335" i="14" s="1"/>
  <c r="L334" i="14"/>
  <c r="K334" i="14"/>
  <c r="I334" i="14"/>
  <c r="G334" i="14"/>
  <c r="J334" i="14" s="1"/>
  <c r="L333" i="14"/>
  <c r="K333" i="14"/>
  <c r="I333" i="14"/>
  <c r="G333" i="14"/>
  <c r="J333" i="14" s="1"/>
  <c r="N333" i="14" s="1"/>
  <c r="L332" i="14"/>
  <c r="K332" i="14"/>
  <c r="I332" i="14"/>
  <c r="G332" i="14"/>
  <c r="J332" i="14" s="1"/>
  <c r="L331" i="14"/>
  <c r="K331" i="14"/>
  <c r="I331" i="14"/>
  <c r="G331" i="14"/>
  <c r="J331" i="14" s="1"/>
  <c r="L330" i="14"/>
  <c r="K330" i="14"/>
  <c r="I330" i="14"/>
  <c r="G330" i="14"/>
  <c r="L329" i="14"/>
  <c r="K329" i="14"/>
  <c r="I329" i="14"/>
  <c r="M329" i="14" s="1"/>
  <c r="O329" i="14" s="1"/>
  <c r="G329" i="14"/>
  <c r="J329" i="14" s="1"/>
  <c r="L328" i="14"/>
  <c r="K328" i="14"/>
  <c r="I328" i="14"/>
  <c r="G328" i="14"/>
  <c r="J328" i="14" s="1"/>
  <c r="L327" i="14"/>
  <c r="K327" i="14"/>
  <c r="I327" i="14"/>
  <c r="G327" i="14"/>
  <c r="J327" i="14" s="1"/>
  <c r="L326" i="14"/>
  <c r="K326" i="14"/>
  <c r="I326" i="14"/>
  <c r="G326" i="14"/>
  <c r="J326" i="14" s="1"/>
  <c r="N326" i="14" s="1"/>
  <c r="L325" i="14"/>
  <c r="K325" i="14"/>
  <c r="I325" i="14"/>
  <c r="G325" i="14"/>
  <c r="J325" i="14" s="1"/>
  <c r="N325" i="14" s="1"/>
  <c r="L324" i="14"/>
  <c r="K324" i="14"/>
  <c r="I324" i="14"/>
  <c r="G324" i="14"/>
  <c r="J324" i="14" s="1"/>
  <c r="N324" i="14" s="1"/>
  <c r="L323" i="14"/>
  <c r="K323" i="14"/>
  <c r="I323" i="14"/>
  <c r="G323" i="14"/>
  <c r="J323" i="14" s="1"/>
  <c r="N323" i="14" s="1"/>
  <c r="L322" i="14"/>
  <c r="K322" i="14"/>
  <c r="I322" i="14"/>
  <c r="G322" i="14"/>
  <c r="L321" i="14"/>
  <c r="K321" i="14"/>
  <c r="I321" i="14"/>
  <c r="M321" i="14" s="1"/>
  <c r="O321" i="14" s="1"/>
  <c r="G321" i="14"/>
  <c r="J321" i="14" s="1"/>
  <c r="N321" i="14" s="1"/>
  <c r="L320" i="14"/>
  <c r="K320" i="14"/>
  <c r="I320" i="14"/>
  <c r="G320" i="14"/>
  <c r="J320" i="14" s="1"/>
  <c r="N320" i="14" s="1"/>
  <c r="L319" i="14"/>
  <c r="K319" i="14"/>
  <c r="I319" i="14"/>
  <c r="G319" i="14"/>
  <c r="J319" i="14" s="1"/>
  <c r="N319" i="14" s="1"/>
  <c r="L318" i="14"/>
  <c r="K318" i="14"/>
  <c r="I318" i="14"/>
  <c r="M318" i="14" s="1"/>
  <c r="O318" i="14" s="1"/>
  <c r="G318" i="14"/>
  <c r="J318" i="14" s="1"/>
  <c r="N318" i="14" s="1"/>
  <c r="L317" i="14"/>
  <c r="K317" i="14"/>
  <c r="J317" i="14"/>
  <c r="N317" i="14" s="1"/>
  <c r="I317" i="14"/>
  <c r="G317" i="14"/>
  <c r="L316" i="14"/>
  <c r="K316" i="14"/>
  <c r="I316" i="14"/>
  <c r="G316" i="14"/>
  <c r="J316" i="14" s="1"/>
  <c r="L315" i="14"/>
  <c r="K315" i="14"/>
  <c r="I315" i="14"/>
  <c r="G315" i="14"/>
  <c r="J315" i="14" s="1"/>
  <c r="L314" i="14"/>
  <c r="K314" i="14"/>
  <c r="I314" i="14"/>
  <c r="G314" i="14"/>
  <c r="L313" i="14"/>
  <c r="K313" i="14"/>
  <c r="I313" i="14"/>
  <c r="M313" i="14" s="1"/>
  <c r="O313" i="14" s="1"/>
  <c r="G313" i="14"/>
  <c r="J313" i="14" s="1"/>
  <c r="L312" i="14"/>
  <c r="K312" i="14"/>
  <c r="I312" i="14"/>
  <c r="G312" i="14"/>
  <c r="J312" i="14" s="1"/>
  <c r="L311" i="14"/>
  <c r="K311" i="14"/>
  <c r="I311" i="14"/>
  <c r="G311" i="14"/>
  <c r="J311" i="14" s="1"/>
  <c r="L310" i="14"/>
  <c r="K310" i="14"/>
  <c r="J310" i="14"/>
  <c r="N310" i="14" s="1"/>
  <c r="I310" i="14"/>
  <c r="G310" i="14"/>
  <c r="L309" i="14"/>
  <c r="K309" i="14"/>
  <c r="I309" i="14"/>
  <c r="G309" i="14"/>
  <c r="J309" i="14" s="1"/>
  <c r="N309" i="14" s="1"/>
  <c r="L308" i="14"/>
  <c r="K308" i="14"/>
  <c r="I308" i="14"/>
  <c r="G308" i="14"/>
  <c r="J308" i="14" s="1"/>
  <c r="L307" i="14"/>
  <c r="K307" i="14"/>
  <c r="I307" i="14"/>
  <c r="G307" i="14"/>
  <c r="J307" i="14" s="1"/>
  <c r="L306" i="14"/>
  <c r="K306" i="14"/>
  <c r="I306" i="14"/>
  <c r="G306" i="14"/>
  <c r="L305" i="14"/>
  <c r="K305" i="14"/>
  <c r="I305" i="14"/>
  <c r="M305" i="14" s="1"/>
  <c r="O305" i="14" s="1"/>
  <c r="G305" i="14"/>
  <c r="J305" i="14" s="1"/>
  <c r="L304" i="14"/>
  <c r="K304" i="14"/>
  <c r="I304" i="14"/>
  <c r="G304" i="14"/>
  <c r="J304" i="14" s="1"/>
  <c r="L303" i="14"/>
  <c r="K303" i="14"/>
  <c r="I303" i="14"/>
  <c r="G303" i="14"/>
  <c r="J303" i="14" s="1"/>
  <c r="L302" i="14"/>
  <c r="K302" i="14"/>
  <c r="I302" i="14"/>
  <c r="M302" i="14" s="1"/>
  <c r="O302" i="14" s="1"/>
  <c r="G302" i="14"/>
  <c r="J302" i="14" s="1"/>
  <c r="L301" i="14"/>
  <c r="K301" i="14"/>
  <c r="I301" i="14"/>
  <c r="G301" i="14"/>
  <c r="J301" i="14" s="1"/>
  <c r="N301" i="14" s="1"/>
  <c r="L300" i="14"/>
  <c r="K300" i="14"/>
  <c r="I300" i="14"/>
  <c r="G300" i="14"/>
  <c r="J300" i="14" s="1"/>
  <c r="L299" i="14"/>
  <c r="K299" i="14"/>
  <c r="I299" i="14"/>
  <c r="G299" i="14"/>
  <c r="J299" i="14" s="1"/>
  <c r="L298" i="14"/>
  <c r="K298" i="14"/>
  <c r="I298" i="14"/>
  <c r="G298" i="14"/>
  <c r="L297" i="14"/>
  <c r="K297" i="14"/>
  <c r="I297" i="14"/>
  <c r="M297" i="14" s="1"/>
  <c r="O297" i="14" s="1"/>
  <c r="G297" i="14"/>
  <c r="J297" i="14" s="1"/>
  <c r="L296" i="14"/>
  <c r="K296" i="14"/>
  <c r="I296" i="14"/>
  <c r="G296" i="14"/>
  <c r="J296" i="14" s="1"/>
  <c r="L295" i="14"/>
  <c r="K295" i="14"/>
  <c r="I295" i="14"/>
  <c r="G295" i="14"/>
  <c r="J295" i="14" s="1"/>
  <c r="L294" i="14"/>
  <c r="K294" i="14"/>
  <c r="J294" i="14"/>
  <c r="N294" i="14" s="1"/>
  <c r="I294" i="14"/>
  <c r="M294" i="14" s="1"/>
  <c r="O294" i="14" s="1"/>
  <c r="G294" i="14"/>
  <c r="L293" i="14"/>
  <c r="K293" i="14"/>
  <c r="J293" i="14"/>
  <c r="N293" i="14" s="1"/>
  <c r="I293" i="14"/>
  <c r="G293" i="14"/>
  <c r="L292" i="14"/>
  <c r="K292" i="14"/>
  <c r="I292" i="14"/>
  <c r="G292" i="14"/>
  <c r="J292" i="14" s="1"/>
  <c r="L291" i="14"/>
  <c r="K291" i="14"/>
  <c r="I291" i="14"/>
  <c r="G291" i="14"/>
  <c r="J291" i="14" s="1"/>
  <c r="L290" i="14"/>
  <c r="K290" i="14"/>
  <c r="I290" i="14"/>
  <c r="G290" i="14"/>
  <c r="L289" i="14"/>
  <c r="K289" i="14"/>
  <c r="I289" i="14"/>
  <c r="G289" i="14"/>
  <c r="J289" i="14" s="1"/>
  <c r="L288" i="14"/>
  <c r="K288" i="14"/>
  <c r="I288" i="14"/>
  <c r="G288" i="14"/>
  <c r="J288" i="14" s="1"/>
  <c r="L287" i="14"/>
  <c r="K287" i="14"/>
  <c r="I287" i="14"/>
  <c r="G287" i="14"/>
  <c r="J287" i="14" s="1"/>
  <c r="L286" i="14"/>
  <c r="K286" i="14"/>
  <c r="I286" i="14"/>
  <c r="G286" i="14"/>
  <c r="J286" i="14" s="1"/>
  <c r="L285" i="14"/>
  <c r="K285" i="14"/>
  <c r="I285" i="14"/>
  <c r="G285" i="14"/>
  <c r="J285" i="14" s="1"/>
  <c r="N285" i="14" s="1"/>
  <c r="L284" i="14"/>
  <c r="K284" i="14"/>
  <c r="I284" i="14"/>
  <c r="G284" i="14"/>
  <c r="J284" i="14" s="1"/>
  <c r="L283" i="14"/>
  <c r="K283" i="14"/>
  <c r="I283" i="14"/>
  <c r="G283" i="14"/>
  <c r="J283" i="14" s="1"/>
  <c r="L282" i="14"/>
  <c r="K282" i="14"/>
  <c r="I282" i="14"/>
  <c r="G282" i="14"/>
  <c r="L281" i="14"/>
  <c r="K281" i="14"/>
  <c r="I281" i="14"/>
  <c r="G281" i="14"/>
  <c r="J281" i="14" s="1"/>
  <c r="L280" i="14"/>
  <c r="K280" i="14"/>
  <c r="I280" i="14"/>
  <c r="G280" i="14"/>
  <c r="J280" i="14" s="1"/>
  <c r="L279" i="14"/>
  <c r="K279" i="14"/>
  <c r="I279" i="14"/>
  <c r="G279" i="14"/>
  <c r="J279" i="14" s="1"/>
  <c r="L278" i="14"/>
  <c r="K278" i="14"/>
  <c r="I278" i="14"/>
  <c r="G278" i="14"/>
  <c r="J278" i="14" s="1"/>
  <c r="N278" i="14" s="1"/>
  <c r="L277" i="14"/>
  <c r="K277" i="14"/>
  <c r="I277" i="14"/>
  <c r="G277" i="14"/>
  <c r="J277" i="14" s="1"/>
  <c r="N277" i="14" s="1"/>
  <c r="L276" i="14"/>
  <c r="K276" i="14"/>
  <c r="I276" i="14"/>
  <c r="G276" i="14"/>
  <c r="J276" i="14" s="1"/>
  <c r="N276" i="14" s="1"/>
  <c r="L275" i="14"/>
  <c r="K275" i="14"/>
  <c r="I275" i="14"/>
  <c r="G275" i="14"/>
  <c r="J275" i="14" s="1"/>
  <c r="N275" i="14" s="1"/>
  <c r="L274" i="14"/>
  <c r="K274" i="14"/>
  <c r="I274" i="14"/>
  <c r="G274" i="14"/>
  <c r="L273" i="14"/>
  <c r="K273" i="14"/>
  <c r="I273" i="14"/>
  <c r="G273" i="14"/>
  <c r="J273" i="14" s="1"/>
  <c r="N273" i="14" s="1"/>
  <c r="L272" i="14"/>
  <c r="K272" i="14"/>
  <c r="I272" i="14"/>
  <c r="G272" i="14"/>
  <c r="J272" i="14" s="1"/>
  <c r="N272" i="14" s="1"/>
  <c r="L271" i="14"/>
  <c r="K271" i="14"/>
  <c r="I271" i="14"/>
  <c r="M271" i="14" s="1"/>
  <c r="O271" i="14" s="1"/>
  <c r="G271" i="14"/>
  <c r="J271" i="14" s="1"/>
  <c r="L270" i="14"/>
  <c r="K270" i="14"/>
  <c r="I270" i="14"/>
  <c r="M270" i="14" s="1"/>
  <c r="O270" i="14" s="1"/>
  <c r="G270" i="14"/>
  <c r="L269" i="14"/>
  <c r="K269" i="14"/>
  <c r="I269" i="14"/>
  <c r="G269" i="14"/>
  <c r="J269" i="14" s="1"/>
  <c r="N269" i="14" s="1"/>
  <c r="L268" i="14"/>
  <c r="K268" i="14"/>
  <c r="I268" i="14"/>
  <c r="M268" i="14" s="1"/>
  <c r="O268" i="14" s="1"/>
  <c r="G268" i="14"/>
  <c r="L267" i="14"/>
  <c r="K267" i="14"/>
  <c r="I267" i="14"/>
  <c r="G267" i="14"/>
  <c r="J267" i="14" s="1"/>
  <c r="N267" i="14" s="1"/>
  <c r="L266" i="14"/>
  <c r="K266" i="14"/>
  <c r="I266" i="14"/>
  <c r="G266" i="14"/>
  <c r="L265" i="14"/>
  <c r="K265" i="14"/>
  <c r="J265" i="14"/>
  <c r="N265" i="14" s="1"/>
  <c r="I265" i="14"/>
  <c r="G265" i="14"/>
  <c r="L264" i="14"/>
  <c r="K264" i="14"/>
  <c r="I264" i="14"/>
  <c r="G264" i="14"/>
  <c r="J264" i="14" s="1"/>
  <c r="L263" i="14"/>
  <c r="K263" i="14"/>
  <c r="I263" i="14"/>
  <c r="G263" i="14"/>
  <c r="J263" i="14" s="1"/>
  <c r="L262" i="14"/>
  <c r="K262" i="14"/>
  <c r="I262" i="14"/>
  <c r="G262" i="14"/>
  <c r="L261" i="14"/>
  <c r="K261" i="14"/>
  <c r="I261" i="14"/>
  <c r="G261" i="14"/>
  <c r="J261" i="14" s="1"/>
  <c r="L260" i="14"/>
  <c r="K260" i="14"/>
  <c r="I260" i="14"/>
  <c r="G260" i="14"/>
  <c r="J260" i="14" s="1"/>
  <c r="L259" i="14"/>
  <c r="K259" i="14"/>
  <c r="I259" i="14"/>
  <c r="G259" i="14"/>
  <c r="J259" i="14" s="1"/>
  <c r="L258" i="14"/>
  <c r="K258" i="14"/>
  <c r="I258" i="14"/>
  <c r="G258" i="14"/>
  <c r="L257" i="14"/>
  <c r="K257" i="14"/>
  <c r="I257" i="14"/>
  <c r="M257" i="14" s="1"/>
  <c r="O257" i="14" s="1"/>
  <c r="G257" i="14"/>
  <c r="J257" i="14" s="1"/>
  <c r="L256" i="14"/>
  <c r="K256" i="14"/>
  <c r="J256" i="14"/>
  <c r="N256" i="14" s="1"/>
  <c r="I256" i="14"/>
  <c r="G256" i="14"/>
  <c r="L255" i="14"/>
  <c r="K255" i="14"/>
  <c r="I255" i="14"/>
  <c r="G255" i="14"/>
  <c r="J255" i="14" s="1"/>
  <c r="L254" i="14"/>
  <c r="K254" i="14"/>
  <c r="I254" i="14"/>
  <c r="G254" i="14"/>
  <c r="L253" i="14"/>
  <c r="K253" i="14"/>
  <c r="I253" i="14"/>
  <c r="G253" i="14"/>
  <c r="J253" i="14" s="1"/>
  <c r="L252" i="14"/>
  <c r="K252" i="14"/>
  <c r="I252" i="14"/>
  <c r="G252" i="14"/>
  <c r="J252" i="14" s="1"/>
  <c r="L251" i="14"/>
  <c r="K251" i="14"/>
  <c r="I251" i="14"/>
  <c r="G251" i="14"/>
  <c r="J251" i="14" s="1"/>
  <c r="L250" i="14"/>
  <c r="K250" i="14"/>
  <c r="I250" i="14"/>
  <c r="G250" i="14"/>
  <c r="L249" i="14"/>
  <c r="K249" i="14"/>
  <c r="I249" i="14"/>
  <c r="G249" i="14"/>
  <c r="J249" i="14" s="1"/>
  <c r="L248" i="14"/>
  <c r="K248" i="14"/>
  <c r="I248" i="14"/>
  <c r="G248" i="14"/>
  <c r="J248" i="14" s="1"/>
  <c r="L247" i="14"/>
  <c r="K247" i="14"/>
  <c r="I247" i="14"/>
  <c r="G247" i="14"/>
  <c r="J247" i="14" s="1"/>
  <c r="L246" i="14"/>
  <c r="K246" i="14"/>
  <c r="I246" i="14"/>
  <c r="G246" i="14"/>
  <c r="L245" i="14"/>
  <c r="K245" i="14"/>
  <c r="I245" i="14"/>
  <c r="M245" i="14" s="1"/>
  <c r="O245" i="14" s="1"/>
  <c r="G245" i="14"/>
  <c r="J245" i="14" s="1"/>
  <c r="N245" i="14" s="1"/>
  <c r="L244" i="14"/>
  <c r="K244" i="14"/>
  <c r="J244" i="14"/>
  <c r="N244" i="14" s="1"/>
  <c r="I244" i="14"/>
  <c r="G244" i="14"/>
  <c r="L243" i="14"/>
  <c r="K243" i="14"/>
  <c r="I243" i="14"/>
  <c r="G243" i="14"/>
  <c r="J243" i="14" s="1"/>
  <c r="L242" i="14"/>
  <c r="K242" i="14"/>
  <c r="I242" i="14"/>
  <c r="G242" i="14"/>
  <c r="L241" i="14"/>
  <c r="K241" i="14"/>
  <c r="I241" i="14"/>
  <c r="G241" i="14"/>
  <c r="J241" i="14" s="1"/>
  <c r="L240" i="14"/>
  <c r="K240" i="14"/>
  <c r="I240" i="14"/>
  <c r="G240" i="14"/>
  <c r="J240" i="14" s="1"/>
  <c r="L239" i="14"/>
  <c r="K239" i="14"/>
  <c r="I239" i="14"/>
  <c r="M239" i="14" s="1"/>
  <c r="O239" i="14" s="1"/>
  <c r="G239" i="14"/>
  <c r="J239" i="14" s="1"/>
  <c r="L238" i="14"/>
  <c r="K238" i="14"/>
  <c r="I238" i="14"/>
  <c r="M238" i="14" s="1"/>
  <c r="O238" i="14" s="1"/>
  <c r="G238" i="14"/>
  <c r="L237" i="14"/>
  <c r="K237" i="14"/>
  <c r="I237" i="14"/>
  <c r="G237" i="14"/>
  <c r="J237" i="14" s="1"/>
  <c r="L236" i="14"/>
  <c r="K236" i="14"/>
  <c r="I236" i="14"/>
  <c r="G236" i="14"/>
  <c r="L235" i="14"/>
  <c r="K235" i="14"/>
  <c r="I235" i="14"/>
  <c r="G235" i="14"/>
  <c r="J235" i="14" s="1"/>
  <c r="L234" i="14"/>
  <c r="K234" i="14"/>
  <c r="I234" i="14"/>
  <c r="G234" i="14"/>
  <c r="L233" i="14"/>
  <c r="K233" i="14"/>
  <c r="I233" i="14"/>
  <c r="M233" i="14" s="1"/>
  <c r="O233" i="14" s="1"/>
  <c r="G233" i="14"/>
  <c r="J233" i="14" s="1"/>
  <c r="L232" i="14"/>
  <c r="K232" i="14"/>
  <c r="I232" i="14"/>
  <c r="G232" i="14"/>
  <c r="J232" i="14" s="1"/>
  <c r="L231" i="14"/>
  <c r="K231" i="14"/>
  <c r="I231" i="14"/>
  <c r="G231" i="14"/>
  <c r="J231" i="14" s="1"/>
  <c r="L230" i="14"/>
  <c r="K230" i="14"/>
  <c r="I230" i="14"/>
  <c r="M230" i="14" s="1"/>
  <c r="O230" i="14" s="1"/>
  <c r="G230" i="14"/>
  <c r="L229" i="14"/>
  <c r="K229" i="14"/>
  <c r="J229" i="14"/>
  <c r="N229" i="14" s="1"/>
  <c r="I229" i="14"/>
  <c r="G229" i="14"/>
  <c r="L228" i="14"/>
  <c r="K228" i="14"/>
  <c r="I228" i="14"/>
  <c r="G228" i="14"/>
  <c r="J228" i="14" s="1"/>
  <c r="L227" i="14"/>
  <c r="K227" i="14"/>
  <c r="I227" i="14"/>
  <c r="G227" i="14"/>
  <c r="J227" i="14" s="1"/>
  <c r="L226" i="14"/>
  <c r="K226" i="14"/>
  <c r="I226" i="14"/>
  <c r="G226" i="14"/>
  <c r="J226" i="14" s="1"/>
  <c r="L225" i="14"/>
  <c r="K225" i="14"/>
  <c r="I225" i="14"/>
  <c r="G225" i="14"/>
  <c r="J225" i="14" s="1"/>
  <c r="L224" i="14"/>
  <c r="K224" i="14"/>
  <c r="I224" i="14"/>
  <c r="G224" i="14"/>
  <c r="J224" i="14" s="1"/>
  <c r="L223" i="14"/>
  <c r="K223" i="14"/>
  <c r="I223" i="14"/>
  <c r="G223" i="14"/>
  <c r="J223" i="14" s="1"/>
  <c r="L222" i="14"/>
  <c r="K222" i="14"/>
  <c r="I222" i="14"/>
  <c r="G222" i="14"/>
  <c r="L221" i="14"/>
  <c r="K221" i="14"/>
  <c r="I221" i="14"/>
  <c r="G221" i="14"/>
  <c r="J221" i="14" s="1"/>
  <c r="N221" i="14" s="1"/>
  <c r="L220" i="14"/>
  <c r="K220" i="14"/>
  <c r="I220" i="14"/>
  <c r="G220" i="14"/>
  <c r="J220" i="14" s="1"/>
  <c r="L219" i="14"/>
  <c r="K219" i="14"/>
  <c r="I219" i="14"/>
  <c r="G219" i="14"/>
  <c r="J219" i="14" s="1"/>
  <c r="L218" i="14"/>
  <c r="K218" i="14"/>
  <c r="I218" i="14"/>
  <c r="G218" i="14"/>
  <c r="L217" i="14"/>
  <c r="K217" i="14"/>
  <c r="I217" i="14"/>
  <c r="G217" i="14"/>
  <c r="J217" i="14" s="1"/>
  <c r="L216" i="14"/>
  <c r="K216" i="14"/>
  <c r="I216" i="14"/>
  <c r="G216" i="14"/>
  <c r="L215" i="14"/>
  <c r="K215" i="14"/>
  <c r="I215" i="14"/>
  <c r="G215" i="14"/>
  <c r="J215" i="14" s="1"/>
  <c r="L214" i="14"/>
  <c r="K214" i="14"/>
  <c r="I214" i="14"/>
  <c r="G214" i="14"/>
  <c r="L213" i="14"/>
  <c r="K213" i="14"/>
  <c r="I213" i="14"/>
  <c r="G213" i="14"/>
  <c r="J213" i="14" s="1"/>
  <c r="L212" i="14"/>
  <c r="K212" i="14"/>
  <c r="I212" i="14"/>
  <c r="G212" i="14"/>
  <c r="J212" i="14" s="1"/>
  <c r="L211" i="14"/>
  <c r="K211" i="14"/>
  <c r="I211" i="14"/>
  <c r="G211" i="14"/>
  <c r="J211" i="14" s="1"/>
  <c r="M210" i="14"/>
  <c r="O210" i="14" s="1"/>
  <c r="L210" i="14"/>
  <c r="K210" i="14"/>
  <c r="I210" i="14"/>
  <c r="G210" i="14"/>
  <c r="L209" i="14"/>
  <c r="K209" i="14"/>
  <c r="I209" i="14"/>
  <c r="M209" i="14" s="1"/>
  <c r="O209" i="14" s="1"/>
  <c r="G209" i="14"/>
  <c r="J209" i="14" s="1"/>
  <c r="N209" i="14" s="1"/>
  <c r="L208" i="14"/>
  <c r="K208" i="14"/>
  <c r="J208" i="14"/>
  <c r="N208" i="14" s="1"/>
  <c r="I208" i="14"/>
  <c r="G208" i="14"/>
  <c r="L207" i="14"/>
  <c r="K207" i="14"/>
  <c r="I207" i="14"/>
  <c r="G207" i="14"/>
  <c r="J207" i="14" s="1"/>
  <c r="L206" i="14"/>
  <c r="K206" i="14"/>
  <c r="I206" i="14"/>
  <c r="G206" i="14"/>
  <c r="L205" i="14"/>
  <c r="K205" i="14"/>
  <c r="I205" i="14"/>
  <c r="G205" i="14"/>
  <c r="J205" i="14" s="1"/>
  <c r="L204" i="14"/>
  <c r="K204" i="14"/>
  <c r="I204" i="14"/>
  <c r="G204" i="14"/>
  <c r="J204" i="14" s="1"/>
  <c r="L203" i="14"/>
  <c r="K203" i="14"/>
  <c r="I203" i="14"/>
  <c r="G203" i="14"/>
  <c r="J203" i="14" s="1"/>
  <c r="L202" i="14"/>
  <c r="K202" i="14"/>
  <c r="I202" i="14"/>
  <c r="M202" i="14" s="1"/>
  <c r="O202" i="14" s="1"/>
  <c r="G202" i="14"/>
  <c r="L201" i="14"/>
  <c r="K201" i="14"/>
  <c r="J201" i="14"/>
  <c r="N201" i="14" s="1"/>
  <c r="I201" i="14"/>
  <c r="G201" i="14"/>
  <c r="L200" i="14"/>
  <c r="K200" i="14"/>
  <c r="I200" i="14"/>
  <c r="G200" i="14"/>
  <c r="J200" i="14" s="1"/>
  <c r="L199" i="14"/>
  <c r="K199" i="14"/>
  <c r="I199" i="14"/>
  <c r="G199" i="14"/>
  <c r="J199" i="14" s="1"/>
  <c r="L198" i="14"/>
  <c r="K198" i="14"/>
  <c r="I198" i="14"/>
  <c r="G198" i="14"/>
  <c r="L197" i="14"/>
  <c r="K197" i="14"/>
  <c r="I197" i="14"/>
  <c r="G197" i="14"/>
  <c r="J197" i="14" s="1"/>
  <c r="L196" i="14"/>
  <c r="K196" i="14"/>
  <c r="I196" i="14"/>
  <c r="G196" i="14"/>
  <c r="J196" i="14" s="1"/>
  <c r="L195" i="14"/>
  <c r="K195" i="14"/>
  <c r="I195" i="14"/>
  <c r="G195" i="14"/>
  <c r="J195" i="14" s="1"/>
  <c r="L194" i="14"/>
  <c r="K194" i="14"/>
  <c r="I194" i="14"/>
  <c r="G194" i="14"/>
  <c r="L193" i="14"/>
  <c r="K193" i="14"/>
  <c r="I193" i="14"/>
  <c r="G193" i="14"/>
  <c r="J193" i="14" s="1"/>
  <c r="L192" i="14"/>
  <c r="K192" i="14"/>
  <c r="I192" i="14"/>
  <c r="G192" i="14"/>
  <c r="L191" i="14"/>
  <c r="K191" i="14"/>
  <c r="I191" i="14"/>
  <c r="G191" i="14"/>
  <c r="J191" i="14" s="1"/>
  <c r="L190" i="14"/>
  <c r="K190" i="14"/>
  <c r="I190" i="14"/>
  <c r="G190" i="14"/>
  <c r="L189" i="14"/>
  <c r="K189" i="14"/>
  <c r="I189" i="14"/>
  <c r="G189" i="14"/>
  <c r="J189" i="14" s="1"/>
  <c r="L188" i="14"/>
  <c r="K188" i="14"/>
  <c r="I188" i="14"/>
  <c r="G188" i="14"/>
  <c r="J188" i="14" s="1"/>
  <c r="L187" i="14"/>
  <c r="K187" i="14"/>
  <c r="I187" i="14"/>
  <c r="G187" i="14"/>
  <c r="J187" i="14" s="1"/>
  <c r="L186" i="14"/>
  <c r="K186" i="14"/>
  <c r="I186" i="14"/>
  <c r="G186" i="14"/>
  <c r="L185" i="14"/>
  <c r="K185" i="14"/>
  <c r="I185" i="14"/>
  <c r="G185" i="14"/>
  <c r="J185" i="14" s="1"/>
  <c r="L184" i="14"/>
  <c r="K184" i="14"/>
  <c r="I184" i="14"/>
  <c r="G184" i="14"/>
  <c r="J184" i="14" s="1"/>
  <c r="L183" i="14"/>
  <c r="K183" i="14"/>
  <c r="I183" i="14"/>
  <c r="G183" i="14"/>
  <c r="J183" i="14" s="1"/>
  <c r="L182" i="14"/>
  <c r="K182" i="14"/>
  <c r="I182" i="14"/>
  <c r="G182" i="14"/>
  <c r="L181" i="14"/>
  <c r="K181" i="14"/>
  <c r="I181" i="14"/>
  <c r="G181" i="14"/>
  <c r="J181" i="14" s="1"/>
  <c r="L180" i="14"/>
  <c r="K180" i="14"/>
  <c r="I180" i="14"/>
  <c r="G180" i="14"/>
  <c r="J180" i="14" s="1"/>
  <c r="L179" i="14"/>
  <c r="K179" i="14"/>
  <c r="I179" i="14"/>
  <c r="G179" i="14"/>
  <c r="J179" i="14" s="1"/>
  <c r="L178" i="14"/>
  <c r="K178" i="14"/>
  <c r="I178" i="14"/>
  <c r="G178" i="14"/>
  <c r="L177" i="14"/>
  <c r="K177" i="14"/>
  <c r="I177" i="14"/>
  <c r="G177" i="14"/>
  <c r="J177" i="14" s="1"/>
  <c r="L176" i="14"/>
  <c r="K176" i="14"/>
  <c r="I176" i="14"/>
  <c r="G176" i="14"/>
  <c r="J176" i="14" s="1"/>
  <c r="L175" i="14"/>
  <c r="K175" i="14"/>
  <c r="I175" i="14"/>
  <c r="G175" i="14"/>
  <c r="J175" i="14" s="1"/>
  <c r="L174" i="14"/>
  <c r="K174" i="14"/>
  <c r="I174" i="14"/>
  <c r="G174" i="14"/>
  <c r="L173" i="14"/>
  <c r="K173" i="14"/>
  <c r="I173" i="14"/>
  <c r="G173" i="14"/>
  <c r="J173" i="14" s="1"/>
  <c r="L172" i="14"/>
  <c r="K172" i="14"/>
  <c r="I172" i="14"/>
  <c r="G172" i="14"/>
  <c r="J172" i="14" s="1"/>
  <c r="N172" i="14" s="1"/>
  <c r="L171" i="14"/>
  <c r="K171" i="14"/>
  <c r="I171" i="14"/>
  <c r="G171" i="14"/>
  <c r="J171" i="14" s="1"/>
  <c r="L170" i="14"/>
  <c r="K170" i="14"/>
  <c r="I170" i="14"/>
  <c r="G170" i="14"/>
  <c r="L169" i="14"/>
  <c r="K169" i="14"/>
  <c r="I169" i="14"/>
  <c r="G169" i="14"/>
  <c r="L168" i="14"/>
  <c r="K168" i="14"/>
  <c r="I168" i="14"/>
  <c r="G168" i="14"/>
  <c r="J168" i="14" s="1"/>
  <c r="L167" i="14"/>
  <c r="K167" i="14"/>
  <c r="I167" i="14"/>
  <c r="G167" i="14"/>
  <c r="J167" i="14" s="1"/>
  <c r="L166" i="14"/>
  <c r="K166" i="14"/>
  <c r="I166" i="14"/>
  <c r="G166" i="14"/>
  <c r="L165" i="14"/>
  <c r="K165" i="14"/>
  <c r="I165" i="14"/>
  <c r="G165" i="14"/>
  <c r="J165" i="14" s="1"/>
  <c r="L164" i="14"/>
  <c r="K164" i="14"/>
  <c r="I164" i="14"/>
  <c r="G164" i="14"/>
  <c r="J164" i="14" s="1"/>
  <c r="L163" i="14"/>
  <c r="K163" i="14"/>
  <c r="I163" i="14"/>
  <c r="G163" i="14"/>
  <c r="J163" i="14" s="1"/>
  <c r="L162" i="14"/>
  <c r="K162" i="14"/>
  <c r="I162" i="14"/>
  <c r="G162" i="14"/>
  <c r="L161" i="14"/>
  <c r="K161" i="14"/>
  <c r="I161" i="14"/>
  <c r="G161" i="14"/>
  <c r="J161" i="14" s="1"/>
  <c r="L160" i="14"/>
  <c r="K160" i="14"/>
  <c r="I160" i="14"/>
  <c r="G160" i="14"/>
  <c r="J160" i="14" s="1"/>
  <c r="L159" i="14"/>
  <c r="K159" i="14"/>
  <c r="I159" i="14"/>
  <c r="G159" i="14"/>
  <c r="J159" i="14" s="1"/>
  <c r="L158" i="14"/>
  <c r="K158" i="14"/>
  <c r="I158" i="14"/>
  <c r="G158" i="14"/>
  <c r="L157" i="14"/>
  <c r="K157" i="14"/>
  <c r="I157" i="14"/>
  <c r="G157" i="14"/>
  <c r="J157" i="14" s="1"/>
  <c r="L156" i="14"/>
  <c r="K156" i="14"/>
  <c r="I156" i="14"/>
  <c r="M156" i="14" s="1"/>
  <c r="O156" i="14" s="1"/>
  <c r="G156" i="14"/>
  <c r="L155" i="14"/>
  <c r="K155" i="14"/>
  <c r="I155" i="14"/>
  <c r="G155" i="14"/>
  <c r="J155" i="14" s="1"/>
  <c r="L154" i="14"/>
  <c r="K154" i="14"/>
  <c r="I154" i="14"/>
  <c r="G154" i="14"/>
  <c r="L153" i="14"/>
  <c r="K153" i="14"/>
  <c r="I153" i="14"/>
  <c r="M153" i="14" s="1"/>
  <c r="O153" i="14" s="1"/>
  <c r="G153" i="14"/>
  <c r="J153" i="14" s="1"/>
  <c r="N153" i="14" s="1"/>
  <c r="L152" i="14"/>
  <c r="K152" i="14"/>
  <c r="J152" i="14"/>
  <c r="N152" i="14" s="1"/>
  <c r="I152" i="14"/>
  <c r="G152" i="14"/>
  <c r="L151" i="14"/>
  <c r="K151" i="14"/>
  <c r="I151" i="14"/>
  <c r="G151" i="14"/>
  <c r="J151" i="14" s="1"/>
  <c r="L150" i="14"/>
  <c r="K150" i="14"/>
  <c r="I150" i="14"/>
  <c r="G150" i="14"/>
  <c r="L149" i="14"/>
  <c r="K149" i="14"/>
  <c r="I149" i="14"/>
  <c r="G149" i="14"/>
  <c r="J149" i="14" s="1"/>
  <c r="L148" i="14"/>
  <c r="K148" i="14"/>
  <c r="I148" i="14"/>
  <c r="G148" i="14"/>
  <c r="L147" i="14"/>
  <c r="K147" i="14"/>
  <c r="I147" i="14"/>
  <c r="G147" i="14"/>
  <c r="L146" i="14"/>
  <c r="K146" i="14"/>
  <c r="I146" i="14"/>
  <c r="G146" i="14"/>
  <c r="L145" i="14"/>
  <c r="K145" i="14"/>
  <c r="I145" i="14"/>
  <c r="G145" i="14"/>
  <c r="J145" i="14" s="1"/>
  <c r="L144" i="14"/>
  <c r="K144" i="14"/>
  <c r="I144" i="14"/>
  <c r="G144" i="14"/>
  <c r="J144" i="14" s="1"/>
  <c r="L143" i="14"/>
  <c r="K143" i="14"/>
  <c r="I143" i="14"/>
  <c r="G143" i="14"/>
  <c r="L142" i="14"/>
  <c r="K142" i="14"/>
  <c r="I142" i="14"/>
  <c r="G142" i="14"/>
  <c r="L141" i="14"/>
  <c r="K141" i="14"/>
  <c r="I141" i="14"/>
  <c r="G141" i="14"/>
  <c r="J141" i="14" s="1"/>
  <c r="L140" i="14"/>
  <c r="K140" i="14"/>
  <c r="I140" i="14"/>
  <c r="M140" i="14" s="1"/>
  <c r="O140" i="14" s="1"/>
  <c r="G140" i="14"/>
  <c r="L139" i="14"/>
  <c r="K139" i="14"/>
  <c r="I139" i="14"/>
  <c r="G139" i="14"/>
  <c r="J139" i="14" s="1"/>
  <c r="N139" i="14" s="1"/>
  <c r="L138" i="14"/>
  <c r="K138" i="14"/>
  <c r="I138" i="14"/>
  <c r="G138" i="14"/>
  <c r="L137" i="14"/>
  <c r="K137" i="14"/>
  <c r="J137" i="14"/>
  <c r="N137" i="14" s="1"/>
  <c r="I137" i="14"/>
  <c r="G137" i="14"/>
  <c r="L136" i="14"/>
  <c r="K136" i="14"/>
  <c r="I136" i="14"/>
  <c r="G136" i="14"/>
  <c r="J136" i="14" s="1"/>
  <c r="N136" i="14" s="1"/>
  <c r="L135" i="14"/>
  <c r="K135" i="14"/>
  <c r="I135" i="14"/>
  <c r="G135" i="14"/>
  <c r="J135" i="14" s="1"/>
  <c r="L134" i="14"/>
  <c r="K134" i="14"/>
  <c r="I134" i="14"/>
  <c r="G134" i="14"/>
  <c r="L133" i="14"/>
  <c r="K133" i="14"/>
  <c r="I133" i="14"/>
  <c r="G133" i="14"/>
  <c r="J133" i="14" s="1"/>
  <c r="L132" i="14"/>
  <c r="K132" i="14"/>
  <c r="I132" i="14"/>
  <c r="G132" i="14"/>
  <c r="L131" i="14"/>
  <c r="K131" i="14"/>
  <c r="I131" i="14"/>
  <c r="G131" i="14"/>
  <c r="L130" i="14"/>
  <c r="K130" i="14"/>
  <c r="I130" i="14"/>
  <c r="G130" i="14"/>
  <c r="L129" i="14"/>
  <c r="K129" i="14"/>
  <c r="I129" i="14"/>
  <c r="G129" i="14"/>
  <c r="J129" i="14" s="1"/>
  <c r="L128" i="14"/>
  <c r="K128" i="14"/>
  <c r="I128" i="14"/>
  <c r="G128" i="14"/>
  <c r="J128" i="14" s="1"/>
  <c r="L127" i="14"/>
  <c r="K127" i="14"/>
  <c r="I127" i="14"/>
  <c r="G127" i="14"/>
  <c r="J127" i="14" s="1"/>
  <c r="L126" i="14"/>
  <c r="K126" i="14"/>
  <c r="I126" i="14"/>
  <c r="G126" i="14"/>
  <c r="L125" i="14"/>
  <c r="K125" i="14"/>
  <c r="I125" i="14"/>
  <c r="G125" i="14"/>
  <c r="L124" i="14"/>
  <c r="K124" i="14"/>
  <c r="I124" i="14"/>
  <c r="M124" i="14" s="1"/>
  <c r="O124" i="14" s="1"/>
  <c r="G124" i="14"/>
  <c r="J124" i="14" s="1"/>
  <c r="N124" i="14" s="1"/>
  <c r="L123" i="14"/>
  <c r="K123" i="14"/>
  <c r="I123" i="14"/>
  <c r="M123" i="14" s="1"/>
  <c r="O123" i="14" s="1"/>
  <c r="G123" i="14"/>
  <c r="J123" i="14" s="1"/>
  <c r="L122" i="14"/>
  <c r="K122" i="14"/>
  <c r="I122" i="14"/>
  <c r="M122" i="14" s="1"/>
  <c r="O122" i="14" s="1"/>
  <c r="G122" i="14"/>
  <c r="L121" i="14"/>
  <c r="K121" i="14"/>
  <c r="J121" i="14"/>
  <c r="N121" i="14" s="1"/>
  <c r="I121" i="14"/>
  <c r="G121" i="14"/>
  <c r="L120" i="14"/>
  <c r="K120" i="14"/>
  <c r="I120" i="14"/>
  <c r="G120" i="14"/>
  <c r="J120" i="14" s="1"/>
  <c r="L119" i="14"/>
  <c r="K119" i="14"/>
  <c r="I119" i="14"/>
  <c r="G119" i="14"/>
  <c r="J119" i="14" s="1"/>
  <c r="L118" i="14"/>
  <c r="K118" i="14"/>
  <c r="I118" i="14"/>
  <c r="G118" i="14"/>
  <c r="L117" i="14"/>
  <c r="K117" i="14"/>
  <c r="I117" i="14"/>
  <c r="G117" i="14"/>
  <c r="L116" i="14"/>
  <c r="K116" i="14"/>
  <c r="I116" i="14"/>
  <c r="G116" i="14"/>
  <c r="J116" i="14" s="1"/>
  <c r="N116" i="14" s="1"/>
  <c r="L115" i="14"/>
  <c r="K115" i="14"/>
  <c r="I115" i="14"/>
  <c r="M115" i="14" s="1"/>
  <c r="O115" i="14" s="1"/>
  <c r="G115" i="14"/>
  <c r="L114" i="14"/>
  <c r="K114" i="14"/>
  <c r="I114" i="14"/>
  <c r="M114" i="14" s="1"/>
  <c r="O114" i="14" s="1"/>
  <c r="G114" i="14"/>
  <c r="L113" i="14"/>
  <c r="K113" i="14"/>
  <c r="I113" i="14"/>
  <c r="G113" i="14"/>
  <c r="J113" i="14" s="1"/>
  <c r="N113" i="14" s="1"/>
  <c r="L112" i="14"/>
  <c r="K112" i="14"/>
  <c r="I112" i="14"/>
  <c r="G112" i="14"/>
  <c r="J112" i="14" s="1"/>
  <c r="N112" i="14" s="1"/>
  <c r="L111" i="14"/>
  <c r="K111" i="14"/>
  <c r="I111" i="14"/>
  <c r="M111" i="14" s="1"/>
  <c r="O111" i="14" s="1"/>
  <c r="G111" i="14"/>
  <c r="J111" i="14" s="1"/>
  <c r="L110" i="14"/>
  <c r="K110" i="14"/>
  <c r="I110" i="14"/>
  <c r="M110" i="14" s="1"/>
  <c r="O110" i="14" s="1"/>
  <c r="G110" i="14"/>
  <c r="L109" i="14"/>
  <c r="K109" i="14"/>
  <c r="I109" i="14"/>
  <c r="M109" i="14" s="1"/>
  <c r="O109" i="14" s="1"/>
  <c r="G109" i="14"/>
  <c r="L108" i="14"/>
  <c r="K108" i="14"/>
  <c r="J108" i="14"/>
  <c r="N108" i="14" s="1"/>
  <c r="I108" i="14"/>
  <c r="G108" i="14"/>
  <c r="L107" i="14"/>
  <c r="K107" i="14"/>
  <c r="I107" i="14"/>
  <c r="G107" i="14"/>
  <c r="J107" i="14" s="1"/>
  <c r="L106" i="14"/>
  <c r="K106" i="14"/>
  <c r="I106" i="14"/>
  <c r="G106" i="14"/>
  <c r="L105" i="14"/>
  <c r="K105" i="14"/>
  <c r="I105" i="14"/>
  <c r="G105" i="14"/>
  <c r="J105" i="14" s="1"/>
  <c r="N105" i="14" s="1"/>
  <c r="L104" i="14"/>
  <c r="K104" i="14"/>
  <c r="I104" i="14"/>
  <c r="G104" i="14"/>
  <c r="J104" i="14" s="1"/>
  <c r="L103" i="14"/>
  <c r="K103" i="14"/>
  <c r="I103" i="14"/>
  <c r="G103" i="14"/>
  <c r="J103" i="14" s="1"/>
  <c r="L102" i="14"/>
  <c r="K102" i="14"/>
  <c r="I102" i="14"/>
  <c r="G102" i="14"/>
  <c r="L101" i="14"/>
  <c r="K101" i="14"/>
  <c r="I101" i="14"/>
  <c r="G101" i="14"/>
  <c r="L100" i="14"/>
  <c r="K100" i="14"/>
  <c r="I100" i="14"/>
  <c r="G100" i="14"/>
  <c r="J100" i="14" s="1"/>
  <c r="L99" i="14"/>
  <c r="K99" i="14"/>
  <c r="I99" i="14"/>
  <c r="G99" i="14"/>
  <c r="J99" i="14" s="1"/>
  <c r="L98" i="14"/>
  <c r="K98" i="14"/>
  <c r="I98" i="14"/>
  <c r="G98" i="14"/>
  <c r="L97" i="14"/>
  <c r="K97" i="14"/>
  <c r="I97" i="14"/>
  <c r="G97" i="14"/>
  <c r="J97" i="14" s="1"/>
  <c r="L96" i="14"/>
  <c r="K96" i="14"/>
  <c r="I96" i="14"/>
  <c r="G96" i="14"/>
  <c r="J96" i="14" s="1"/>
  <c r="L95" i="14"/>
  <c r="K95" i="14"/>
  <c r="I95" i="14"/>
  <c r="G95" i="14"/>
  <c r="J95" i="14" s="1"/>
  <c r="L94" i="14"/>
  <c r="K94" i="14"/>
  <c r="I94" i="14"/>
  <c r="G94" i="14"/>
  <c r="L93" i="14"/>
  <c r="K93" i="14"/>
  <c r="I93" i="14"/>
  <c r="G93" i="14"/>
  <c r="J93" i="14" s="1"/>
  <c r="N93" i="14" s="1"/>
  <c r="L92" i="14"/>
  <c r="K92" i="14"/>
  <c r="I92" i="14"/>
  <c r="G92" i="14"/>
  <c r="J92" i="14" s="1"/>
  <c r="N92" i="14" s="1"/>
  <c r="L91" i="14"/>
  <c r="K91" i="14"/>
  <c r="I91" i="14"/>
  <c r="G91" i="14"/>
  <c r="J91" i="14" s="1"/>
  <c r="L90" i="14"/>
  <c r="K90" i="14"/>
  <c r="I90" i="14"/>
  <c r="G90" i="14"/>
  <c r="L89" i="14"/>
  <c r="K89" i="14"/>
  <c r="I89" i="14"/>
  <c r="G89" i="14"/>
  <c r="J89" i="14" s="1"/>
  <c r="L88" i="14"/>
  <c r="K88" i="14"/>
  <c r="I88" i="14"/>
  <c r="M88" i="14" s="1"/>
  <c r="O88" i="14" s="1"/>
  <c r="G88" i="14"/>
  <c r="L87" i="14"/>
  <c r="K87" i="14"/>
  <c r="I87" i="14"/>
  <c r="G87" i="14"/>
  <c r="L86" i="14"/>
  <c r="K86" i="14"/>
  <c r="I86" i="14"/>
  <c r="G86" i="14"/>
  <c r="L85" i="14"/>
  <c r="K85" i="14"/>
  <c r="I85" i="14"/>
  <c r="M85" i="14" s="1"/>
  <c r="O85" i="14" s="1"/>
  <c r="G85" i="14"/>
  <c r="J85" i="14" s="1"/>
  <c r="N85" i="14" s="1"/>
  <c r="L84" i="14"/>
  <c r="K84" i="14"/>
  <c r="J84" i="14"/>
  <c r="N84" i="14" s="1"/>
  <c r="I84" i="14"/>
  <c r="G84" i="14"/>
  <c r="L83" i="14"/>
  <c r="K83" i="14"/>
  <c r="I83" i="14"/>
  <c r="G83" i="14"/>
  <c r="L82" i="14"/>
  <c r="K82" i="14"/>
  <c r="I82" i="14"/>
  <c r="G82" i="14"/>
  <c r="L81" i="14"/>
  <c r="K81" i="14"/>
  <c r="I81" i="14"/>
  <c r="G81" i="14"/>
  <c r="J81" i="14" s="1"/>
  <c r="L80" i="14"/>
  <c r="K80" i="14"/>
  <c r="I80" i="14"/>
  <c r="M80" i="14" s="1"/>
  <c r="O80" i="14" s="1"/>
  <c r="G80" i="14"/>
  <c r="L79" i="14"/>
  <c r="K79" i="14"/>
  <c r="I79" i="14"/>
  <c r="G79" i="14"/>
  <c r="L78" i="14"/>
  <c r="K78" i="14"/>
  <c r="I78" i="14"/>
  <c r="G78" i="14"/>
  <c r="L77" i="14"/>
  <c r="K77" i="14"/>
  <c r="J77" i="14"/>
  <c r="N77" i="14" s="1"/>
  <c r="I77" i="14"/>
  <c r="G77" i="14"/>
  <c r="L76" i="14"/>
  <c r="K76" i="14"/>
  <c r="I76" i="14"/>
  <c r="G76" i="14"/>
  <c r="J76" i="14" s="1"/>
  <c r="L75" i="14"/>
  <c r="K75" i="14"/>
  <c r="I75" i="14"/>
  <c r="G75" i="14"/>
  <c r="J75" i="14" s="1"/>
  <c r="L74" i="14"/>
  <c r="K74" i="14"/>
  <c r="I74" i="14"/>
  <c r="G74" i="14"/>
  <c r="L73" i="14"/>
  <c r="K73" i="14"/>
  <c r="I73" i="14"/>
  <c r="G73" i="14"/>
  <c r="J73" i="14" s="1"/>
  <c r="L72" i="14"/>
  <c r="K72" i="14"/>
  <c r="I72" i="14"/>
  <c r="G72" i="14"/>
  <c r="L71" i="14"/>
  <c r="K71" i="14"/>
  <c r="I71" i="14"/>
  <c r="G71" i="14"/>
  <c r="J71" i="14" s="1"/>
  <c r="L70" i="14"/>
  <c r="K70" i="14"/>
  <c r="I70" i="14"/>
  <c r="G70" i="14"/>
  <c r="L69" i="14"/>
  <c r="K69" i="14"/>
  <c r="I69" i="14"/>
  <c r="G69" i="14"/>
  <c r="J69" i="14" s="1"/>
  <c r="L68" i="14"/>
  <c r="K68" i="14"/>
  <c r="I68" i="14"/>
  <c r="G68" i="14"/>
  <c r="J68" i="14" s="1"/>
  <c r="N68" i="14" s="1"/>
  <c r="L67" i="14"/>
  <c r="K67" i="14"/>
  <c r="I67" i="14"/>
  <c r="G67" i="14"/>
  <c r="L66" i="14"/>
  <c r="K66" i="14"/>
  <c r="I66" i="14"/>
  <c r="G66" i="14"/>
  <c r="L65" i="14"/>
  <c r="K65" i="14"/>
  <c r="I65" i="14"/>
  <c r="G65" i="14"/>
  <c r="J65" i="14" s="1"/>
  <c r="L64" i="14"/>
  <c r="K64" i="14"/>
  <c r="I64" i="14"/>
  <c r="G64" i="14"/>
  <c r="L63" i="14"/>
  <c r="K63" i="14"/>
  <c r="I63" i="14"/>
  <c r="G63" i="14"/>
  <c r="J63" i="14" s="1"/>
  <c r="L62" i="14"/>
  <c r="K62" i="14"/>
  <c r="I62" i="14"/>
  <c r="G62" i="14"/>
  <c r="L61" i="14"/>
  <c r="K61" i="14"/>
  <c r="I61" i="14"/>
  <c r="G61" i="14"/>
  <c r="J61" i="14" s="1"/>
  <c r="N61" i="14" s="1"/>
  <c r="L60" i="14"/>
  <c r="K60" i="14"/>
  <c r="I60" i="14"/>
  <c r="G60" i="14"/>
  <c r="J60" i="14" s="1"/>
  <c r="N60" i="14" s="1"/>
  <c r="L59" i="14"/>
  <c r="K59" i="14"/>
  <c r="I59" i="14"/>
  <c r="G59" i="14"/>
  <c r="J59" i="14" s="1"/>
  <c r="L58" i="14"/>
  <c r="K58" i="14"/>
  <c r="I58" i="14"/>
  <c r="G58" i="14"/>
  <c r="L57" i="14"/>
  <c r="K57" i="14"/>
  <c r="I57" i="14"/>
  <c r="G57" i="14"/>
  <c r="J57" i="14" s="1"/>
  <c r="L56" i="14"/>
  <c r="K56" i="14"/>
  <c r="I56" i="14"/>
  <c r="G56" i="14"/>
  <c r="L55" i="14"/>
  <c r="K55" i="14"/>
  <c r="I55" i="14"/>
  <c r="G55" i="14"/>
  <c r="L54" i="14"/>
  <c r="K54" i="14"/>
  <c r="I54" i="14"/>
  <c r="G54" i="14"/>
  <c r="L53" i="14"/>
  <c r="K53" i="14"/>
  <c r="I53" i="14"/>
  <c r="G53" i="14"/>
  <c r="J53" i="14" s="1"/>
  <c r="N53" i="14" s="1"/>
  <c r="L52" i="14"/>
  <c r="K52" i="14"/>
  <c r="I52" i="14"/>
  <c r="G52" i="14"/>
  <c r="J52" i="14" s="1"/>
  <c r="N52" i="14" s="1"/>
  <c r="L51" i="14"/>
  <c r="K51" i="14"/>
  <c r="I51" i="14"/>
  <c r="M51" i="14" s="1"/>
  <c r="O51" i="14" s="1"/>
  <c r="G51" i="14"/>
  <c r="J51" i="14" s="1"/>
  <c r="L50" i="14"/>
  <c r="K50" i="14"/>
  <c r="I50" i="14"/>
  <c r="M50" i="14" s="1"/>
  <c r="O50" i="14" s="1"/>
  <c r="G50" i="14"/>
  <c r="L49" i="14"/>
  <c r="K49" i="14"/>
  <c r="I49" i="14"/>
  <c r="M49" i="14" s="1"/>
  <c r="O49" i="14" s="1"/>
  <c r="G49" i="14"/>
  <c r="J49" i="14" s="1"/>
  <c r="N49" i="14" s="1"/>
  <c r="L48" i="14"/>
  <c r="K48" i="14"/>
  <c r="J48" i="14"/>
  <c r="N48" i="14" s="1"/>
  <c r="I48" i="14"/>
  <c r="M48" i="14" s="1"/>
  <c r="O48" i="14" s="1"/>
  <c r="G48" i="14"/>
  <c r="L47" i="14"/>
  <c r="K47" i="14"/>
  <c r="I47" i="14"/>
  <c r="M47" i="14" s="1"/>
  <c r="O47" i="14" s="1"/>
  <c r="G47" i="14"/>
  <c r="J47" i="14" s="1"/>
  <c r="L46" i="14"/>
  <c r="K46" i="14"/>
  <c r="I46" i="14"/>
  <c r="M46" i="14" s="1"/>
  <c r="O46" i="14" s="1"/>
  <c r="G46" i="14"/>
  <c r="L45" i="14"/>
  <c r="K45" i="14"/>
  <c r="J45" i="14"/>
  <c r="N45" i="14" s="1"/>
  <c r="I45" i="14"/>
  <c r="G45" i="14"/>
  <c r="L44" i="14"/>
  <c r="K44" i="14"/>
  <c r="I44" i="14"/>
  <c r="G44" i="14"/>
  <c r="J44" i="14" s="1"/>
  <c r="L43" i="14"/>
  <c r="K43" i="14"/>
  <c r="I43" i="14"/>
  <c r="G43" i="14"/>
  <c r="L42" i="14"/>
  <c r="K42" i="14"/>
  <c r="I42" i="14"/>
  <c r="G42" i="14"/>
  <c r="L41" i="14"/>
  <c r="K41" i="14"/>
  <c r="I41" i="14"/>
  <c r="G41" i="14"/>
  <c r="J41" i="14" s="1"/>
  <c r="L40" i="14"/>
  <c r="K40" i="14"/>
  <c r="I40" i="14"/>
  <c r="G40" i="14"/>
  <c r="J40" i="14" s="1"/>
  <c r="L39" i="14"/>
  <c r="K39" i="14"/>
  <c r="I39" i="14"/>
  <c r="G39" i="14"/>
  <c r="J39" i="14" s="1"/>
  <c r="L38" i="14"/>
  <c r="K38" i="14"/>
  <c r="I38" i="14"/>
  <c r="G38" i="14"/>
  <c r="L37" i="14"/>
  <c r="K37" i="14"/>
  <c r="I37" i="14"/>
  <c r="G37" i="14"/>
  <c r="J37" i="14" s="1"/>
  <c r="L36" i="14"/>
  <c r="K36" i="14"/>
  <c r="I36" i="14"/>
  <c r="G36" i="14"/>
  <c r="J36" i="14" s="1"/>
  <c r="L35" i="14"/>
  <c r="K35" i="14"/>
  <c r="I35" i="14"/>
  <c r="G35" i="14"/>
  <c r="L34" i="14"/>
  <c r="K34" i="14"/>
  <c r="I34" i="14"/>
  <c r="G34" i="14"/>
  <c r="L33" i="14"/>
  <c r="K33" i="14"/>
  <c r="I33" i="14"/>
  <c r="G33" i="14"/>
  <c r="J33" i="14" s="1"/>
  <c r="L32" i="14"/>
  <c r="K32" i="14"/>
  <c r="I32" i="14"/>
  <c r="G32" i="14"/>
  <c r="J32" i="14" s="1"/>
  <c r="N32" i="14" s="1"/>
  <c r="L31" i="14"/>
  <c r="K31" i="14"/>
  <c r="I31" i="14"/>
  <c r="M31" i="14" s="1"/>
  <c r="O31" i="14" s="1"/>
  <c r="G31" i="14"/>
  <c r="J31" i="14" s="1"/>
  <c r="L30" i="14"/>
  <c r="K30" i="14"/>
  <c r="I30" i="14"/>
  <c r="G30" i="14"/>
  <c r="L29" i="14"/>
  <c r="K29" i="14"/>
  <c r="I29" i="14"/>
  <c r="G29" i="14"/>
  <c r="J29" i="14" s="1"/>
  <c r="L28" i="14"/>
  <c r="K28" i="14"/>
  <c r="I28" i="14"/>
  <c r="M28" i="14" s="1"/>
  <c r="O28" i="14" s="1"/>
  <c r="G28" i="14"/>
  <c r="J28" i="14" s="1"/>
  <c r="L27" i="14"/>
  <c r="K27" i="14"/>
  <c r="I27" i="14"/>
  <c r="G27" i="14"/>
  <c r="L26" i="14"/>
  <c r="K26" i="14"/>
  <c r="I26" i="14"/>
  <c r="G26" i="14"/>
  <c r="L25" i="14"/>
  <c r="K25" i="14"/>
  <c r="I25" i="14"/>
  <c r="G25" i="14"/>
  <c r="J25" i="14" s="1"/>
  <c r="N25" i="14" s="1"/>
  <c r="L24" i="14"/>
  <c r="K24" i="14"/>
  <c r="I24" i="14"/>
  <c r="G24" i="14"/>
  <c r="J24" i="14" s="1"/>
  <c r="L23" i="14"/>
  <c r="K23" i="14"/>
  <c r="I23" i="14"/>
  <c r="G23" i="14"/>
  <c r="J23" i="14" s="1"/>
  <c r="L22" i="14"/>
  <c r="K22" i="14"/>
  <c r="I22" i="14"/>
  <c r="G22" i="14"/>
  <c r="L21" i="14"/>
  <c r="K21" i="14"/>
  <c r="I21" i="14"/>
  <c r="G21" i="14"/>
  <c r="J21" i="14" s="1"/>
  <c r="L20" i="14"/>
  <c r="K20" i="14"/>
  <c r="I20" i="14"/>
  <c r="G20" i="14"/>
  <c r="J20" i="14" s="1"/>
  <c r="N20" i="14" s="1"/>
  <c r="L19" i="14"/>
  <c r="K19" i="14"/>
  <c r="I19" i="14"/>
  <c r="M19" i="14" s="1"/>
  <c r="O19" i="14" s="1"/>
  <c r="G19" i="14"/>
  <c r="J19" i="14" s="1"/>
  <c r="L18" i="14"/>
  <c r="K18" i="14"/>
  <c r="I18" i="14"/>
  <c r="M18" i="14" s="1"/>
  <c r="O18" i="14" s="1"/>
  <c r="G18" i="14"/>
  <c r="L17" i="14"/>
  <c r="K17" i="14"/>
  <c r="I17" i="14"/>
  <c r="G17" i="14"/>
  <c r="J17" i="14" s="1"/>
  <c r="N17" i="14" s="1"/>
  <c r="L16" i="14"/>
  <c r="K16" i="14"/>
  <c r="I16" i="14"/>
  <c r="G16" i="14"/>
  <c r="J16" i="14" s="1"/>
  <c r="N16" i="14" s="1"/>
  <c r="L15" i="14"/>
  <c r="K15" i="14"/>
  <c r="I15" i="14"/>
  <c r="G15" i="14"/>
  <c r="L14" i="14"/>
  <c r="K14" i="14"/>
  <c r="I14" i="14"/>
  <c r="G14" i="14"/>
  <c r="L13" i="14"/>
  <c r="K13" i="14"/>
  <c r="I13" i="14"/>
  <c r="G13" i="14"/>
  <c r="J13" i="14" s="1"/>
  <c r="L12" i="14"/>
  <c r="K12" i="14"/>
  <c r="I12" i="14"/>
  <c r="G12" i="14"/>
  <c r="J12" i="14" s="1"/>
  <c r="L11" i="14"/>
  <c r="K11" i="14"/>
  <c r="I11" i="14"/>
  <c r="G11" i="14"/>
  <c r="J11" i="14" s="1"/>
  <c r="K10" i="14"/>
  <c r="I10" i="14"/>
  <c r="G10" i="14"/>
  <c r="E8" i="14"/>
  <c r="M12" i="14" l="1"/>
  <c r="O12" i="14" s="1"/>
  <c r="M15" i="14"/>
  <c r="O15" i="14" s="1"/>
  <c r="M13" i="14"/>
  <c r="O13" i="14" s="1"/>
  <c r="H47" i="5"/>
  <c r="H68" i="5" s="1"/>
  <c r="M14" i="14"/>
  <c r="O14" i="14" s="1"/>
  <c r="N12" i="14"/>
  <c r="N28" i="14"/>
  <c r="N65" i="14"/>
  <c r="N97" i="14"/>
  <c r="N127" i="14"/>
  <c r="N160" i="14"/>
  <c r="N279" i="14"/>
  <c r="N283" i="14"/>
  <c r="P283" i="14" s="1"/>
  <c r="N1039" i="14"/>
  <c r="N1042" i="14"/>
  <c r="N1045" i="14"/>
  <c r="N1046" i="14"/>
  <c r="P1046" i="14" s="1"/>
  <c r="N1174" i="14"/>
  <c r="N1257" i="14"/>
  <c r="N1258" i="14"/>
  <c r="P1258" i="14" s="1"/>
  <c r="N1260" i="14"/>
  <c r="P1260" i="14" s="1"/>
  <c r="N1328" i="14"/>
  <c r="N1331" i="14"/>
  <c r="N1336" i="14"/>
  <c r="N100" i="14"/>
  <c r="N128" i="14"/>
  <c r="N157" i="14"/>
  <c r="P157" i="14" s="1"/>
  <c r="N161" i="14"/>
  <c r="N280" i="14"/>
  <c r="N284" i="14"/>
  <c r="N302" i="14"/>
  <c r="N19" i="4"/>
  <c r="N38" i="4" s="1"/>
  <c r="M32" i="14"/>
  <c r="O32" i="14" s="1"/>
  <c r="N33" i="14"/>
  <c r="N36" i="14"/>
  <c r="P36" i="14" s="1"/>
  <c r="N37" i="14"/>
  <c r="N40" i="14"/>
  <c r="M64" i="14"/>
  <c r="O64" i="14" s="1"/>
  <c r="N69" i="14"/>
  <c r="N76" i="14"/>
  <c r="M94" i="14"/>
  <c r="O94" i="14" s="1"/>
  <c r="M95" i="14"/>
  <c r="O95" i="14" s="1"/>
  <c r="M98" i="14"/>
  <c r="O98" i="14" s="1"/>
  <c r="M99" i="14"/>
  <c r="O99" i="14" s="1"/>
  <c r="M125" i="14"/>
  <c r="O125" i="14" s="1"/>
  <c r="N176" i="14"/>
  <c r="N177" i="14"/>
  <c r="P177" i="14" s="1"/>
  <c r="N181" i="14"/>
  <c r="N183" i="14"/>
  <c r="N184" i="14"/>
  <c r="N196" i="14"/>
  <c r="P196" i="14" s="1"/>
  <c r="N223" i="14"/>
  <c r="N224" i="14"/>
  <c r="N225" i="14"/>
  <c r="N226" i="14"/>
  <c r="P226" i="14" s="1"/>
  <c r="N227" i="14"/>
  <c r="N252" i="14"/>
  <c r="N253" i="14"/>
  <c r="N286" i="14"/>
  <c r="P286" i="14" s="1"/>
  <c r="N334" i="14"/>
  <c r="N335" i="14"/>
  <c r="N336" i="14"/>
  <c r="N337" i="14"/>
  <c r="P337" i="14" s="1"/>
  <c r="N339" i="14"/>
  <c r="N340" i="14"/>
  <c r="N341" i="14"/>
  <c r="N366" i="14"/>
  <c r="N373" i="14"/>
  <c r="N398" i="14"/>
  <c r="N405" i="14"/>
  <c r="N430" i="14"/>
  <c r="N437" i="14"/>
  <c r="N477" i="14"/>
  <c r="N478" i="14"/>
  <c r="N485" i="14"/>
  <c r="N486" i="14"/>
  <c r="N582" i="14"/>
  <c r="N589" i="14"/>
  <c r="N590" i="14"/>
  <c r="P590" i="14" s="1"/>
  <c r="N593" i="14"/>
  <c r="N594" i="14"/>
  <c r="N596" i="14"/>
  <c r="N597" i="14"/>
  <c r="P597" i="14" s="1"/>
  <c r="N598" i="14"/>
  <c r="N602" i="14"/>
  <c r="N604" i="14"/>
  <c r="N605" i="14"/>
  <c r="N606" i="14"/>
  <c r="N610" i="14"/>
  <c r="N654" i="14"/>
  <c r="N656" i="14"/>
  <c r="P656" i="14" s="1"/>
  <c r="N657" i="14"/>
  <c r="N658" i="14"/>
  <c r="N662" i="14"/>
  <c r="N664" i="14"/>
  <c r="P664" i="14" s="1"/>
  <c r="N665" i="14"/>
  <c r="N667" i="14"/>
  <c r="N757" i="14"/>
  <c r="N762" i="14"/>
  <c r="N765" i="14"/>
  <c r="N766" i="14"/>
  <c r="N769" i="14"/>
  <c r="N834" i="14"/>
  <c r="N836" i="14"/>
  <c r="N837" i="14"/>
  <c r="N838" i="14"/>
  <c r="N842" i="14"/>
  <c r="P842" i="14" s="1"/>
  <c r="N843" i="14"/>
  <c r="P843" i="14" s="1"/>
  <c r="N845" i="14"/>
  <c r="M928" i="14"/>
  <c r="O928" i="14" s="1"/>
  <c r="M960" i="14"/>
  <c r="O960" i="14" s="1"/>
  <c r="N978" i="14"/>
  <c r="N981" i="14"/>
  <c r="P981" i="14" s="1"/>
  <c r="N986" i="14"/>
  <c r="N987" i="14"/>
  <c r="P987" i="14" s="1"/>
  <c r="N990" i="14"/>
  <c r="M1109" i="14"/>
  <c r="O1109" i="14" s="1"/>
  <c r="N29" i="14"/>
  <c r="N63" i="14"/>
  <c r="N96" i="14"/>
  <c r="N129" i="14"/>
  <c r="N155" i="14"/>
  <c r="N159" i="14"/>
  <c r="P159" i="14" s="1"/>
  <c r="N213" i="14"/>
  <c r="N281" i="14"/>
  <c r="M33" i="14"/>
  <c r="O33" i="14" s="1"/>
  <c r="M34" i="14"/>
  <c r="O34" i="14" s="1"/>
  <c r="M35" i="14"/>
  <c r="O35" i="14" s="1"/>
  <c r="M38" i="14"/>
  <c r="O38" i="14" s="1"/>
  <c r="M39" i="14"/>
  <c r="O39" i="14" s="1"/>
  <c r="M69" i="14"/>
  <c r="O69" i="14" s="1"/>
  <c r="M72" i="14"/>
  <c r="O72" i="14" s="1"/>
  <c r="M106" i="14"/>
  <c r="O106" i="14" s="1"/>
  <c r="M107" i="14"/>
  <c r="O107" i="14" s="1"/>
  <c r="M108" i="14"/>
  <c r="O108" i="14" s="1"/>
  <c r="M137" i="14"/>
  <c r="O137" i="14" s="1"/>
  <c r="N141" i="14"/>
  <c r="N144" i="14"/>
  <c r="N145" i="14"/>
  <c r="P145" i="14" s="1"/>
  <c r="M166" i="14"/>
  <c r="O166" i="14" s="1"/>
  <c r="M174" i="14"/>
  <c r="O174" i="14" s="1"/>
  <c r="M175" i="14"/>
  <c r="O175" i="14" s="1"/>
  <c r="M177" i="14"/>
  <c r="O177" i="14" s="1"/>
  <c r="M178" i="14"/>
  <c r="O178" i="14" s="1"/>
  <c r="M179" i="14"/>
  <c r="O179" i="14" s="1"/>
  <c r="M181" i="14"/>
  <c r="O181" i="14" s="1"/>
  <c r="M186" i="14"/>
  <c r="O186" i="14" s="1"/>
  <c r="M187" i="14"/>
  <c r="O187" i="14" s="1"/>
  <c r="M188" i="14"/>
  <c r="O188" i="14" s="1"/>
  <c r="M189" i="14"/>
  <c r="O189" i="14" s="1"/>
  <c r="M195" i="14"/>
  <c r="O195" i="14" s="1"/>
  <c r="N204" i="14"/>
  <c r="N205" i="14"/>
  <c r="N207" i="14"/>
  <c r="M225" i="14"/>
  <c r="O225" i="14" s="1"/>
  <c r="N232" i="14"/>
  <c r="N233" i="14"/>
  <c r="N235" i="14"/>
  <c r="N237" i="14"/>
  <c r="P237" i="14" s="1"/>
  <c r="N240" i="14"/>
  <c r="N257" i="14"/>
  <c r="N259" i="14"/>
  <c r="N260" i="14"/>
  <c r="P260" i="14" s="1"/>
  <c r="N261" i="14"/>
  <c r="N264" i="14"/>
  <c r="M286" i="14"/>
  <c r="O286" i="14" s="1"/>
  <c r="M289" i="14"/>
  <c r="O289" i="14" s="1"/>
  <c r="N311" i="14"/>
  <c r="N312" i="14"/>
  <c r="N313" i="14"/>
  <c r="N315" i="14"/>
  <c r="P315" i="14" s="1"/>
  <c r="N316" i="14"/>
  <c r="M334" i="14"/>
  <c r="O334" i="14" s="1"/>
  <c r="M337" i="14"/>
  <c r="O337" i="14" s="1"/>
  <c r="M366" i="14"/>
  <c r="O366" i="14" s="1"/>
  <c r="M369" i="14"/>
  <c r="O369" i="14" s="1"/>
  <c r="M398" i="14"/>
  <c r="O398" i="14" s="1"/>
  <c r="M401" i="14"/>
  <c r="O401" i="14" s="1"/>
  <c r="M430" i="14"/>
  <c r="O430" i="14" s="1"/>
  <c r="M433" i="14"/>
  <c r="O433" i="14" s="1"/>
  <c r="N905" i="14"/>
  <c r="P905" i="14" s="1"/>
  <c r="N906" i="14"/>
  <c r="N1126" i="14"/>
  <c r="N1129" i="14"/>
  <c r="N1130" i="14"/>
  <c r="N1133" i="14"/>
  <c r="P1133" i="14" s="1"/>
  <c r="N1135" i="14"/>
  <c r="P1135" i="14" s="1"/>
  <c r="N1137" i="14"/>
  <c r="N1138" i="14"/>
  <c r="N1141" i="14"/>
  <c r="P1141" i="14" s="1"/>
  <c r="N1142" i="14"/>
  <c r="P1142" i="14" s="1"/>
  <c r="M478" i="14"/>
  <c r="O478" i="14" s="1"/>
  <c r="M481" i="14"/>
  <c r="O481" i="14" s="1"/>
  <c r="M534" i="14"/>
  <c r="O534" i="14" s="1"/>
  <c r="N541" i="14"/>
  <c r="N542" i="14"/>
  <c r="N545" i="14"/>
  <c r="N546" i="14"/>
  <c r="N548" i="14"/>
  <c r="P548" i="14" s="1"/>
  <c r="N549" i="14"/>
  <c r="N550" i="14"/>
  <c r="M583" i="14"/>
  <c r="O583" i="14" s="1"/>
  <c r="M585" i="14"/>
  <c r="O585" i="14" s="1"/>
  <c r="M589" i="14"/>
  <c r="O589" i="14" s="1"/>
  <c r="M598" i="14"/>
  <c r="O598" i="14" s="1"/>
  <c r="M599" i="14"/>
  <c r="O599" i="14" s="1"/>
  <c r="M601" i="14"/>
  <c r="O601" i="14" s="1"/>
  <c r="M606" i="14"/>
  <c r="O606" i="14" s="1"/>
  <c r="M607" i="14"/>
  <c r="O607" i="14" s="1"/>
  <c r="M609" i="14"/>
  <c r="O609" i="14" s="1"/>
  <c r="N612" i="14"/>
  <c r="P612" i="14" s="1"/>
  <c r="M629" i="14"/>
  <c r="O629" i="14" s="1"/>
  <c r="M699" i="14"/>
  <c r="O699" i="14" s="1"/>
  <c r="N723" i="14"/>
  <c r="N725" i="14"/>
  <c r="P725" i="14" s="1"/>
  <c r="N726" i="14"/>
  <c r="N727" i="14"/>
  <c r="N730" i="14"/>
  <c r="M755" i="14"/>
  <c r="O755" i="14" s="1"/>
  <c r="M759" i="14"/>
  <c r="O759" i="14" s="1"/>
  <c r="N773" i="14"/>
  <c r="N774" i="14"/>
  <c r="M798" i="14"/>
  <c r="O798" i="14" s="1"/>
  <c r="M799" i="14"/>
  <c r="O799" i="14" s="1"/>
  <c r="M803" i="14"/>
  <c r="O803" i="14" s="1"/>
  <c r="N846" i="14"/>
  <c r="N847" i="14"/>
  <c r="P847" i="14" s="1"/>
  <c r="N848" i="14"/>
  <c r="N850" i="14"/>
  <c r="N851" i="14"/>
  <c r="P851" i="14" s="1"/>
  <c r="N854" i="14"/>
  <c r="P854" i="14" s="1"/>
  <c r="N858" i="14"/>
  <c r="M864" i="14"/>
  <c r="O864" i="14" s="1"/>
  <c r="N887" i="14"/>
  <c r="P887" i="14" s="1"/>
  <c r="N894" i="14"/>
  <c r="P894" i="14" s="1"/>
  <c r="M902" i="14"/>
  <c r="O902" i="14" s="1"/>
  <c r="M906" i="14"/>
  <c r="O906" i="14" s="1"/>
  <c r="M947" i="14"/>
  <c r="O947" i="14" s="1"/>
  <c r="M948" i="14"/>
  <c r="O948" i="14" s="1"/>
  <c r="N958" i="14"/>
  <c r="N1013" i="14"/>
  <c r="P1013" i="14" s="1"/>
  <c r="N1014" i="14"/>
  <c r="N1017" i="14"/>
  <c r="P1017" i="14" s="1"/>
  <c r="N1018" i="14"/>
  <c r="M1072" i="14"/>
  <c r="O1072" i="14" s="1"/>
  <c r="N1086" i="14"/>
  <c r="N1089" i="14"/>
  <c r="P1089" i="14" s="1"/>
  <c r="N1090" i="14"/>
  <c r="N1094" i="14"/>
  <c r="N1095" i="14"/>
  <c r="M1133" i="14"/>
  <c r="O1133" i="14" s="1"/>
  <c r="M1175" i="14"/>
  <c r="O1175" i="14" s="1"/>
  <c r="M1176" i="14"/>
  <c r="O1176" i="14" s="1"/>
  <c r="M1183" i="14"/>
  <c r="O1183" i="14" s="1"/>
  <c r="M1184" i="14"/>
  <c r="O1184" i="14" s="1"/>
  <c r="M1186" i="14"/>
  <c r="O1186" i="14" s="1"/>
  <c r="M1187" i="14"/>
  <c r="O1187" i="14" s="1"/>
  <c r="M1188" i="14"/>
  <c r="O1188" i="14" s="1"/>
  <c r="N1482" i="14"/>
  <c r="P1482" i="14" s="1"/>
  <c r="N1483" i="14"/>
  <c r="M457" i="14"/>
  <c r="O457" i="14" s="1"/>
  <c r="M489" i="14"/>
  <c r="O489" i="14" s="1"/>
  <c r="N509" i="14"/>
  <c r="P509" i="14" s="1"/>
  <c r="N510" i="14"/>
  <c r="M535" i="14"/>
  <c r="O535" i="14" s="1"/>
  <c r="M537" i="14"/>
  <c r="O537" i="14" s="1"/>
  <c r="M550" i="14"/>
  <c r="O550" i="14" s="1"/>
  <c r="M551" i="14"/>
  <c r="O551" i="14" s="1"/>
  <c r="M553" i="14"/>
  <c r="O553" i="14" s="1"/>
  <c r="M613" i="14"/>
  <c r="O613" i="14" s="1"/>
  <c r="M638" i="14"/>
  <c r="O638" i="14" s="1"/>
  <c r="M670" i="14"/>
  <c r="O670" i="14" s="1"/>
  <c r="N673" i="14"/>
  <c r="N674" i="14"/>
  <c r="N679" i="14"/>
  <c r="N681" i="14"/>
  <c r="M719" i="14"/>
  <c r="O719" i="14" s="1"/>
  <c r="M723" i="14"/>
  <c r="O723" i="14" s="1"/>
  <c r="M770" i="14"/>
  <c r="O770" i="14" s="1"/>
  <c r="M771" i="14"/>
  <c r="O771" i="14" s="1"/>
  <c r="M818" i="14"/>
  <c r="O818" i="14" s="1"/>
  <c r="N826" i="14"/>
  <c r="N828" i="14"/>
  <c r="P828" i="14" s="1"/>
  <c r="N829" i="14"/>
  <c r="N830" i="14"/>
  <c r="M846" i="14"/>
  <c r="O846" i="14" s="1"/>
  <c r="M857" i="14"/>
  <c r="O857" i="14" s="1"/>
  <c r="M887" i="14"/>
  <c r="O887" i="14" s="1"/>
  <c r="M910" i="14"/>
  <c r="O910" i="14" s="1"/>
  <c r="M913" i="14"/>
  <c r="O913" i="14" s="1"/>
  <c r="M916" i="14"/>
  <c r="O916" i="14" s="1"/>
  <c r="M918" i="14"/>
  <c r="O918" i="14" s="1"/>
  <c r="M919" i="14"/>
  <c r="O919" i="14" s="1"/>
  <c r="M922" i="14"/>
  <c r="O922" i="14" s="1"/>
  <c r="M954" i="14"/>
  <c r="O954" i="14" s="1"/>
  <c r="M955" i="14"/>
  <c r="O955" i="14" s="1"/>
  <c r="M956" i="14"/>
  <c r="O956" i="14" s="1"/>
  <c r="M957" i="14"/>
  <c r="O957" i="14" s="1"/>
  <c r="M991" i="14"/>
  <c r="O991" i="14" s="1"/>
  <c r="M1047" i="14"/>
  <c r="O1047" i="14" s="1"/>
  <c r="M1048" i="14"/>
  <c r="O1048" i="14" s="1"/>
  <c r="M1051" i="14"/>
  <c r="O1051" i="14" s="1"/>
  <c r="M1056" i="14"/>
  <c r="O1056" i="14" s="1"/>
  <c r="M1057" i="14"/>
  <c r="O1057" i="14" s="1"/>
  <c r="M1143" i="14"/>
  <c r="O1143" i="14" s="1"/>
  <c r="M1195" i="14"/>
  <c r="O1195" i="14" s="1"/>
  <c r="N1211" i="14"/>
  <c r="P1211" i="14" s="1"/>
  <c r="N1212" i="14"/>
  <c r="N1213" i="14"/>
  <c r="P1213" i="14" s="1"/>
  <c r="N1214" i="14"/>
  <c r="N1225" i="14"/>
  <c r="P1225" i="14" s="1"/>
  <c r="M1276" i="14"/>
  <c r="O1276" i="14" s="1"/>
  <c r="M1277" i="14"/>
  <c r="O1277" i="14" s="1"/>
  <c r="M1280" i="14"/>
  <c r="O1280" i="14" s="1"/>
  <c r="M1281" i="14"/>
  <c r="O1281" i="14" s="1"/>
  <c r="M1282" i="14"/>
  <c r="O1282" i="14" s="1"/>
  <c r="N1295" i="14"/>
  <c r="N1299" i="14"/>
  <c r="M1343" i="14"/>
  <c r="O1343" i="14" s="1"/>
  <c r="N1373" i="14"/>
  <c r="N1377" i="14"/>
  <c r="N1380" i="14"/>
  <c r="N1385" i="14"/>
  <c r="P1385" i="14" s="1"/>
  <c r="N1388" i="14"/>
  <c r="N1389" i="14"/>
  <c r="N1050" i="14"/>
  <c r="N1051" i="14"/>
  <c r="P1051" i="14" s="1"/>
  <c r="N1054" i="14"/>
  <c r="M1059" i="14"/>
  <c r="O1059" i="14" s="1"/>
  <c r="M1068" i="14"/>
  <c r="O1068" i="14" s="1"/>
  <c r="N1074" i="14"/>
  <c r="P1074" i="14" s="1"/>
  <c r="N1075" i="14"/>
  <c r="P1075" i="14" s="1"/>
  <c r="N1078" i="14"/>
  <c r="N1081" i="14"/>
  <c r="P1081" i="14" s="1"/>
  <c r="M1098" i="14"/>
  <c r="O1098" i="14" s="1"/>
  <c r="M1102" i="14"/>
  <c r="O1102" i="14" s="1"/>
  <c r="N1105" i="14"/>
  <c r="P1105" i="14" s="1"/>
  <c r="N1109" i="14"/>
  <c r="N1111" i="14"/>
  <c r="N1114" i="14"/>
  <c r="M1139" i="14"/>
  <c r="O1139" i="14" s="1"/>
  <c r="M1140" i="14"/>
  <c r="O1140" i="14" s="1"/>
  <c r="M1159" i="14"/>
  <c r="O1159" i="14" s="1"/>
  <c r="M1170" i="14"/>
  <c r="O1170" i="14" s="1"/>
  <c r="M1172" i="14"/>
  <c r="O1172" i="14" s="1"/>
  <c r="N1178" i="14"/>
  <c r="N1179" i="14"/>
  <c r="P1179" i="14" s="1"/>
  <c r="N1182" i="14"/>
  <c r="M1210" i="14"/>
  <c r="O1210" i="14" s="1"/>
  <c r="M1219" i="14"/>
  <c r="O1219" i="14" s="1"/>
  <c r="M1220" i="14"/>
  <c r="O1220" i="14" s="1"/>
  <c r="M1221" i="14"/>
  <c r="O1221" i="14" s="1"/>
  <c r="M1222" i="14"/>
  <c r="O1222" i="14" s="1"/>
  <c r="M1223" i="14"/>
  <c r="O1223" i="14" s="1"/>
  <c r="M1224" i="14"/>
  <c r="O1224" i="14" s="1"/>
  <c r="N1226" i="14"/>
  <c r="N1227" i="14"/>
  <c r="N1229" i="14"/>
  <c r="P1229" i="14" s="1"/>
  <c r="N1230" i="14"/>
  <c r="P1230" i="14" s="1"/>
  <c r="N1231" i="14"/>
  <c r="P1231" i="14" s="1"/>
  <c r="N1234" i="14"/>
  <c r="N1238" i="14"/>
  <c r="M1260" i="14"/>
  <c r="O1260" i="14" s="1"/>
  <c r="N1264" i="14"/>
  <c r="N1265" i="14"/>
  <c r="P1265" i="14" s="1"/>
  <c r="N1268" i="14"/>
  <c r="M1299" i="14"/>
  <c r="O1299" i="14" s="1"/>
  <c r="N1304" i="14"/>
  <c r="N1307" i="14"/>
  <c r="N1308" i="14"/>
  <c r="M1329" i="14"/>
  <c r="O1329" i="14" s="1"/>
  <c r="N1338" i="14"/>
  <c r="N1339" i="14"/>
  <c r="M1375" i="14"/>
  <c r="O1375" i="14" s="1"/>
  <c r="M1383" i="14"/>
  <c r="O1383" i="14" s="1"/>
  <c r="N1393" i="14"/>
  <c r="N1396" i="14"/>
  <c r="N1397" i="14"/>
  <c r="N1399" i="14"/>
  <c r="N1402" i="14"/>
  <c r="P1402" i="14" s="1"/>
  <c r="N1403" i="14"/>
  <c r="N1407" i="14"/>
  <c r="N1411" i="14"/>
  <c r="N1412" i="14"/>
  <c r="M1421" i="14"/>
  <c r="O1421" i="14" s="1"/>
  <c r="M1422" i="14"/>
  <c r="O1422" i="14" s="1"/>
  <c r="M1426" i="14"/>
  <c r="O1426" i="14" s="1"/>
  <c r="N1427" i="14"/>
  <c r="N1430" i="14"/>
  <c r="N1431" i="14"/>
  <c r="N1434" i="14"/>
  <c r="P1434" i="14" s="1"/>
  <c r="N1442" i="14"/>
  <c r="M1483" i="14"/>
  <c r="O1483" i="14" s="1"/>
  <c r="N1484" i="14"/>
  <c r="N1485" i="14"/>
  <c r="P1485" i="14" s="1"/>
  <c r="N1486" i="14"/>
  <c r="N1490" i="14"/>
  <c r="N1491" i="14"/>
  <c r="M1226" i="14"/>
  <c r="O1226" i="14" s="1"/>
  <c r="M1239" i="14"/>
  <c r="O1239" i="14" s="1"/>
  <c r="M1240" i="14"/>
  <c r="O1240" i="14" s="1"/>
  <c r="M1261" i="14"/>
  <c r="O1261" i="14" s="1"/>
  <c r="M1270" i="14"/>
  <c r="O1270" i="14" s="1"/>
  <c r="M1271" i="14"/>
  <c r="O1271" i="14" s="1"/>
  <c r="M1272" i="14"/>
  <c r="O1272" i="14" s="1"/>
  <c r="M1273" i="14"/>
  <c r="O1273" i="14" s="1"/>
  <c r="M1310" i="14"/>
  <c r="O1310" i="14" s="1"/>
  <c r="M1390" i="14"/>
  <c r="O1390" i="14" s="1"/>
  <c r="M1391" i="14"/>
  <c r="O1391" i="14" s="1"/>
  <c r="M1408" i="14"/>
  <c r="O1408" i="14" s="1"/>
  <c r="M1434" i="14"/>
  <c r="O1434" i="14" s="1"/>
  <c r="M1484" i="14"/>
  <c r="O1484" i="14" s="1"/>
  <c r="M1486" i="14"/>
  <c r="O1486" i="14" s="1"/>
  <c r="O10" i="17"/>
  <c r="O9" i="17"/>
  <c r="M11" i="14"/>
  <c r="O11" i="14" s="1"/>
  <c r="N13" i="14"/>
  <c r="P13" i="14" s="1"/>
  <c r="M30" i="14"/>
  <c r="O30" i="14" s="1"/>
  <c r="M20" i="14"/>
  <c r="O20" i="14" s="1"/>
  <c r="N21" i="14"/>
  <c r="N24" i="14"/>
  <c r="M40" i="14"/>
  <c r="O40" i="14" s="1"/>
  <c r="N41" i="14"/>
  <c r="P41" i="14" s="1"/>
  <c r="N44" i="14"/>
  <c r="M56" i="14"/>
  <c r="O56" i="14" s="1"/>
  <c r="M100" i="14"/>
  <c r="O100" i="14" s="1"/>
  <c r="N104" i="14"/>
  <c r="M116" i="14"/>
  <c r="O116" i="14" s="1"/>
  <c r="N120" i="14"/>
  <c r="M129" i="14"/>
  <c r="O129" i="14" s="1"/>
  <c r="N133" i="14"/>
  <c r="P133" i="14" s="1"/>
  <c r="N135" i="14"/>
  <c r="M145" i="14"/>
  <c r="O145" i="14" s="1"/>
  <c r="N149" i="14"/>
  <c r="N151" i="14"/>
  <c r="P151" i="14" s="1"/>
  <c r="M161" i="14"/>
  <c r="O161" i="14" s="1"/>
  <c r="N163" i="14"/>
  <c r="N164" i="14"/>
  <c r="N165" i="14"/>
  <c r="P165" i="14" s="1"/>
  <c r="N167" i="14"/>
  <c r="P167" i="14" s="1"/>
  <c r="N168" i="14"/>
  <c r="N171" i="14"/>
  <c r="P171" i="14" s="1"/>
  <c r="M196" i="14"/>
  <c r="O196" i="14" s="1"/>
  <c r="N197" i="14"/>
  <c r="N200" i="14"/>
  <c r="M211" i="14"/>
  <c r="O211" i="14" s="1"/>
  <c r="M213" i="14"/>
  <c r="O213" i="14" s="1"/>
  <c r="N217" i="14"/>
  <c r="N220" i="14"/>
  <c r="N241" i="14"/>
  <c r="N243" i="14"/>
  <c r="P243" i="14" s="1"/>
  <c r="M246" i="14"/>
  <c r="O246" i="14" s="1"/>
  <c r="M247" i="14"/>
  <c r="O247" i="14" s="1"/>
  <c r="M252" i="14"/>
  <c r="O252" i="14" s="1"/>
  <c r="M278" i="14"/>
  <c r="O278" i="14" s="1"/>
  <c r="N295" i="14"/>
  <c r="N296" i="14"/>
  <c r="N297" i="14"/>
  <c r="N299" i="14"/>
  <c r="P299" i="14" s="1"/>
  <c r="N300" i="14"/>
  <c r="M21" i="14"/>
  <c r="O21" i="14" s="1"/>
  <c r="M22" i="14"/>
  <c r="O22" i="14" s="1"/>
  <c r="M23" i="14"/>
  <c r="O23" i="14" s="1"/>
  <c r="M41" i="14"/>
  <c r="O41" i="14" s="1"/>
  <c r="M42" i="14"/>
  <c r="O42" i="14" s="1"/>
  <c r="M43" i="14"/>
  <c r="O43" i="14" s="1"/>
  <c r="M61" i="14"/>
  <c r="O61" i="14" s="1"/>
  <c r="M77" i="14"/>
  <c r="O77" i="14" s="1"/>
  <c r="N81" i="14"/>
  <c r="M93" i="14"/>
  <c r="O93" i="14" s="1"/>
  <c r="M101" i="14"/>
  <c r="O101" i="14" s="1"/>
  <c r="M102" i="14"/>
  <c r="O102" i="14" s="1"/>
  <c r="M103" i="14"/>
  <c r="O103" i="14" s="1"/>
  <c r="M117" i="14"/>
  <c r="O117" i="14" s="1"/>
  <c r="M118" i="14"/>
  <c r="O118" i="14" s="1"/>
  <c r="M119" i="14"/>
  <c r="O119" i="14" s="1"/>
  <c r="M132" i="14"/>
  <c r="O132" i="14" s="1"/>
  <c r="M148" i="14"/>
  <c r="O148" i="14" s="1"/>
  <c r="M164" i="14"/>
  <c r="O164" i="14" s="1"/>
  <c r="M167" i="14"/>
  <c r="O167" i="14" s="1"/>
  <c r="M169" i="14"/>
  <c r="O169" i="14" s="1"/>
  <c r="M170" i="14"/>
  <c r="O170" i="14" s="1"/>
  <c r="N173" i="14"/>
  <c r="P173" i="14" s="1"/>
  <c r="M194" i="14"/>
  <c r="O194" i="14" s="1"/>
  <c r="M197" i="14"/>
  <c r="O197" i="14" s="1"/>
  <c r="M198" i="14"/>
  <c r="O198" i="14" s="1"/>
  <c r="M199" i="14"/>
  <c r="O199" i="14" s="1"/>
  <c r="M214" i="14"/>
  <c r="O214" i="14" s="1"/>
  <c r="M215" i="14"/>
  <c r="O215" i="14" s="1"/>
  <c r="M218" i="14"/>
  <c r="O218" i="14" s="1"/>
  <c r="M221" i="14"/>
  <c r="O221" i="14" s="1"/>
  <c r="N228" i="14"/>
  <c r="M241" i="14"/>
  <c r="O241" i="14" s="1"/>
  <c r="M254" i="14"/>
  <c r="O254" i="14" s="1"/>
  <c r="M255" i="14"/>
  <c r="O255" i="14" s="1"/>
  <c r="M262" i="14"/>
  <c r="O262" i="14" s="1"/>
  <c r="M263" i="14"/>
  <c r="O263" i="14" s="1"/>
  <c r="M281" i="14"/>
  <c r="O281" i="14" s="1"/>
  <c r="M173" i="14"/>
  <c r="O173" i="14" s="1"/>
  <c r="N287" i="14"/>
  <c r="N288" i="14"/>
  <c r="N289" i="14"/>
  <c r="N291" i="14"/>
  <c r="N292" i="14"/>
  <c r="N303" i="14"/>
  <c r="N304" i="14"/>
  <c r="N305" i="14"/>
  <c r="P305" i="14" s="1"/>
  <c r="N307" i="14"/>
  <c r="N308" i="14"/>
  <c r="N57" i="14"/>
  <c r="N59" i="14"/>
  <c r="P59" i="14" s="1"/>
  <c r="N71" i="14"/>
  <c r="N73" i="14"/>
  <c r="N75" i="14"/>
  <c r="N89" i="14"/>
  <c r="N91" i="14"/>
  <c r="N185" i="14"/>
  <c r="N189" i="14"/>
  <c r="N191" i="14"/>
  <c r="P191" i="14" s="1"/>
  <c r="N193" i="14"/>
  <c r="N212" i="14"/>
  <c r="N248" i="14"/>
  <c r="N249" i="14"/>
  <c r="P249" i="14" s="1"/>
  <c r="N251" i="14"/>
  <c r="M261" i="14"/>
  <c r="O261" i="14" s="1"/>
  <c r="M273" i="14"/>
  <c r="O273" i="14" s="1"/>
  <c r="N367" i="14"/>
  <c r="N368" i="14"/>
  <c r="N369" i="14"/>
  <c r="N371" i="14"/>
  <c r="N372" i="14"/>
  <c r="N383" i="14"/>
  <c r="N384" i="14"/>
  <c r="N385" i="14"/>
  <c r="N387" i="14"/>
  <c r="N388" i="14"/>
  <c r="N399" i="14"/>
  <c r="N400" i="14"/>
  <c r="N401" i="14"/>
  <c r="P401" i="14" s="1"/>
  <c r="N403" i="14"/>
  <c r="N404" i="14"/>
  <c r="N415" i="14"/>
  <c r="N416" i="14"/>
  <c r="P416" i="14" s="1"/>
  <c r="N417" i="14"/>
  <c r="N419" i="14"/>
  <c r="N420" i="14"/>
  <c r="N431" i="14"/>
  <c r="P431" i="14" s="1"/>
  <c r="N432" i="14"/>
  <c r="N433" i="14"/>
  <c r="N435" i="14"/>
  <c r="N436" i="14"/>
  <c r="N447" i="14"/>
  <c r="N448" i="14"/>
  <c r="N449" i="14"/>
  <c r="N451" i="14"/>
  <c r="N452" i="14"/>
  <c r="N463" i="14"/>
  <c r="N464" i="14"/>
  <c r="N465" i="14"/>
  <c r="P465" i="14" s="1"/>
  <c r="N467" i="14"/>
  <c r="N468" i="14"/>
  <c r="N479" i="14"/>
  <c r="N480" i="14"/>
  <c r="P480" i="14" s="1"/>
  <c r="N481" i="14"/>
  <c r="N483" i="14"/>
  <c r="N484" i="14"/>
  <c r="M494" i="14"/>
  <c r="O494" i="14" s="1"/>
  <c r="M497" i="14"/>
  <c r="O497" i="14" s="1"/>
  <c r="N502" i="14"/>
  <c r="N503" i="14"/>
  <c r="N504" i="14"/>
  <c r="P504" i="14" s="1"/>
  <c r="N505" i="14"/>
  <c r="N508" i="14"/>
  <c r="M514" i="14"/>
  <c r="O514" i="14" s="1"/>
  <c r="N521" i="14"/>
  <c r="P521" i="14" s="1"/>
  <c r="N524" i="14"/>
  <c r="M509" i="14"/>
  <c r="O509" i="14" s="1"/>
  <c r="M525" i="14"/>
  <c r="O525" i="14" s="1"/>
  <c r="M602" i="14"/>
  <c r="O602" i="14" s="1"/>
  <c r="N629" i="14"/>
  <c r="N659" i="14"/>
  <c r="N710" i="14"/>
  <c r="N758" i="14"/>
  <c r="P758" i="14" s="1"/>
  <c r="N802" i="14"/>
  <c r="N839" i="14"/>
  <c r="N982" i="14"/>
  <c r="M310" i="14"/>
  <c r="O310" i="14" s="1"/>
  <c r="M326" i="14"/>
  <c r="O326" i="14" s="1"/>
  <c r="N327" i="14"/>
  <c r="N328" i="14"/>
  <c r="N329" i="14"/>
  <c r="P329" i="14" s="1"/>
  <c r="N331" i="14"/>
  <c r="N332" i="14"/>
  <c r="M342" i="14"/>
  <c r="O342" i="14" s="1"/>
  <c r="N343" i="14"/>
  <c r="P343" i="14" s="1"/>
  <c r="N344" i="14"/>
  <c r="N345" i="14"/>
  <c r="N347" i="14"/>
  <c r="N348" i="14"/>
  <c r="P348" i="14" s="1"/>
  <c r="M358" i="14"/>
  <c r="O358" i="14" s="1"/>
  <c r="N359" i="14"/>
  <c r="N360" i="14"/>
  <c r="N361" i="14"/>
  <c r="P361" i="14" s="1"/>
  <c r="N363" i="14"/>
  <c r="N364" i="14"/>
  <c r="M374" i="14"/>
  <c r="O374" i="14" s="1"/>
  <c r="N375" i="14"/>
  <c r="P375" i="14" s="1"/>
  <c r="N376" i="14"/>
  <c r="N377" i="14"/>
  <c r="N379" i="14"/>
  <c r="N380" i="14"/>
  <c r="P380" i="14" s="1"/>
  <c r="M390" i="14"/>
  <c r="O390" i="14" s="1"/>
  <c r="N391" i="14"/>
  <c r="N392" i="14"/>
  <c r="N393" i="14"/>
  <c r="P393" i="14" s="1"/>
  <c r="N395" i="14"/>
  <c r="N396" i="14"/>
  <c r="M406" i="14"/>
  <c r="O406" i="14" s="1"/>
  <c r="N407" i="14"/>
  <c r="N408" i="14"/>
  <c r="N409" i="14"/>
  <c r="N411" i="14"/>
  <c r="N412" i="14"/>
  <c r="P412" i="14" s="1"/>
  <c r="M422" i="14"/>
  <c r="O422" i="14" s="1"/>
  <c r="N423" i="14"/>
  <c r="N424" i="14"/>
  <c r="N425" i="14"/>
  <c r="P425" i="14" s="1"/>
  <c r="N427" i="14"/>
  <c r="N428" i="14"/>
  <c r="M438" i="14"/>
  <c r="O438" i="14" s="1"/>
  <c r="N439" i="14"/>
  <c r="P439" i="14" s="1"/>
  <c r="N440" i="14"/>
  <c r="N441" i="14"/>
  <c r="N443" i="14"/>
  <c r="N444" i="14"/>
  <c r="P444" i="14" s="1"/>
  <c r="M454" i="14"/>
  <c r="O454" i="14" s="1"/>
  <c r="N455" i="14"/>
  <c r="N456" i="14"/>
  <c r="N457" i="14"/>
  <c r="P457" i="14" s="1"/>
  <c r="N459" i="14"/>
  <c r="N460" i="14"/>
  <c r="M470" i="14"/>
  <c r="O470" i="14" s="1"/>
  <c r="N471" i="14"/>
  <c r="P471" i="14" s="1"/>
  <c r="N472" i="14"/>
  <c r="N473" i="14"/>
  <c r="N475" i="14"/>
  <c r="N476" i="14"/>
  <c r="P476" i="14" s="1"/>
  <c r="M486" i="14"/>
  <c r="O486" i="14" s="1"/>
  <c r="N487" i="14"/>
  <c r="N488" i="14"/>
  <c r="N489" i="14"/>
  <c r="P489" i="14" s="1"/>
  <c r="N491" i="14"/>
  <c r="N492" i="14"/>
  <c r="M511" i="14"/>
  <c r="O511" i="14" s="1"/>
  <c r="N954" i="14"/>
  <c r="P954" i="14" s="1"/>
  <c r="P1023" i="14"/>
  <c r="M345" i="14"/>
  <c r="O345" i="14" s="1"/>
  <c r="M361" i="14"/>
  <c r="O361" i="14" s="1"/>
  <c r="N675" i="14"/>
  <c r="N823" i="14"/>
  <c r="N961" i="14"/>
  <c r="P961" i="14" s="1"/>
  <c r="J1029" i="14"/>
  <c r="N1029" i="14" s="1"/>
  <c r="P1029" i="14" s="1"/>
  <c r="M530" i="14"/>
  <c r="O530" i="14" s="1"/>
  <c r="N537" i="14"/>
  <c r="N538" i="14"/>
  <c r="N540" i="14"/>
  <c r="P540" i="14" s="1"/>
  <c r="M558" i="14"/>
  <c r="O558" i="14" s="1"/>
  <c r="M559" i="14"/>
  <c r="O559" i="14" s="1"/>
  <c r="M562" i="14"/>
  <c r="O562" i="14" s="1"/>
  <c r="M565" i="14"/>
  <c r="O565" i="14" s="1"/>
  <c r="N569" i="14"/>
  <c r="N570" i="14"/>
  <c r="N572" i="14"/>
  <c r="M591" i="14"/>
  <c r="O591" i="14" s="1"/>
  <c r="M594" i="14"/>
  <c r="O594" i="14" s="1"/>
  <c r="N601" i="14"/>
  <c r="N614" i="14"/>
  <c r="M639" i="14"/>
  <c r="O639" i="14" s="1"/>
  <c r="M640" i="14"/>
  <c r="O640" i="14" s="1"/>
  <c r="M641" i="14"/>
  <c r="O641" i="14" s="1"/>
  <c r="N644" i="14"/>
  <c r="N645" i="14"/>
  <c r="P645" i="14" s="1"/>
  <c r="M655" i="14"/>
  <c r="O655" i="14" s="1"/>
  <c r="N660" i="14"/>
  <c r="N661" i="14"/>
  <c r="M671" i="14"/>
  <c r="O671" i="14" s="1"/>
  <c r="N677" i="14"/>
  <c r="N678" i="14"/>
  <c r="M687" i="14"/>
  <c r="O687" i="14" s="1"/>
  <c r="M688" i="14"/>
  <c r="O688" i="14" s="1"/>
  <c r="M708" i="14"/>
  <c r="O708" i="14" s="1"/>
  <c r="N712" i="14"/>
  <c r="N713" i="14"/>
  <c r="M724" i="14"/>
  <c r="O724" i="14" s="1"/>
  <c r="M726" i="14"/>
  <c r="O726" i="14" s="1"/>
  <c r="N729" i="14"/>
  <c r="M743" i="14"/>
  <c r="O743" i="14" s="1"/>
  <c r="N749" i="14"/>
  <c r="P749" i="14" s="1"/>
  <c r="N750" i="14"/>
  <c r="N790" i="14"/>
  <c r="M800" i="14"/>
  <c r="O800" i="14" s="1"/>
  <c r="N805" i="14"/>
  <c r="P805" i="14" s="1"/>
  <c r="N806" i="14"/>
  <c r="N808" i="14"/>
  <c r="N809" i="14"/>
  <c r="M819" i="14"/>
  <c r="O819" i="14" s="1"/>
  <c r="N824" i="14"/>
  <c r="N825" i="14"/>
  <c r="M835" i="14"/>
  <c r="O835" i="14" s="1"/>
  <c r="N840" i="14"/>
  <c r="P840" i="14" s="1"/>
  <c r="N841" i="14"/>
  <c r="M850" i="14"/>
  <c r="O850" i="14" s="1"/>
  <c r="N857" i="14"/>
  <c r="P857" i="14" s="1"/>
  <c r="M866" i="14"/>
  <c r="O866" i="14" s="1"/>
  <c r="N873" i="14"/>
  <c r="P873" i="14" s="1"/>
  <c r="N889" i="14"/>
  <c r="P889" i="14" s="1"/>
  <c r="N890" i="14"/>
  <c r="N902" i="14"/>
  <c r="P902" i="14" s="1"/>
  <c r="N903" i="14"/>
  <c r="P903" i="14" s="1"/>
  <c r="M912" i="14"/>
  <c r="O912" i="14" s="1"/>
  <c r="M915" i="14"/>
  <c r="O915" i="14" s="1"/>
  <c r="M924" i="14"/>
  <c r="O924" i="14" s="1"/>
  <c r="M929" i="14"/>
  <c r="O929" i="14" s="1"/>
  <c r="M930" i="14"/>
  <c r="O930" i="14" s="1"/>
  <c r="N934" i="14"/>
  <c r="N935" i="14"/>
  <c r="P935" i="14" s="1"/>
  <c r="N955" i="14"/>
  <c r="P955" i="14" s="1"/>
  <c r="M976" i="14"/>
  <c r="O976" i="14" s="1"/>
  <c r="M981" i="14"/>
  <c r="O981" i="14" s="1"/>
  <c r="N998" i="14"/>
  <c r="P998" i="14" s="1"/>
  <c r="M1008" i="14"/>
  <c r="O1008" i="14" s="1"/>
  <c r="M1013" i="14"/>
  <c r="O1013" i="14" s="1"/>
  <c r="M1024" i="14"/>
  <c r="O1024" i="14" s="1"/>
  <c r="M1025" i="14"/>
  <c r="O1025" i="14" s="1"/>
  <c r="M1026" i="14"/>
  <c r="O1026" i="14" s="1"/>
  <c r="N1139" i="14"/>
  <c r="N1170" i="14"/>
  <c r="N1218" i="14"/>
  <c r="P1218" i="14" s="1"/>
  <c r="N1335" i="14"/>
  <c r="N1381" i="14"/>
  <c r="M646" i="14"/>
  <c r="O646" i="14" s="1"/>
  <c r="M662" i="14"/>
  <c r="O662" i="14" s="1"/>
  <c r="M730" i="14"/>
  <c r="O730" i="14" s="1"/>
  <c r="M753" i="14"/>
  <c r="O753" i="14" s="1"/>
  <c r="M774" i="14"/>
  <c r="O774" i="14" s="1"/>
  <c r="M810" i="14"/>
  <c r="O810" i="14" s="1"/>
  <c r="M826" i="14"/>
  <c r="O826" i="14" s="1"/>
  <c r="M842" i="14"/>
  <c r="O842" i="14" s="1"/>
  <c r="M891" i="14"/>
  <c r="O891" i="14" s="1"/>
  <c r="M986" i="14"/>
  <c r="O986" i="14" s="1"/>
  <c r="P1007" i="14"/>
  <c r="M1017" i="14"/>
  <c r="O1017" i="14" s="1"/>
  <c r="M1033" i="14"/>
  <c r="O1033" i="14" s="1"/>
  <c r="P1039" i="14"/>
  <c r="M526" i="14"/>
  <c r="O526" i="14" s="1"/>
  <c r="M527" i="14"/>
  <c r="O527" i="14" s="1"/>
  <c r="M542" i="14"/>
  <c r="O542" i="14" s="1"/>
  <c r="M543" i="14"/>
  <c r="O543" i="14" s="1"/>
  <c r="M546" i="14"/>
  <c r="O546" i="14" s="1"/>
  <c r="N553" i="14"/>
  <c r="N554" i="14"/>
  <c r="N556" i="14"/>
  <c r="P556" i="14" s="1"/>
  <c r="M574" i="14"/>
  <c r="O574" i="14" s="1"/>
  <c r="M575" i="14"/>
  <c r="O575" i="14" s="1"/>
  <c r="M578" i="14"/>
  <c r="O578" i="14" s="1"/>
  <c r="N585" i="14"/>
  <c r="P585" i="14" s="1"/>
  <c r="N586" i="14"/>
  <c r="N588" i="14"/>
  <c r="M603" i="14"/>
  <c r="O603" i="14" s="1"/>
  <c r="N608" i="14"/>
  <c r="N609" i="14"/>
  <c r="M618" i="14"/>
  <c r="O618" i="14" s="1"/>
  <c r="N624" i="14"/>
  <c r="N625" i="14"/>
  <c r="P625" i="14" s="1"/>
  <c r="M634" i="14"/>
  <c r="O634" i="14" s="1"/>
  <c r="N636" i="14"/>
  <c r="N637" i="14"/>
  <c r="M647" i="14"/>
  <c r="O647" i="14" s="1"/>
  <c r="M648" i="14"/>
  <c r="O648" i="14" s="1"/>
  <c r="N652" i="14"/>
  <c r="N653" i="14"/>
  <c r="M663" i="14"/>
  <c r="O663" i="14" s="1"/>
  <c r="N668" i="14"/>
  <c r="N669" i="14"/>
  <c r="N684" i="14"/>
  <c r="N685" i="14"/>
  <c r="P685" i="14" s="1"/>
  <c r="M700" i="14"/>
  <c r="O700" i="14" s="1"/>
  <c r="M703" i="14"/>
  <c r="O703" i="14" s="1"/>
  <c r="N706" i="14"/>
  <c r="N719" i="14"/>
  <c r="P719" i="14" s="1"/>
  <c r="N721" i="14"/>
  <c r="N722" i="14"/>
  <c r="N735" i="14"/>
  <c r="N737" i="14"/>
  <c r="P737" i="14" s="1"/>
  <c r="N738" i="14"/>
  <c r="N740" i="14"/>
  <c r="N741" i="14"/>
  <c r="M754" i="14"/>
  <c r="O754" i="14" s="1"/>
  <c r="M763" i="14"/>
  <c r="O763" i="14" s="1"/>
  <c r="M764" i="14"/>
  <c r="O764" i="14" s="1"/>
  <c r="M767" i="14"/>
  <c r="O767" i="14" s="1"/>
  <c r="M769" i="14"/>
  <c r="O769" i="14" s="1"/>
  <c r="N770" i="14"/>
  <c r="M775" i="14"/>
  <c r="O775" i="14" s="1"/>
  <c r="N782" i="14"/>
  <c r="M795" i="14"/>
  <c r="O795" i="14" s="1"/>
  <c r="N798" i="14"/>
  <c r="M811" i="14"/>
  <c r="O811" i="14" s="1"/>
  <c r="N816" i="14"/>
  <c r="N817" i="14"/>
  <c r="P817" i="14" s="1"/>
  <c r="M827" i="14"/>
  <c r="O827" i="14" s="1"/>
  <c r="N832" i="14"/>
  <c r="N833" i="14"/>
  <c r="M843" i="14"/>
  <c r="O843" i="14" s="1"/>
  <c r="M856" i="14"/>
  <c r="O856" i="14" s="1"/>
  <c r="M859" i="14"/>
  <c r="O859" i="14" s="1"/>
  <c r="N862" i="14"/>
  <c r="M872" i="14"/>
  <c r="O872" i="14" s="1"/>
  <c r="M878" i="14"/>
  <c r="O878" i="14" s="1"/>
  <c r="N885" i="14"/>
  <c r="P885" i="14" s="1"/>
  <c r="J891" i="14"/>
  <c r="N891" i="14" s="1"/>
  <c r="P891" i="14" s="1"/>
  <c r="M895" i="14"/>
  <c r="O895" i="14" s="1"/>
  <c r="M896" i="14"/>
  <c r="O896" i="14" s="1"/>
  <c r="M898" i="14"/>
  <c r="O898" i="14" s="1"/>
  <c r="N907" i="14"/>
  <c r="N910" i="14"/>
  <c r="P910" i="14" s="1"/>
  <c r="N918" i="14"/>
  <c r="N919" i="14"/>
  <c r="N920" i="14"/>
  <c r="N921" i="14"/>
  <c r="P921" i="14" s="1"/>
  <c r="M942" i="14"/>
  <c r="O942" i="14" s="1"/>
  <c r="M944" i="14"/>
  <c r="O944" i="14" s="1"/>
  <c r="M945" i="14"/>
  <c r="O945" i="14" s="1"/>
  <c r="N949" i="14"/>
  <c r="P949" i="14" s="1"/>
  <c r="M959" i="14"/>
  <c r="O959" i="14" s="1"/>
  <c r="N974" i="14"/>
  <c r="N977" i="14"/>
  <c r="P977" i="14" s="1"/>
  <c r="M987" i="14"/>
  <c r="O987" i="14" s="1"/>
  <c r="M989" i="14"/>
  <c r="O989" i="14" s="1"/>
  <c r="N994" i="14"/>
  <c r="M1007" i="14"/>
  <c r="O1007" i="14" s="1"/>
  <c r="N1010" i="14"/>
  <c r="M1018" i="14"/>
  <c r="O1018" i="14" s="1"/>
  <c r="N1147" i="14"/>
  <c r="N1198" i="14"/>
  <c r="N1279" i="14"/>
  <c r="P1279" i="14" s="1"/>
  <c r="N1320" i="14"/>
  <c r="N1351" i="14"/>
  <c r="M1034" i="14"/>
  <c r="O1034" i="14" s="1"/>
  <c r="M1049" i="14"/>
  <c r="O1049" i="14" s="1"/>
  <c r="M1060" i="14"/>
  <c r="O1060" i="14" s="1"/>
  <c r="M1061" i="14"/>
  <c r="O1061" i="14" s="1"/>
  <c r="M1073" i="14"/>
  <c r="O1073" i="14" s="1"/>
  <c r="M1074" i="14"/>
  <c r="O1074" i="14" s="1"/>
  <c r="N1079" i="14"/>
  <c r="M1087" i="14"/>
  <c r="O1087" i="14" s="1"/>
  <c r="M1088" i="14"/>
  <c r="O1088" i="14" s="1"/>
  <c r="N1093" i="14"/>
  <c r="M1103" i="14"/>
  <c r="O1103" i="14" s="1"/>
  <c r="M1104" i="14"/>
  <c r="O1104" i="14" s="1"/>
  <c r="M1107" i="14"/>
  <c r="O1107" i="14" s="1"/>
  <c r="M1108" i="14"/>
  <c r="O1108" i="14" s="1"/>
  <c r="N1110" i="14"/>
  <c r="M1120" i="14"/>
  <c r="O1120" i="14" s="1"/>
  <c r="M1146" i="14"/>
  <c r="O1146" i="14" s="1"/>
  <c r="M1150" i="14"/>
  <c r="O1150" i="14" s="1"/>
  <c r="M1152" i="14"/>
  <c r="O1152" i="14" s="1"/>
  <c r="N1155" i="14"/>
  <c r="N1156" i="14"/>
  <c r="M1163" i="14"/>
  <c r="O1163" i="14" s="1"/>
  <c r="M1167" i="14"/>
  <c r="O1167" i="14" s="1"/>
  <c r="M1179" i="14"/>
  <c r="O1179" i="14" s="1"/>
  <c r="N1183" i="14"/>
  <c r="P1183" i="14" s="1"/>
  <c r="N1186" i="14"/>
  <c r="N1221" i="14"/>
  <c r="P1221" i="14" s="1"/>
  <c r="N1222" i="14"/>
  <c r="N1223" i="14"/>
  <c r="P1223" i="14" s="1"/>
  <c r="M1230" i="14"/>
  <c r="O1230" i="14" s="1"/>
  <c r="M1231" i="14"/>
  <c r="O1231" i="14" s="1"/>
  <c r="M1232" i="14"/>
  <c r="O1232" i="14" s="1"/>
  <c r="M1238" i="14"/>
  <c r="O1238" i="14" s="1"/>
  <c r="N1239" i="14"/>
  <c r="P1239" i="14" s="1"/>
  <c r="N1254" i="14"/>
  <c r="M1265" i="14"/>
  <c r="O1265" i="14" s="1"/>
  <c r="N1272" i="14"/>
  <c r="N1280" i="14"/>
  <c r="P1280" i="14" s="1"/>
  <c r="M1285" i="14"/>
  <c r="O1285" i="14" s="1"/>
  <c r="M1291" i="14"/>
  <c r="O1291" i="14" s="1"/>
  <c r="N1292" i="14"/>
  <c r="M1307" i="14"/>
  <c r="O1307" i="14" s="1"/>
  <c r="N1311" i="14"/>
  <c r="M1317" i="14"/>
  <c r="O1317" i="14" s="1"/>
  <c r="M1320" i="14"/>
  <c r="O1320" i="14" s="1"/>
  <c r="M1332" i="14"/>
  <c r="O1332" i="14" s="1"/>
  <c r="M1348" i="14"/>
  <c r="O1348" i="14" s="1"/>
  <c r="M1364" i="14"/>
  <c r="O1364" i="14" s="1"/>
  <c r="N1368" i="14"/>
  <c r="M1378" i="14"/>
  <c r="O1378" i="14" s="1"/>
  <c r="M1380" i="14"/>
  <c r="O1380" i="14" s="1"/>
  <c r="M1396" i="14"/>
  <c r="O1396" i="14" s="1"/>
  <c r="M1403" i="14"/>
  <c r="O1403" i="14" s="1"/>
  <c r="N1408" i="14"/>
  <c r="P1408" i="14" s="1"/>
  <c r="N1438" i="14"/>
  <c r="N1469" i="14"/>
  <c r="N1470" i="14"/>
  <c r="M1111" i="14"/>
  <c r="O1111" i="14" s="1"/>
  <c r="M1202" i="14"/>
  <c r="O1202" i="14" s="1"/>
  <c r="M1242" i="14"/>
  <c r="O1242" i="14" s="1"/>
  <c r="M1324" i="14"/>
  <c r="O1324" i="14" s="1"/>
  <c r="M1336" i="14"/>
  <c r="O1336" i="14" s="1"/>
  <c r="M1352" i="14"/>
  <c r="O1352" i="14" s="1"/>
  <c r="M1399" i="14"/>
  <c r="O1399" i="14" s="1"/>
  <c r="M1411" i="14"/>
  <c r="O1411" i="14" s="1"/>
  <c r="M1428" i="14"/>
  <c r="O1428" i="14" s="1"/>
  <c r="M1442" i="14"/>
  <c r="O1442" i="14" s="1"/>
  <c r="N1445" i="14"/>
  <c r="N1446" i="14"/>
  <c r="M1474" i="14"/>
  <c r="O1474" i="14" s="1"/>
  <c r="N1477" i="14"/>
  <c r="N1478" i="14"/>
  <c r="M1491" i="14"/>
  <c r="O1491" i="14" s="1"/>
  <c r="M1028" i="14"/>
  <c r="O1028" i="14" s="1"/>
  <c r="M1029" i="14"/>
  <c r="O1029" i="14" s="1"/>
  <c r="M1041" i="14"/>
  <c r="O1041" i="14" s="1"/>
  <c r="M1042" i="14"/>
  <c r="O1042" i="14" s="1"/>
  <c r="N1047" i="14"/>
  <c r="P1047" i="14" s="1"/>
  <c r="M1052" i="14"/>
  <c r="O1052" i="14" s="1"/>
  <c r="M1054" i="14"/>
  <c r="O1054" i="14" s="1"/>
  <c r="M1063" i="14"/>
  <c r="O1063" i="14" s="1"/>
  <c r="N1066" i="14"/>
  <c r="P1066" i="14" s="1"/>
  <c r="P1083" i="14"/>
  <c r="M1095" i="14"/>
  <c r="O1095" i="14" s="1"/>
  <c r="N1098" i="14"/>
  <c r="M1114" i="14"/>
  <c r="O1114" i="14" s="1"/>
  <c r="M1116" i="14"/>
  <c r="O1116" i="14" s="1"/>
  <c r="N1122" i="14"/>
  <c r="M1130" i="14"/>
  <c r="O1130" i="14" s="1"/>
  <c r="M1131" i="14"/>
  <c r="O1131" i="14" s="1"/>
  <c r="M1142" i="14"/>
  <c r="O1142" i="14" s="1"/>
  <c r="M1148" i="14"/>
  <c r="O1148" i="14" s="1"/>
  <c r="M1156" i="14"/>
  <c r="O1156" i="14" s="1"/>
  <c r="M1160" i="14"/>
  <c r="O1160" i="14" s="1"/>
  <c r="N1176" i="14"/>
  <c r="N1177" i="14"/>
  <c r="N1194" i="14"/>
  <c r="M1203" i="14"/>
  <c r="O1203" i="14" s="1"/>
  <c r="M1204" i="14"/>
  <c r="O1204" i="14" s="1"/>
  <c r="M1205" i="14"/>
  <c r="O1205" i="14" s="1"/>
  <c r="N1210" i="14"/>
  <c r="M1243" i="14"/>
  <c r="O1243" i="14" s="1"/>
  <c r="M1244" i="14"/>
  <c r="O1244" i="14" s="1"/>
  <c r="N1249" i="14"/>
  <c r="M1258" i="14"/>
  <c r="O1258" i="14" s="1"/>
  <c r="N1261" i="14"/>
  <c r="P1261" i="14" s="1"/>
  <c r="N1263" i="14"/>
  <c r="P1263" i="14" s="1"/>
  <c r="N1276" i="14"/>
  <c r="N1284" i="14"/>
  <c r="M1293" i="14"/>
  <c r="O1293" i="14" s="1"/>
  <c r="N1300" i="14"/>
  <c r="N1303" i="14"/>
  <c r="M1315" i="14"/>
  <c r="O1315" i="14" s="1"/>
  <c r="M1325" i="14"/>
  <c r="O1325" i="14" s="1"/>
  <c r="M1326" i="14"/>
  <c r="O1326" i="14" s="1"/>
  <c r="M1337" i="14"/>
  <c r="O1337" i="14" s="1"/>
  <c r="M1338" i="14"/>
  <c r="O1338" i="14" s="1"/>
  <c r="M1339" i="14"/>
  <c r="O1339" i="14" s="1"/>
  <c r="N1341" i="14"/>
  <c r="N1342" i="14"/>
  <c r="M1353" i="14"/>
  <c r="O1353" i="14" s="1"/>
  <c r="M1354" i="14"/>
  <c r="O1354" i="14" s="1"/>
  <c r="M1356" i="14"/>
  <c r="O1356" i="14" s="1"/>
  <c r="N1360" i="14"/>
  <c r="M1370" i="14"/>
  <c r="O1370" i="14" s="1"/>
  <c r="M1372" i="14"/>
  <c r="O1372" i="14" s="1"/>
  <c r="M1388" i="14"/>
  <c r="O1388" i="14" s="1"/>
  <c r="N1392" i="14"/>
  <c r="M1400" i="14"/>
  <c r="O1400" i="14" s="1"/>
  <c r="M1409" i="14"/>
  <c r="O1409" i="14" s="1"/>
  <c r="M1412" i="14"/>
  <c r="O1412" i="14" s="1"/>
  <c r="M1420" i="14"/>
  <c r="O1420" i="14" s="1"/>
  <c r="M1436" i="14"/>
  <c r="O1436" i="14" s="1"/>
  <c r="M1444" i="14"/>
  <c r="O1444" i="14" s="1"/>
  <c r="M1450" i="14"/>
  <c r="O1450" i="14" s="1"/>
  <c r="N1454" i="14"/>
  <c r="N1455" i="14"/>
  <c r="M1476" i="14"/>
  <c r="O1476" i="14" s="1"/>
  <c r="M16" i="14"/>
  <c r="O16" i="14" s="1"/>
  <c r="L48" i="5" s="1"/>
  <c r="M24" i="14"/>
  <c r="O24" i="14" s="1"/>
  <c r="N11" i="14"/>
  <c r="P11" i="14" s="1"/>
  <c r="M17" i="14"/>
  <c r="O17" i="14" s="1"/>
  <c r="T49" i="5" s="1"/>
  <c r="N19" i="14"/>
  <c r="M25" i="14"/>
  <c r="O25" i="14" s="1"/>
  <c r="N31" i="14"/>
  <c r="M37" i="14"/>
  <c r="O37" i="14" s="1"/>
  <c r="N39" i="14"/>
  <c r="M45" i="14"/>
  <c r="O45" i="14" s="1"/>
  <c r="N47" i="14"/>
  <c r="M53" i="14"/>
  <c r="O53" i="14" s="1"/>
  <c r="M58" i="14"/>
  <c r="O58" i="14" s="1"/>
  <c r="M59" i="14"/>
  <c r="O59" i="14" s="1"/>
  <c r="M60" i="14"/>
  <c r="O60" i="14" s="1"/>
  <c r="M66" i="14"/>
  <c r="O66" i="14" s="1"/>
  <c r="M67" i="14"/>
  <c r="O67" i="14" s="1"/>
  <c r="M68" i="14"/>
  <c r="O68" i="14" s="1"/>
  <c r="M74" i="14"/>
  <c r="O74" i="14" s="1"/>
  <c r="M75" i="14"/>
  <c r="O75" i="14" s="1"/>
  <c r="M76" i="14"/>
  <c r="O76" i="14" s="1"/>
  <c r="M82" i="14"/>
  <c r="O82" i="14" s="1"/>
  <c r="M83" i="14"/>
  <c r="O83" i="14" s="1"/>
  <c r="M84" i="14"/>
  <c r="O84" i="14" s="1"/>
  <c r="M90" i="14"/>
  <c r="O90" i="14" s="1"/>
  <c r="M91" i="14"/>
  <c r="O91" i="14" s="1"/>
  <c r="M92" i="14"/>
  <c r="O92" i="14" s="1"/>
  <c r="P93" i="14"/>
  <c r="M97" i="14"/>
  <c r="O97" i="14" s="1"/>
  <c r="N99" i="14"/>
  <c r="M105" i="14"/>
  <c r="O105" i="14" s="1"/>
  <c r="N107" i="14"/>
  <c r="P107" i="14" s="1"/>
  <c r="M113" i="14"/>
  <c r="O113" i="14" s="1"/>
  <c r="M121" i="14"/>
  <c r="O121" i="14" s="1"/>
  <c r="N123" i="14"/>
  <c r="M126" i="14"/>
  <c r="O126" i="14" s="1"/>
  <c r="M127" i="14"/>
  <c r="O127" i="14" s="1"/>
  <c r="M128" i="14"/>
  <c r="O128" i="14" s="1"/>
  <c r="M134" i="14"/>
  <c r="O134" i="14" s="1"/>
  <c r="M135" i="14"/>
  <c r="O135" i="14" s="1"/>
  <c r="M136" i="14"/>
  <c r="O136" i="14" s="1"/>
  <c r="M142" i="14"/>
  <c r="O142" i="14" s="1"/>
  <c r="M143" i="14"/>
  <c r="O143" i="14" s="1"/>
  <c r="M144" i="14"/>
  <c r="O144" i="14" s="1"/>
  <c r="M150" i="14"/>
  <c r="O150" i="14" s="1"/>
  <c r="M151" i="14"/>
  <c r="O151" i="14" s="1"/>
  <c r="M152" i="14"/>
  <c r="O152" i="14" s="1"/>
  <c r="M158" i="14"/>
  <c r="O158" i="14" s="1"/>
  <c r="M159" i="14"/>
  <c r="O159" i="14" s="1"/>
  <c r="M160" i="14"/>
  <c r="O160" i="14" s="1"/>
  <c r="N179" i="14"/>
  <c r="N180" i="14"/>
  <c r="P180" i="14" s="1"/>
  <c r="N187" i="14"/>
  <c r="N188" i="14"/>
  <c r="M201" i="14"/>
  <c r="O201" i="14" s="1"/>
  <c r="M206" i="14"/>
  <c r="O206" i="14" s="1"/>
  <c r="M207" i="14"/>
  <c r="O207" i="14" s="1"/>
  <c r="N215" i="14"/>
  <c r="M219" i="14"/>
  <c r="O219" i="14" s="1"/>
  <c r="M227" i="14"/>
  <c r="O227" i="14" s="1"/>
  <c r="M229" i="14"/>
  <c r="O229" i="14" s="1"/>
  <c r="M234" i="14"/>
  <c r="O234" i="14" s="1"/>
  <c r="M235" i="14"/>
  <c r="O235" i="14" s="1"/>
  <c r="M236" i="14"/>
  <c r="O236" i="14" s="1"/>
  <c r="M253" i="14"/>
  <c r="O253" i="14" s="1"/>
  <c r="I8" i="14"/>
  <c r="K8" i="14"/>
  <c r="P16" i="14"/>
  <c r="N23" i="14"/>
  <c r="P24" i="14"/>
  <c r="M26" i="14"/>
  <c r="O26" i="14" s="1"/>
  <c r="M27" i="14"/>
  <c r="O27" i="14" s="1"/>
  <c r="P29" i="14"/>
  <c r="P44" i="14"/>
  <c r="N51" i="14"/>
  <c r="P51" i="14" s="1"/>
  <c r="P52" i="14"/>
  <c r="M54" i="14"/>
  <c r="O54" i="14" s="1"/>
  <c r="M55" i="14"/>
  <c r="O55" i="14" s="1"/>
  <c r="P57" i="14"/>
  <c r="M62" i="14"/>
  <c r="O62" i="14" s="1"/>
  <c r="M63" i="14"/>
  <c r="O63" i="14" s="1"/>
  <c r="P65" i="14"/>
  <c r="M70" i="14"/>
  <c r="O70" i="14" s="1"/>
  <c r="M71" i="14"/>
  <c r="O71" i="14" s="1"/>
  <c r="P73" i="14"/>
  <c r="M78" i="14"/>
  <c r="O78" i="14" s="1"/>
  <c r="M79" i="14"/>
  <c r="O79" i="14" s="1"/>
  <c r="P81" i="14"/>
  <c r="M86" i="14"/>
  <c r="O86" i="14" s="1"/>
  <c r="M87" i="14"/>
  <c r="O87" i="14" s="1"/>
  <c r="P89" i="14"/>
  <c r="N95" i="14"/>
  <c r="P96" i="14"/>
  <c r="N103" i="14"/>
  <c r="P104" i="14"/>
  <c r="N111" i="14"/>
  <c r="P112" i="14"/>
  <c r="N119" i="14"/>
  <c r="P120" i="14"/>
  <c r="M130" i="14"/>
  <c r="O130" i="14" s="1"/>
  <c r="M131" i="14"/>
  <c r="O131" i="14" s="1"/>
  <c r="M138" i="14"/>
  <c r="O138" i="14" s="1"/>
  <c r="M139" i="14"/>
  <c r="O139" i="14" s="1"/>
  <c r="P141" i="14"/>
  <c r="M146" i="14"/>
  <c r="O146" i="14" s="1"/>
  <c r="M147" i="14"/>
  <c r="O147" i="14" s="1"/>
  <c r="M154" i="14"/>
  <c r="O154" i="14" s="1"/>
  <c r="M155" i="14"/>
  <c r="O155" i="14" s="1"/>
  <c r="M162" i="14"/>
  <c r="O162" i="14" s="1"/>
  <c r="M163" i="14"/>
  <c r="O163" i="14" s="1"/>
  <c r="M168" i="14"/>
  <c r="O168" i="14" s="1"/>
  <c r="M182" i="14"/>
  <c r="O182" i="14" s="1"/>
  <c r="M183" i="14"/>
  <c r="O183" i="14" s="1"/>
  <c r="M190" i="14"/>
  <c r="O190" i="14" s="1"/>
  <c r="M191" i="14"/>
  <c r="O191" i="14" s="1"/>
  <c r="N199" i="14"/>
  <c r="P200" i="14"/>
  <c r="M203" i="14"/>
  <c r="O203" i="14" s="1"/>
  <c r="M204" i="14"/>
  <c r="O204" i="14" s="1"/>
  <c r="J216" i="14"/>
  <c r="N216" i="14" s="1"/>
  <c r="P216" i="14" s="1"/>
  <c r="M217" i="14"/>
  <c r="O217" i="14" s="1"/>
  <c r="M222" i="14"/>
  <c r="O222" i="14" s="1"/>
  <c r="M223" i="14"/>
  <c r="O223" i="14" s="1"/>
  <c r="M224" i="14"/>
  <c r="O224" i="14" s="1"/>
  <c r="M231" i="14"/>
  <c r="O231" i="14" s="1"/>
  <c r="P244" i="14"/>
  <c r="P252" i="14"/>
  <c r="J268" i="14"/>
  <c r="N268" i="14" s="1"/>
  <c r="P268" i="14" s="1"/>
  <c r="P17" i="14"/>
  <c r="P25" i="14"/>
  <c r="M29" i="14"/>
  <c r="O29" i="14" s="1"/>
  <c r="M36" i="14"/>
  <c r="O36" i="14" s="1"/>
  <c r="M44" i="14"/>
  <c r="O44" i="14" s="1"/>
  <c r="M52" i="14"/>
  <c r="O52" i="14" s="1"/>
  <c r="P53" i="14"/>
  <c r="J56" i="14"/>
  <c r="N56" i="14" s="1"/>
  <c r="P56" i="14" s="1"/>
  <c r="M57" i="14"/>
  <c r="O57" i="14" s="1"/>
  <c r="J64" i="14"/>
  <c r="N64" i="14" s="1"/>
  <c r="P64" i="14" s="1"/>
  <c r="M65" i="14"/>
  <c r="O65" i="14" s="1"/>
  <c r="J72" i="14"/>
  <c r="N72" i="14" s="1"/>
  <c r="P72" i="14" s="1"/>
  <c r="M73" i="14"/>
  <c r="O73" i="14" s="1"/>
  <c r="J80" i="14"/>
  <c r="N80" i="14" s="1"/>
  <c r="P80" i="14" s="1"/>
  <c r="M81" i="14"/>
  <c r="O81" i="14" s="1"/>
  <c r="J88" i="14"/>
  <c r="N88" i="14" s="1"/>
  <c r="P88" i="14" s="1"/>
  <c r="M89" i="14"/>
  <c r="O89" i="14" s="1"/>
  <c r="M96" i="14"/>
  <c r="O96" i="14" s="1"/>
  <c r="J101" i="14"/>
  <c r="N101" i="14" s="1"/>
  <c r="P101" i="14" s="1"/>
  <c r="M104" i="14"/>
  <c r="O104" i="14" s="1"/>
  <c r="J109" i="14"/>
  <c r="N109" i="14" s="1"/>
  <c r="P109" i="14" s="1"/>
  <c r="M112" i="14"/>
  <c r="O112" i="14" s="1"/>
  <c r="J117" i="14"/>
  <c r="N117" i="14" s="1"/>
  <c r="P117" i="14" s="1"/>
  <c r="M120" i="14"/>
  <c r="O120" i="14" s="1"/>
  <c r="J125" i="14"/>
  <c r="N125" i="14" s="1"/>
  <c r="P125" i="14" s="1"/>
  <c r="J132" i="14"/>
  <c r="N132" i="14" s="1"/>
  <c r="P132" i="14" s="1"/>
  <c r="M133" i="14"/>
  <c r="O133" i="14" s="1"/>
  <c r="J140" i="14"/>
  <c r="N140" i="14" s="1"/>
  <c r="P140" i="14" s="1"/>
  <c r="M141" i="14"/>
  <c r="O141" i="14" s="1"/>
  <c r="J148" i="14"/>
  <c r="N148" i="14" s="1"/>
  <c r="P148" i="14" s="1"/>
  <c r="M149" i="14"/>
  <c r="O149" i="14" s="1"/>
  <c r="J156" i="14"/>
  <c r="N156" i="14" s="1"/>
  <c r="P156" i="14" s="1"/>
  <c r="M157" i="14"/>
  <c r="O157" i="14" s="1"/>
  <c r="M165" i="14"/>
  <c r="O165" i="14" s="1"/>
  <c r="M171" i="14"/>
  <c r="O171" i="14" s="1"/>
  <c r="P172" i="14"/>
  <c r="M176" i="14"/>
  <c r="O176" i="14" s="1"/>
  <c r="M185" i="14"/>
  <c r="O185" i="14" s="1"/>
  <c r="J192" i="14"/>
  <c r="N192" i="14" s="1"/>
  <c r="P192" i="14" s="1"/>
  <c r="M193" i="14"/>
  <c r="O193" i="14" s="1"/>
  <c r="M205" i="14"/>
  <c r="O205" i="14" s="1"/>
  <c r="P208" i="14"/>
  <c r="M212" i="14"/>
  <c r="O212" i="14" s="1"/>
  <c r="M226" i="14"/>
  <c r="O226" i="14" s="1"/>
  <c r="J236" i="14"/>
  <c r="N236" i="14" s="1"/>
  <c r="P236" i="14" s="1"/>
  <c r="N247" i="14"/>
  <c r="M250" i="14"/>
  <c r="O250" i="14" s="1"/>
  <c r="M251" i="14"/>
  <c r="O251" i="14" s="1"/>
  <c r="N263" i="14"/>
  <c r="M266" i="14"/>
  <c r="O266" i="14" s="1"/>
  <c r="M267" i="14"/>
  <c r="O267" i="14" s="1"/>
  <c r="M279" i="14"/>
  <c r="O279" i="14" s="1"/>
  <c r="M280" i="14"/>
  <c r="O280" i="14" s="1"/>
  <c r="M287" i="14"/>
  <c r="O287" i="14" s="1"/>
  <c r="M288" i="14"/>
  <c r="O288" i="14" s="1"/>
  <c r="M295" i="14"/>
  <c r="O295" i="14" s="1"/>
  <c r="M296" i="14"/>
  <c r="O296" i="14" s="1"/>
  <c r="M303" i="14"/>
  <c r="O303" i="14" s="1"/>
  <c r="M304" i="14"/>
  <c r="O304" i="14" s="1"/>
  <c r="M311" i="14"/>
  <c r="O311" i="14" s="1"/>
  <c r="M312" i="14"/>
  <c r="O312" i="14" s="1"/>
  <c r="M319" i="14"/>
  <c r="O319" i="14" s="1"/>
  <c r="M320" i="14"/>
  <c r="O320" i="14" s="1"/>
  <c r="M327" i="14"/>
  <c r="O327" i="14" s="1"/>
  <c r="M328" i="14"/>
  <c r="O328" i="14" s="1"/>
  <c r="M335" i="14"/>
  <c r="O335" i="14" s="1"/>
  <c r="M336" i="14"/>
  <c r="O336" i="14" s="1"/>
  <c r="M343" i="14"/>
  <c r="O343" i="14" s="1"/>
  <c r="M344" i="14"/>
  <c r="O344" i="14" s="1"/>
  <c r="M351" i="14"/>
  <c r="O351" i="14" s="1"/>
  <c r="M352" i="14"/>
  <c r="O352" i="14" s="1"/>
  <c r="M359" i="14"/>
  <c r="O359" i="14" s="1"/>
  <c r="M360" i="14"/>
  <c r="O360" i="14" s="1"/>
  <c r="M367" i="14"/>
  <c r="O367" i="14" s="1"/>
  <c r="M368" i="14"/>
  <c r="O368" i="14" s="1"/>
  <c r="M375" i="14"/>
  <c r="O375" i="14" s="1"/>
  <c r="M376" i="14"/>
  <c r="O376" i="14" s="1"/>
  <c r="M383" i="14"/>
  <c r="O383" i="14" s="1"/>
  <c r="M384" i="14"/>
  <c r="O384" i="14" s="1"/>
  <c r="M391" i="14"/>
  <c r="O391" i="14" s="1"/>
  <c r="M392" i="14"/>
  <c r="O392" i="14" s="1"/>
  <c r="M399" i="14"/>
  <c r="O399" i="14" s="1"/>
  <c r="M400" i="14"/>
  <c r="O400" i="14" s="1"/>
  <c r="M407" i="14"/>
  <c r="O407" i="14" s="1"/>
  <c r="M408" i="14"/>
  <c r="O408" i="14" s="1"/>
  <c r="M415" i="14"/>
  <c r="O415" i="14" s="1"/>
  <c r="M416" i="14"/>
  <c r="O416" i="14" s="1"/>
  <c r="M423" i="14"/>
  <c r="O423" i="14" s="1"/>
  <c r="M424" i="14"/>
  <c r="O424" i="14" s="1"/>
  <c r="M431" i="14"/>
  <c r="O431" i="14" s="1"/>
  <c r="M432" i="14"/>
  <c r="O432" i="14" s="1"/>
  <c r="M439" i="14"/>
  <c r="O439" i="14" s="1"/>
  <c r="M440" i="14"/>
  <c r="O440" i="14" s="1"/>
  <c r="M447" i="14"/>
  <c r="O447" i="14" s="1"/>
  <c r="M448" i="14"/>
  <c r="O448" i="14" s="1"/>
  <c r="M455" i="14"/>
  <c r="O455" i="14" s="1"/>
  <c r="M456" i="14"/>
  <c r="O456" i="14" s="1"/>
  <c r="M463" i="14"/>
  <c r="O463" i="14" s="1"/>
  <c r="M464" i="14"/>
  <c r="O464" i="14" s="1"/>
  <c r="M471" i="14"/>
  <c r="O471" i="14" s="1"/>
  <c r="M472" i="14"/>
  <c r="O472" i="14" s="1"/>
  <c r="M479" i="14"/>
  <c r="O479" i="14" s="1"/>
  <c r="M480" i="14"/>
  <c r="O480" i="14" s="1"/>
  <c r="M487" i="14"/>
  <c r="O487" i="14" s="1"/>
  <c r="M488" i="14"/>
  <c r="O488" i="14" s="1"/>
  <c r="M495" i="14"/>
  <c r="O495" i="14" s="1"/>
  <c r="M496" i="14"/>
  <c r="O496" i="14" s="1"/>
  <c r="M503" i="14"/>
  <c r="O503" i="14" s="1"/>
  <c r="M504" i="14"/>
  <c r="O504" i="14" s="1"/>
  <c r="M510" i="14"/>
  <c r="O510" i="14" s="1"/>
  <c r="N512" i="14"/>
  <c r="M515" i="14"/>
  <c r="O515" i="14" s="1"/>
  <c r="M517" i="14"/>
  <c r="O517" i="14" s="1"/>
  <c r="N528" i="14"/>
  <c r="M531" i="14"/>
  <c r="O531" i="14" s="1"/>
  <c r="M533" i="14"/>
  <c r="O533" i="14" s="1"/>
  <c r="N544" i="14"/>
  <c r="M547" i="14"/>
  <c r="O547" i="14" s="1"/>
  <c r="M549" i="14"/>
  <c r="O549" i="14" s="1"/>
  <c r="N560" i="14"/>
  <c r="M563" i="14"/>
  <c r="O563" i="14" s="1"/>
  <c r="N576" i="14"/>
  <c r="M579" i="14"/>
  <c r="O579" i="14" s="1"/>
  <c r="M581" i="14"/>
  <c r="O581" i="14" s="1"/>
  <c r="M590" i="14"/>
  <c r="O590" i="14" s="1"/>
  <c r="N592" i="14"/>
  <c r="M595" i="14"/>
  <c r="O595" i="14" s="1"/>
  <c r="M597" i="14"/>
  <c r="O597" i="14" s="1"/>
  <c r="P602" i="14"/>
  <c r="M269" i="14"/>
  <c r="O269" i="14" s="1"/>
  <c r="M282" i="14"/>
  <c r="O282" i="14" s="1"/>
  <c r="M290" i="14"/>
  <c r="O290" i="14" s="1"/>
  <c r="M298" i="14"/>
  <c r="O298" i="14" s="1"/>
  <c r="M306" i="14"/>
  <c r="O306" i="14" s="1"/>
  <c r="M314" i="14"/>
  <c r="O314" i="14" s="1"/>
  <c r="M322" i="14"/>
  <c r="O322" i="14" s="1"/>
  <c r="M330" i="14"/>
  <c r="O330" i="14" s="1"/>
  <c r="M338" i="14"/>
  <c r="O338" i="14" s="1"/>
  <c r="M346" i="14"/>
  <c r="O346" i="14" s="1"/>
  <c r="M354" i="14"/>
  <c r="O354" i="14" s="1"/>
  <c r="M362" i="14"/>
  <c r="O362" i="14" s="1"/>
  <c r="M370" i="14"/>
  <c r="O370" i="14" s="1"/>
  <c r="M378" i="14"/>
  <c r="O378" i="14" s="1"/>
  <c r="M386" i="14"/>
  <c r="O386" i="14" s="1"/>
  <c r="M394" i="14"/>
  <c r="O394" i="14" s="1"/>
  <c r="M402" i="14"/>
  <c r="O402" i="14" s="1"/>
  <c r="M410" i="14"/>
  <c r="O410" i="14" s="1"/>
  <c r="M418" i="14"/>
  <c r="O418" i="14" s="1"/>
  <c r="M426" i="14"/>
  <c r="O426" i="14" s="1"/>
  <c r="M434" i="14"/>
  <c r="O434" i="14" s="1"/>
  <c r="M442" i="14"/>
  <c r="O442" i="14" s="1"/>
  <c r="M450" i="14"/>
  <c r="O450" i="14" s="1"/>
  <c r="M458" i="14"/>
  <c r="O458" i="14" s="1"/>
  <c r="M466" i="14"/>
  <c r="O466" i="14" s="1"/>
  <c r="M474" i="14"/>
  <c r="O474" i="14" s="1"/>
  <c r="M482" i="14"/>
  <c r="O482" i="14" s="1"/>
  <c r="M490" i="14"/>
  <c r="O490" i="14" s="1"/>
  <c r="M498" i="14"/>
  <c r="O498" i="14" s="1"/>
  <c r="M513" i="14"/>
  <c r="O513" i="14" s="1"/>
  <c r="M522" i="14"/>
  <c r="O522" i="14" s="1"/>
  <c r="M529" i="14"/>
  <c r="O529" i="14" s="1"/>
  <c r="M538" i="14"/>
  <c r="O538" i="14" s="1"/>
  <c r="M545" i="14"/>
  <c r="O545" i="14" s="1"/>
  <c r="M554" i="14"/>
  <c r="O554" i="14" s="1"/>
  <c r="M561" i="14"/>
  <c r="O561" i="14" s="1"/>
  <c r="M570" i="14"/>
  <c r="O570" i="14" s="1"/>
  <c r="M577" i="14"/>
  <c r="O577" i="14" s="1"/>
  <c r="M586" i="14"/>
  <c r="O586" i="14" s="1"/>
  <c r="M593" i="14"/>
  <c r="O593" i="14" s="1"/>
  <c r="M237" i="14"/>
  <c r="O237" i="14" s="1"/>
  <c r="N239" i="14"/>
  <c r="P239" i="14" s="1"/>
  <c r="M242" i="14"/>
  <c r="O242" i="14" s="1"/>
  <c r="M243" i="14"/>
  <c r="O243" i="14" s="1"/>
  <c r="M244" i="14"/>
  <c r="O244" i="14" s="1"/>
  <c r="M249" i="14"/>
  <c r="O249" i="14" s="1"/>
  <c r="N255" i="14"/>
  <c r="M258" i="14"/>
  <c r="O258" i="14" s="1"/>
  <c r="M259" i="14"/>
  <c r="O259" i="14" s="1"/>
  <c r="M260" i="14"/>
  <c r="O260" i="14" s="1"/>
  <c r="M265" i="14"/>
  <c r="O265" i="14" s="1"/>
  <c r="N271" i="14"/>
  <c r="M274" i="14"/>
  <c r="O274" i="14" s="1"/>
  <c r="M275" i="14"/>
  <c r="O275" i="14" s="1"/>
  <c r="M276" i="14"/>
  <c r="O276" i="14" s="1"/>
  <c r="M277" i="14"/>
  <c r="O277" i="14" s="1"/>
  <c r="J282" i="14"/>
  <c r="N282" i="14" s="1"/>
  <c r="P282" i="14" s="1"/>
  <c r="M283" i="14"/>
  <c r="O283" i="14" s="1"/>
  <c r="M284" i="14"/>
  <c r="O284" i="14" s="1"/>
  <c r="M285" i="14"/>
  <c r="O285" i="14" s="1"/>
  <c r="J290" i="14"/>
  <c r="N290" i="14" s="1"/>
  <c r="P290" i="14" s="1"/>
  <c r="M291" i="14"/>
  <c r="O291" i="14" s="1"/>
  <c r="M292" i="14"/>
  <c r="O292" i="14" s="1"/>
  <c r="M293" i="14"/>
  <c r="O293" i="14" s="1"/>
  <c r="J298" i="14"/>
  <c r="N298" i="14" s="1"/>
  <c r="P298" i="14" s="1"/>
  <c r="M299" i="14"/>
  <c r="O299" i="14" s="1"/>
  <c r="M300" i="14"/>
  <c r="O300" i="14" s="1"/>
  <c r="M301" i="14"/>
  <c r="O301" i="14" s="1"/>
  <c r="J306" i="14"/>
  <c r="N306" i="14" s="1"/>
  <c r="P306" i="14" s="1"/>
  <c r="M307" i="14"/>
  <c r="O307" i="14" s="1"/>
  <c r="M308" i="14"/>
  <c r="O308" i="14" s="1"/>
  <c r="M309" i="14"/>
  <c r="O309" i="14" s="1"/>
  <c r="J314" i="14"/>
  <c r="N314" i="14" s="1"/>
  <c r="P314" i="14" s="1"/>
  <c r="M315" i="14"/>
  <c r="O315" i="14" s="1"/>
  <c r="M316" i="14"/>
  <c r="O316" i="14" s="1"/>
  <c r="M317" i="14"/>
  <c r="O317" i="14" s="1"/>
  <c r="J322" i="14"/>
  <c r="N322" i="14" s="1"/>
  <c r="P322" i="14" s="1"/>
  <c r="M323" i="14"/>
  <c r="O323" i="14" s="1"/>
  <c r="M324" i="14"/>
  <c r="O324" i="14" s="1"/>
  <c r="M325" i="14"/>
  <c r="O325" i="14" s="1"/>
  <c r="J330" i="14"/>
  <c r="N330" i="14" s="1"/>
  <c r="P330" i="14" s="1"/>
  <c r="M331" i="14"/>
  <c r="O331" i="14" s="1"/>
  <c r="M332" i="14"/>
  <c r="O332" i="14" s="1"/>
  <c r="M333" i="14"/>
  <c r="O333" i="14" s="1"/>
  <c r="J338" i="14"/>
  <c r="N338" i="14" s="1"/>
  <c r="P338" i="14" s="1"/>
  <c r="M339" i="14"/>
  <c r="O339" i="14" s="1"/>
  <c r="M340" i="14"/>
  <c r="O340" i="14" s="1"/>
  <c r="M341" i="14"/>
  <c r="O341" i="14" s="1"/>
  <c r="J346" i="14"/>
  <c r="N346" i="14" s="1"/>
  <c r="P346" i="14" s="1"/>
  <c r="M347" i="14"/>
  <c r="O347" i="14" s="1"/>
  <c r="M348" i="14"/>
  <c r="O348" i="14" s="1"/>
  <c r="M349" i="14"/>
  <c r="O349" i="14" s="1"/>
  <c r="J354" i="14"/>
  <c r="N354" i="14" s="1"/>
  <c r="P354" i="14" s="1"/>
  <c r="M355" i="14"/>
  <c r="O355" i="14" s="1"/>
  <c r="M356" i="14"/>
  <c r="O356" i="14" s="1"/>
  <c r="M357" i="14"/>
  <c r="O357" i="14" s="1"/>
  <c r="J362" i="14"/>
  <c r="N362" i="14" s="1"/>
  <c r="P362" i="14" s="1"/>
  <c r="M363" i="14"/>
  <c r="O363" i="14" s="1"/>
  <c r="M364" i="14"/>
  <c r="O364" i="14" s="1"/>
  <c r="M365" i="14"/>
  <c r="O365" i="14" s="1"/>
  <c r="J370" i="14"/>
  <c r="N370" i="14" s="1"/>
  <c r="P370" i="14" s="1"/>
  <c r="M371" i="14"/>
  <c r="O371" i="14" s="1"/>
  <c r="M372" i="14"/>
  <c r="O372" i="14" s="1"/>
  <c r="M373" i="14"/>
  <c r="O373" i="14" s="1"/>
  <c r="J378" i="14"/>
  <c r="N378" i="14" s="1"/>
  <c r="P378" i="14" s="1"/>
  <c r="M379" i="14"/>
  <c r="O379" i="14" s="1"/>
  <c r="M380" i="14"/>
  <c r="O380" i="14" s="1"/>
  <c r="M381" i="14"/>
  <c r="O381" i="14" s="1"/>
  <c r="J386" i="14"/>
  <c r="N386" i="14" s="1"/>
  <c r="P386" i="14" s="1"/>
  <c r="M387" i="14"/>
  <c r="O387" i="14" s="1"/>
  <c r="M388" i="14"/>
  <c r="O388" i="14" s="1"/>
  <c r="M389" i="14"/>
  <c r="O389" i="14" s="1"/>
  <c r="J394" i="14"/>
  <c r="N394" i="14" s="1"/>
  <c r="P394" i="14" s="1"/>
  <c r="M395" i="14"/>
  <c r="O395" i="14" s="1"/>
  <c r="M396" i="14"/>
  <c r="O396" i="14" s="1"/>
  <c r="M397" i="14"/>
  <c r="O397" i="14" s="1"/>
  <c r="J402" i="14"/>
  <c r="N402" i="14" s="1"/>
  <c r="P402" i="14" s="1"/>
  <c r="M403" i="14"/>
  <c r="O403" i="14" s="1"/>
  <c r="M404" i="14"/>
  <c r="O404" i="14" s="1"/>
  <c r="M405" i="14"/>
  <c r="O405" i="14" s="1"/>
  <c r="J410" i="14"/>
  <c r="N410" i="14" s="1"/>
  <c r="P410" i="14" s="1"/>
  <c r="M411" i="14"/>
  <c r="O411" i="14" s="1"/>
  <c r="M412" i="14"/>
  <c r="O412" i="14" s="1"/>
  <c r="M413" i="14"/>
  <c r="O413" i="14" s="1"/>
  <c r="J418" i="14"/>
  <c r="N418" i="14" s="1"/>
  <c r="P418" i="14" s="1"/>
  <c r="M419" i="14"/>
  <c r="O419" i="14" s="1"/>
  <c r="M420" i="14"/>
  <c r="O420" i="14" s="1"/>
  <c r="M421" i="14"/>
  <c r="O421" i="14" s="1"/>
  <c r="J426" i="14"/>
  <c r="N426" i="14" s="1"/>
  <c r="P426" i="14" s="1"/>
  <c r="M427" i="14"/>
  <c r="O427" i="14" s="1"/>
  <c r="M428" i="14"/>
  <c r="O428" i="14" s="1"/>
  <c r="M429" i="14"/>
  <c r="O429" i="14" s="1"/>
  <c r="J434" i="14"/>
  <c r="N434" i="14" s="1"/>
  <c r="P434" i="14" s="1"/>
  <c r="M435" i="14"/>
  <c r="O435" i="14" s="1"/>
  <c r="M436" i="14"/>
  <c r="O436" i="14" s="1"/>
  <c r="M437" i="14"/>
  <c r="O437" i="14" s="1"/>
  <c r="J442" i="14"/>
  <c r="N442" i="14" s="1"/>
  <c r="P442" i="14" s="1"/>
  <c r="M443" i="14"/>
  <c r="O443" i="14" s="1"/>
  <c r="M444" i="14"/>
  <c r="O444" i="14" s="1"/>
  <c r="M445" i="14"/>
  <c r="O445" i="14" s="1"/>
  <c r="J450" i="14"/>
  <c r="N450" i="14" s="1"/>
  <c r="P450" i="14" s="1"/>
  <c r="M451" i="14"/>
  <c r="O451" i="14" s="1"/>
  <c r="M452" i="14"/>
  <c r="O452" i="14" s="1"/>
  <c r="M453" i="14"/>
  <c r="O453" i="14" s="1"/>
  <c r="J458" i="14"/>
  <c r="N458" i="14" s="1"/>
  <c r="P458" i="14" s="1"/>
  <c r="M459" i="14"/>
  <c r="O459" i="14" s="1"/>
  <c r="M460" i="14"/>
  <c r="O460" i="14" s="1"/>
  <c r="M461" i="14"/>
  <c r="O461" i="14" s="1"/>
  <c r="J466" i="14"/>
  <c r="N466" i="14" s="1"/>
  <c r="P466" i="14" s="1"/>
  <c r="M467" i="14"/>
  <c r="O467" i="14" s="1"/>
  <c r="M468" i="14"/>
  <c r="O468" i="14" s="1"/>
  <c r="M469" i="14"/>
  <c r="O469" i="14" s="1"/>
  <c r="J474" i="14"/>
  <c r="N474" i="14" s="1"/>
  <c r="P474" i="14" s="1"/>
  <c r="M475" i="14"/>
  <c r="O475" i="14" s="1"/>
  <c r="M476" i="14"/>
  <c r="O476" i="14" s="1"/>
  <c r="M477" i="14"/>
  <c r="O477" i="14" s="1"/>
  <c r="J482" i="14"/>
  <c r="N482" i="14" s="1"/>
  <c r="P482" i="14" s="1"/>
  <c r="M483" i="14"/>
  <c r="O483" i="14" s="1"/>
  <c r="M484" i="14"/>
  <c r="O484" i="14" s="1"/>
  <c r="M485" i="14"/>
  <c r="O485" i="14" s="1"/>
  <c r="J490" i="14"/>
  <c r="N490" i="14" s="1"/>
  <c r="P490" i="14" s="1"/>
  <c r="M491" i="14"/>
  <c r="O491" i="14" s="1"/>
  <c r="M492" i="14"/>
  <c r="O492" i="14" s="1"/>
  <c r="M493" i="14"/>
  <c r="O493" i="14" s="1"/>
  <c r="J498" i="14"/>
  <c r="N498" i="14" s="1"/>
  <c r="P498" i="14" s="1"/>
  <c r="M499" i="14"/>
  <c r="O499" i="14" s="1"/>
  <c r="M500" i="14"/>
  <c r="O500" i="14" s="1"/>
  <c r="M507" i="14"/>
  <c r="O507" i="14" s="1"/>
  <c r="P514" i="14"/>
  <c r="N520" i="14"/>
  <c r="P520" i="14" s="1"/>
  <c r="J522" i="14"/>
  <c r="N522" i="14" s="1"/>
  <c r="P522" i="14" s="1"/>
  <c r="M523" i="14"/>
  <c r="O523" i="14" s="1"/>
  <c r="P530" i="14"/>
  <c r="N536" i="14"/>
  <c r="P536" i="14" s="1"/>
  <c r="M539" i="14"/>
  <c r="O539" i="14" s="1"/>
  <c r="M541" i="14"/>
  <c r="O541" i="14" s="1"/>
  <c r="N552" i="14"/>
  <c r="M555" i="14"/>
  <c r="O555" i="14" s="1"/>
  <c r="M557" i="14"/>
  <c r="O557" i="14" s="1"/>
  <c r="M566" i="14"/>
  <c r="O566" i="14" s="1"/>
  <c r="N568" i="14"/>
  <c r="M571" i="14"/>
  <c r="O571" i="14" s="1"/>
  <c r="M573" i="14"/>
  <c r="O573" i="14" s="1"/>
  <c r="N584" i="14"/>
  <c r="M587" i="14"/>
  <c r="O587" i="14" s="1"/>
  <c r="N600" i="14"/>
  <c r="P600" i="14" s="1"/>
  <c r="N621" i="14"/>
  <c r="N630" i="14"/>
  <c r="P574" i="14"/>
  <c r="M611" i="14"/>
  <c r="O611" i="14" s="1"/>
  <c r="M627" i="14"/>
  <c r="O627" i="14" s="1"/>
  <c r="M636" i="14"/>
  <c r="O636" i="14" s="1"/>
  <c r="M637" i="14"/>
  <c r="O637" i="14" s="1"/>
  <c r="M644" i="14"/>
  <c r="O644" i="14" s="1"/>
  <c r="M645" i="14"/>
  <c r="O645" i="14" s="1"/>
  <c r="M652" i="14"/>
  <c r="O652" i="14" s="1"/>
  <c r="M653" i="14"/>
  <c r="O653" i="14" s="1"/>
  <c r="M660" i="14"/>
  <c r="O660" i="14" s="1"/>
  <c r="M661" i="14"/>
  <c r="O661" i="14" s="1"/>
  <c r="M668" i="14"/>
  <c r="O668" i="14" s="1"/>
  <c r="M669" i="14"/>
  <c r="O669" i="14" s="1"/>
  <c r="M680" i="14"/>
  <c r="O680" i="14" s="1"/>
  <c r="M691" i="14"/>
  <c r="O691" i="14" s="1"/>
  <c r="M692" i="14"/>
  <c r="O692" i="14" s="1"/>
  <c r="M693" i="14"/>
  <c r="O693" i="14" s="1"/>
  <c r="M704" i="14"/>
  <c r="O704" i="14" s="1"/>
  <c r="M728" i="14"/>
  <c r="O728" i="14" s="1"/>
  <c r="M739" i="14"/>
  <c r="O739" i="14" s="1"/>
  <c r="M740" i="14"/>
  <c r="O740" i="14" s="1"/>
  <c r="M741" i="14"/>
  <c r="O741" i="14" s="1"/>
  <c r="M752" i="14"/>
  <c r="O752" i="14" s="1"/>
  <c r="M768" i="14"/>
  <c r="O768" i="14" s="1"/>
  <c r="N781" i="14"/>
  <c r="P781" i="14" s="1"/>
  <c r="N788" i="14"/>
  <c r="N789" i="14"/>
  <c r="N796" i="14"/>
  <c r="N797" i="14"/>
  <c r="P797" i="14" s="1"/>
  <c r="M807" i="14"/>
  <c r="O807" i="14" s="1"/>
  <c r="M808" i="14"/>
  <c r="O808" i="14" s="1"/>
  <c r="M809" i="14"/>
  <c r="O809" i="14" s="1"/>
  <c r="M816" i="14"/>
  <c r="O816" i="14" s="1"/>
  <c r="M817" i="14"/>
  <c r="O817" i="14" s="1"/>
  <c r="M824" i="14"/>
  <c r="O824" i="14" s="1"/>
  <c r="M825" i="14"/>
  <c r="O825" i="14" s="1"/>
  <c r="M832" i="14"/>
  <c r="O832" i="14" s="1"/>
  <c r="M833" i="14"/>
  <c r="O833" i="14" s="1"/>
  <c r="M840" i="14"/>
  <c r="O840" i="14" s="1"/>
  <c r="M841" i="14"/>
  <c r="O841" i="14" s="1"/>
  <c r="N849" i="14"/>
  <c r="P849" i="14" s="1"/>
  <c r="M855" i="14"/>
  <c r="O855" i="14" s="1"/>
  <c r="N865" i="14"/>
  <c r="P865" i="14" s="1"/>
  <c r="M871" i="14"/>
  <c r="O871" i="14" s="1"/>
  <c r="M875" i="14"/>
  <c r="O875" i="14" s="1"/>
  <c r="M876" i="14"/>
  <c r="O876" i="14" s="1"/>
  <c r="M884" i="14"/>
  <c r="O884" i="14" s="1"/>
  <c r="M897" i="14"/>
  <c r="O897" i="14" s="1"/>
  <c r="M914" i="14"/>
  <c r="O914" i="14" s="1"/>
  <c r="N923" i="14"/>
  <c r="P923" i="14" s="1"/>
  <c r="J975" i="14"/>
  <c r="N975" i="14" s="1"/>
  <c r="P975" i="14" s="1"/>
  <c r="J1113" i="14"/>
  <c r="N1113" i="14" s="1"/>
  <c r="P1113" i="14" s="1"/>
  <c r="N1115" i="14"/>
  <c r="P1115" i="14" s="1"/>
  <c r="J1140" i="14"/>
  <c r="N1140" i="14" s="1"/>
  <c r="P1140" i="14" s="1"/>
  <c r="N1166" i="14"/>
  <c r="P1487" i="14"/>
  <c r="J1487" i="14"/>
  <c r="N1487" i="14" s="1"/>
  <c r="P907" i="14"/>
  <c r="J1002" i="14"/>
  <c r="N1002" i="14" s="1"/>
  <c r="P1002" i="14" s="1"/>
  <c r="J1043" i="14"/>
  <c r="N1043" i="14" s="1"/>
  <c r="P1043" i="14" s="1"/>
  <c r="J1097" i="14"/>
  <c r="N1097" i="14" s="1"/>
  <c r="P1097" i="14" s="1"/>
  <c r="J1099" i="14"/>
  <c r="N1099" i="14" s="1"/>
  <c r="P1099" i="14" s="1"/>
  <c r="P1196" i="14"/>
  <c r="P1327" i="14"/>
  <c r="J1327" i="14"/>
  <c r="N1327" i="14" s="1"/>
  <c r="M605" i="14"/>
  <c r="O605" i="14" s="1"/>
  <c r="M614" i="14"/>
  <c r="O614" i="14" s="1"/>
  <c r="N616" i="14"/>
  <c r="P616" i="14" s="1"/>
  <c r="M619" i="14"/>
  <c r="O619" i="14" s="1"/>
  <c r="M621" i="14"/>
  <c r="O621" i="14" s="1"/>
  <c r="P626" i="14"/>
  <c r="M630" i="14"/>
  <c r="O630" i="14" s="1"/>
  <c r="N632" i="14"/>
  <c r="J639" i="14"/>
  <c r="N639" i="14" s="1"/>
  <c r="P639" i="14" s="1"/>
  <c r="M642" i="14"/>
  <c r="O642" i="14" s="1"/>
  <c r="J647" i="14"/>
  <c r="N647" i="14" s="1"/>
  <c r="P647" i="14" s="1"/>
  <c r="M649" i="14"/>
  <c r="O649" i="14" s="1"/>
  <c r="M650" i="14"/>
  <c r="O650" i="14" s="1"/>
  <c r="J655" i="14"/>
  <c r="N655" i="14" s="1"/>
  <c r="P655" i="14" s="1"/>
  <c r="M656" i="14"/>
  <c r="O656" i="14" s="1"/>
  <c r="M657" i="14"/>
  <c r="O657" i="14" s="1"/>
  <c r="M658" i="14"/>
  <c r="O658" i="14" s="1"/>
  <c r="J663" i="14"/>
  <c r="N663" i="14" s="1"/>
  <c r="P663" i="14" s="1"/>
  <c r="M664" i="14"/>
  <c r="O664" i="14" s="1"/>
  <c r="M665" i="14"/>
  <c r="O665" i="14" s="1"/>
  <c r="M666" i="14"/>
  <c r="O666" i="14" s="1"/>
  <c r="M672" i="14"/>
  <c r="O672" i="14" s="1"/>
  <c r="M674" i="14"/>
  <c r="O674" i="14" s="1"/>
  <c r="M683" i="14"/>
  <c r="O683" i="14" s="1"/>
  <c r="M684" i="14"/>
  <c r="O684" i="14" s="1"/>
  <c r="M685" i="14"/>
  <c r="O685" i="14" s="1"/>
  <c r="J689" i="14"/>
  <c r="N689" i="14" s="1"/>
  <c r="P689" i="14" s="1"/>
  <c r="M690" i="14"/>
  <c r="O690" i="14" s="1"/>
  <c r="M696" i="14"/>
  <c r="O696" i="14" s="1"/>
  <c r="M697" i="14"/>
  <c r="O697" i="14" s="1"/>
  <c r="M702" i="14"/>
  <c r="O702" i="14" s="1"/>
  <c r="N709" i="14"/>
  <c r="J714" i="14"/>
  <c r="N714" i="14" s="1"/>
  <c r="P714" i="14" s="1"/>
  <c r="N717" i="14"/>
  <c r="M720" i="14"/>
  <c r="O720" i="14" s="1"/>
  <c r="M722" i="14"/>
  <c r="O722" i="14" s="1"/>
  <c r="M731" i="14"/>
  <c r="O731" i="14" s="1"/>
  <c r="N733" i="14"/>
  <c r="M736" i="14"/>
  <c r="O736" i="14" s="1"/>
  <c r="M738" i="14"/>
  <c r="O738" i="14" s="1"/>
  <c r="M744" i="14"/>
  <c r="O744" i="14" s="1"/>
  <c r="M745" i="14"/>
  <c r="O745" i="14" s="1"/>
  <c r="M750" i="14"/>
  <c r="O750" i="14" s="1"/>
  <c r="M760" i="14"/>
  <c r="O760" i="14" s="1"/>
  <c r="M761" i="14"/>
  <c r="O761" i="14" s="1"/>
  <c r="M766" i="14"/>
  <c r="O766" i="14" s="1"/>
  <c r="M776" i="14"/>
  <c r="O776" i="14" s="1"/>
  <c r="M777" i="14"/>
  <c r="O777" i="14" s="1"/>
  <c r="N784" i="14"/>
  <c r="N785" i="14"/>
  <c r="P786" i="14"/>
  <c r="M791" i="14"/>
  <c r="O791" i="14" s="1"/>
  <c r="N792" i="14"/>
  <c r="N793" i="14"/>
  <c r="P794" i="14"/>
  <c r="N801" i="14"/>
  <c r="J803" i="14"/>
  <c r="N803" i="14" s="1"/>
  <c r="P803" i="14" s="1"/>
  <c r="M804" i="14"/>
  <c r="O804" i="14" s="1"/>
  <c r="M806" i="14"/>
  <c r="O806" i="14" s="1"/>
  <c r="J811" i="14"/>
  <c r="N811" i="14" s="1"/>
  <c r="P811" i="14" s="1"/>
  <c r="M812" i="14"/>
  <c r="O812" i="14" s="1"/>
  <c r="M813" i="14"/>
  <c r="O813" i="14" s="1"/>
  <c r="M814" i="14"/>
  <c r="O814" i="14" s="1"/>
  <c r="J819" i="14"/>
  <c r="N819" i="14" s="1"/>
  <c r="P819" i="14" s="1"/>
  <c r="M820" i="14"/>
  <c r="O820" i="14" s="1"/>
  <c r="M821" i="14"/>
  <c r="O821" i="14" s="1"/>
  <c r="M822" i="14"/>
  <c r="O822" i="14" s="1"/>
  <c r="J827" i="14"/>
  <c r="N827" i="14" s="1"/>
  <c r="P827" i="14" s="1"/>
  <c r="M828" i="14"/>
  <c r="O828" i="14" s="1"/>
  <c r="M829" i="14"/>
  <c r="O829" i="14" s="1"/>
  <c r="M830" i="14"/>
  <c r="O830" i="14" s="1"/>
  <c r="J835" i="14"/>
  <c r="N835" i="14" s="1"/>
  <c r="P835" i="14" s="1"/>
  <c r="M836" i="14"/>
  <c r="O836" i="14" s="1"/>
  <c r="M837" i="14"/>
  <c r="O837" i="14" s="1"/>
  <c r="M838" i="14"/>
  <c r="O838" i="14" s="1"/>
  <c r="M844" i="14"/>
  <c r="O844" i="14" s="1"/>
  <c r="M847" i="14"/>
  <c r="O847" i="14" s="1"/>
  <c r="M851" i="14"/>
  <c r="O851" i="14" s="1"/>
  <c r="M852" i="14"/>
  <c r="O852" i="14" s="1"/>
  <c r="M853" i="14"/>
  <c r="O853" i="14" s="1"/>
  <c r="J861" i="14"/>
  <c r="N861" i="14" s="1"/>
  <c r="P861" i="14" s="1"/>
  <c r="M862" i="14"/>
  <c r="O862" i="14" s="1"/>
  <c r="P863" i="14"/>
  <c r="M867" i="14"/>
  <c r="O867" i="14" s="1"/>
  <c r="M868" i="14"/>
  <c r="O868" i="14" s="1"/>
  <c r="M869" i="14"/>
  <c r="O869" i="14" s="1"/>
  <c r="P870" i="14"/>
  <c r="M881" i="14"/>
  <c r="O881" i="14" s="1"/>
  <c r="M882" i="14"/>
  <c r="O882" i="14" s="1"/>
  <c r="M890" i="14"/>
  <c r="O890" i="14" s="1"/>
  <c r="M894" i="14"/>
  <c r="O894" i="14" s="1"/>
  <c r="M900" i="14"/>
  <c r="O900" i="14" s="1"/>
  <c r="M903" i="14"/>
  <c r="O903" i="14" s="1"/>
  <c r="M907" i="14"/>
  <c r="O907" i="14" s="1"/>
  <c r="J917" i="14"/>
  <c r="N917" i="14" s="1"/>
  <c r="P917" i="14" s="1"/>
  <c r="P920" i="14"/>
  <c r="N942" i="14"/>
  <c r="N945" i="14"/>
  <c r="P945" i="14" s="1"/>
  <c r="P970" i="14"/>
  <c r="J970" i="14"/>
  <c r="N970" i="14" s="1"/>
  <c r="N1030" i="14"/>
  <c r="J1065" i="14"/>
  <c r="N1065" i="14" s="1"/>
  <c r="P1065" i="14" s="1"/>
  <c r="N1067" i="14"/>
  <c r="P1067" i="14" s="1"/>
  <c r="N1106" i="14"/>
  <c r="N1134" i="14"/>
  <c r="N1151" i="14"/>
  <c r="P1151" i="14" s="1"/>
  <c r="M610" i="14"/>
  <c r="O610" i="14" s="1"/>
  <c r="M615" i="14"/>
  <c r="O615" i="14" s="1"/>
  <c r="M617" i="14"/>
  <c r="O617" i="14" s="1"/>
  <c r="M626" i="14"/>
  <c r="O626" i="14" s="1"/>
  <c r="M631" i="14"/>
  <c r="O631" i="14" s="1"/>
  <c r="M633" i="14"/>
  <c r="O633" i="14" s="1"/>
  <c r="M635" i="14"/>
  <c r="O635" i="14" s="1"/>
  <c r="M643" i="14"/>
  <c r="O643" i="14" s="1"/>
  <c r="M651" i="14"/>
  <c r="O651" i="14" s="1"/>
  <c r="M659" i="14"/>
  <c r="O659" i="14" s="1"/>
  <c r="J666" i="14"/>
  <c r="N666" i="14" s="1"/>
  <c r="P666" i="14" s="1"/>
  <c r="M667" i="14"/>
  <c r="O667" i="14" s="1"/>
  <c r="P675" i="14"/>
  <c r="M679" i="14"/>
  <c r="O679" i="14" s="1"/>
  <c r="M686" i="14"/>
  <c r="O686" i="14" s="1"/>
  <c r="P694" i="14"/>
  <c r="J697" i="14"/>
  <c r="N697" i="14" s="1"/>
  <c r="P697" i="14" s="1"/>
  <c r="M698" i="14"/>
  <c r="O698" i="14" s="1"/>
  <c r="J702" i="14"/>
  <c r="N702" i="14" s="1"/>
  <c r="P702" i="14" s="1"/>
  <c r="P705" i="14"/>
  <c r="M710" i="14"/>
  <c r="O710" i="14" s="1"/>
  <c r="M716" i="14"/>
  <c r="O716" i="14" s="1"/>
  <c r="M718" i="14"/>
  <c r="O718" i="14" s="1"/>
  <c r="P723" i="14"/>
  <c r="M727" i="14"/>
  <c r="O727" i="14" s="1"/>
  <c r="J731" i="14"/>
  <c r="N731" i="14" s="1"/>
  <c r="P731" i="14" s="1"/>
  <c r="M732" i="14"/>
  <c r="O732" i="14" s="1"/>
  <c r="M734" i="14"/>
  <c r="O734" i="14" s="1"/>
  <c r="P742" i="14"/>
  <c r="J745" i="14"/>
  <c r="N745" i="14" s="1"/>
  <c r="P745" i="14" s="1"/>
  <c r="M746" i="14"/>
  <c r="O746" i="14" s="1"/>
  <c r="P753" i="14"/>
  <c r="M756" i="14"/>
  <c r="O756" i="14" s="1"/>
  <c r="J761" i="14"/>
  <c r="N761" i="14" s="1"/>
  <c r="P761" i="14" s="1"/>
  <c r="M762" i="14"/>
  <c r="O762" i="14" s="1"/>
  <c r="P769" i="14"/>
  <c r="M772" i="14"/>
  <c r="O772" i="14" s="1"/>
  <c r="P774" i="14"/>
  <c r="J777" i="14"/>
  <c r="N777" i="14" s="1"/>
  <c r="P777" i="14" s="1"/>
  <c r="M778" i="14"/>
  <c r="O778" i="14" s="1"/>
  <c r="M786" i="14"/>
  <c r="O786" i="14" s="1"/>
  <c r="J791" i="14"/>
  <c r="N791" i="14" s="1"/>
  <c r="P791" i="14" s="1"/>
  <c r="M794" i="14"/>
  <c r="O794" i="14" s="1"/>
  <c r="M802" i="14"/>
  <c r="O802" i="14" s="1"/>
  <c r="M815" i="14"/>
  <c r="O815" i="14" s="1"/>
  <c r="J822" i="14"/>
  <c r="N822" i="14" s="1"/>
  <c r="P822" i="14" s="1"/>
  <c r="M823" i="14"/>
  <c r="O823" i="14" s="1"/>
  <c r="M831" i="14"/>
  <c r="O831" i="14" s="1"/>
  <c r="M839" i="14"/>
  <c r="O839" i="14" s="1"/>
  <c r="P848" i="14"/>
  <c r="M854" i="14"/>
  <c r="O854" i="14" s="1"/>
  <c r="M858" i="14"/>
  <c r="O858" i="14" s="1"/>
  <c r="M863" i="14"/>
  <c r="O863" i="14" s="1"/>
  <c r="P864" i="14"/>
  <c r="M870" i="14"/>
  <c r="O870" i="14" s="1"/>
  <c r="M874" i="14"/>
  <c r="O874" i="14" s="1"/>
  <c r="J882" i="14"/>
  <c r="N882" i="14" s="1"/>
  <c r="P882" i="14" s="1"/>
  <c r="M886" i="14"/>
  <c r="O886" i="14" s="1"/>
  <c r="P898" i="14"/>
  <c r="M901" i="14"/>
  <c r="O901" i="14" s="1"/>
  <c r="P959" i="14"/>
  <c r="P991" i="14"/>
  <c r="J1022" i="14"/>
  <c r="N1022" i="14" s="1"/>
  <c r="P1022" i="14" s="1"/>
  <c r="P1038" i="14"/>
  <c r="J1038" i="14"/>
  <c r="N1038" i="14" s="1"/>
  <c r="J1077" i="14"/>
  <c r="N1077" i="14" s="1"/>
  <c r="P1077" i="14" s="1"/>
  <c r="P1156" i="14"/>
  <c r="M908" i="14"/>
  <c r="O908" i="14" s="1"/>
  <c r="M911" i="14"/>
  <c r="O911" i="14" s="1"/>
  <c r="M917" i="14"/>
  <c r="O917" i="14" s="1"/>
  <c r="M923" i="14"/>
  <c r="O923" i="14" s="1"/>
  <c r="M940" i="14"/>
  <c r="O940" i="14" s="1"/>
  <c r="M941" i="14"/>
  <c r="O941" i="14" s="1"/>
  <c r="M949" i="14"/>
  <c r="O949" i="14" s="1"/>
  <c r="P950" i="14"/>
  <c r="M963" i="14"/>
  <c r="O963" i="14" s="1"/>
  <c r="M969" i="14"/>
  <c r="O969" i="14" s="1"/>
  <c r="M970" i="14"/>
  <c r="O970" i="14" s="1"/>
  <c r="M975" i="14"/>
  <c r="O975" i="14" s="1"/>
  <c r="P982" i="14"/>
  <c r="M995" i="14"/>
  <c r="O995" i="14" s="1"/>
  <c r="M999" i="14"/>
  <c r="O999" i="14" s="1"/>
  <c r="M1000" i="14"/>
  <c r="O1000" i="14" s="1"/>
  <c r="M1001" i="14"/>
  <c r="O1001" i="14" s="1"/>
  <c r="M1002" i="14"/>
  <c r="O1002" i="14" s="1"/>
  <c r="P1006" i="14"/>
  <c r="M1009" i="14"/>
  <c r="O1009" i="14" s="1"/>
  <c r="M1010" i="14"/>
  <c r="O1010" i="14" s="1"/>
  <c r="M1019" i="14"/>
  <c r="O1019" i="14" s="1"/>
  <c r="M1021" i="14"/>
  <c r="O1021" i="14" s="1"/>
  <c r="M1022" i="14"/>
  <c r="O1022" i="14" s="1"/>
  <c r="M1027" i="14"/>
  <c r="O1027" i="14" s="1"/>
  <c r="M1035" i="14"/>
  <c r="O1035" i="14" s="1"/>
  <c r="M1037" i="14"/>
  <c r="O1037" i="14" s="1"/>
  <c r="M1038" i="14"/>
  <c r="O1038" i="14" s="1"/>
  <c r="M1040" i="14"/>
  <c r="O1040" i="14" s="1"/>
  <c r="M1043" i="14"/>
  <c r="O1043" i="14" s="1"/>
  <c r="M1055" i="14"/>
  <c r="O1055" i="14" s="1"/>
  <c r="N1057" i="14"/>
  <c r="P1057" i="14" s="1"/>
  <c r="M1064" i="14"/>
  <c r="O1064" i="14" s="1"/>
  <c r="M1067" i="14"/>
  <c r="O1067" i="14" s="1"/>
  <c r="P1070" i="14"/>
  <c r="M1075" i="14"/>
  <c r="O1075" i="14" s="1"/>
  <c r="M1076" i="14"/>
  <c r="O1076" i="14" s="1"/>
  <c r="M1077" i="14"/>
  <c r="O1077" i="14" s="1"/>
  <c r="N1080" i="14"/>
  <c r="P1080" i="14" s="1"/>
  <c r="M1084" i="14"/>
  <c r="O1084" i="14" s="1"/>
  <c r="M1086" i="14"/>
  <c r="O1086" i="14" s="1"/>
  <c r="M1096" i="14"/>
  <c r="O1096" i="14" s="1"/>
  <c r="M1099" i="14"/>
  <c r="O1099" i="14" s="1"/>
  <c r="M1105" i="14"/>
  <c r="O1105" i="14" s="1"/>
  <c r="M1106" i="14"/>
  <c r="O1106" i="14" s="1"/>
  <c r="N1107" i="14"/>
  <c r="P1107" i="14" s="1"/>
  <c r="M1110" i="14"/>
  <c r="O1110" i="14" s="1"/>
  <c r="M1112" i="14"/>
  <c r="O1112" i="14" s="1"/>
  <c r="M1115" i="14"/>
  <c r="O1115" i="14" s="1"/>
  <c r="P1118" i="14"/>
  <c r="M1122" i="14"/>
  <c r="O1122" i="14" s="1"/>
  <c r="N1125" i="14"/>
  <c r="P1126" i="14"/>
  <c r="N1131" i="14"/>
  <c r="N1132" i="14"/>
  <c r="P1132" i="14" s="1"/>
  <c r="M1134" i="14"/>
  <c r="O1134" i="14" s="1"/>
  <c r="M1138" i="14"/>
  <c r="O1138" i="14" s="1"/>
  <c r="M1144" i="14"/>
  <c r="O1144" i="14" s="1"/>
  <c r="M1151" i="14"/>
  <c r="O1151" i="14" s="1"/>
  <c r="M1155" i="14"/>
  <c r="O1155" i="14" s="1"/>
  <c r="N1157" i="14"/>
  <c r="P1157" i="14" s="1"/>
  <c r="M1161" i="14"/>
  <c r="O1161" i="14" s="1"/>
  <c r="M1164" i="14"/>
  <c r="O1164" i="14" s="1"/>
  <c r="M1165" i="14"/>
  <c r="O1165" i="14" s="1"/>
  <c r="N1167" i="14"/>
  <c r="P1167" i="14" s="1"/>
  <c r="M1173" i="14"/>
  <c r="O1173" i="14" s="1"/>
  <c r="M1174" i="14"/>
  <c r="O1174" i="14" s="1"/>
  <c r="N1180" i="14"/>
  <c r="P1180" i="14" s="1"/>
  <c r="N1241" i="14"/>
  <c r="J1296" i="14"/>
  <c r="N1296" i="14" s="1"/>
  <c r="P1296" i="14" s="1"/>
  <c r="M926" i="14"/>
  <c r="O926" i="14" s="1"/>
  <c r="M933" i="14"/>
  <c r="O933" i="14" s="1"/>
  <c r="M938" i="14"/>
  <c r="O938" i="14" s="1"/>
  <c r="M943" i="14"/>
  <c r="O943" i="14" s="1"/>
  <c r="M950" i="14"/>
  <c r="O950" i="14" s="1"/>
  <c r="M958" i="14"/>
  <c r="O958" i="14" s="1"/>
  <c r="M961" i="14"/>
  <c r="O961" i="14" s="1"/>
  <c r="M965" i="14"/>
  <c r="O965" i="14" s="1"/>
  <c r="P966" i="14"/>
  <c r="M971" i="14"/>
  <c r="O971" i="14" s="1"/>
  <c r="M978" i="14"/>
  <c r="O978" i="14" s="1"/>
  <c r="P986" i="14"/>
  <c r="M990" i="14"/>
  <c r="O990" i="14" s="1"/>
  <c r="M993" i="14"/>
  <c r="O993" i="14" s="1"/>
  <c r="M997" i="14"/>
  <c r="O997" i="14" s="1"/>
  <c r="M1003" i="14"/>
  <c r="O1003" i="14" s="1"/>
  <c r="M1006" i="14"/>
  <c r="O1006" i="14" s="1"/>
  <c r="M1011" i="14"/>
  <c r="O1011" i="14" s="1"/>
  <c r="M1023" i="14"/>
  <c r="O1023" i="14" s="1"/>
  <c r="M1039" i="14"/>
  <c r="O1039" i="14" s="1"/>
  <c r="M1050" i="14"/>
  <c r="O1050" i="14" s="1"/>
  <c r="M1058" i="14"/>
  <c r="O1058" i="14" s="1"/>
  <c r="M1062" i="14"/>
  <c r="O1062" i="14" s="1"/>
  <c r="M1070" i="14"/>
  <c r="O1070" i="14" s="1"/>
  <c r="M1094" i="14"/>
  <c r="O1094" i="14" s="1"/>
  <c r="M1118" i="14"/>
  <c r="O1118" i="14" s="1"/>
  <c r="M1126" i="14"/>
  <c r="O1126" i="14" s="1"/>
  <c r="M1135" i="14"/>
  <c r="O1135" i="14" s="1"/>
  <c r="M1145" i="14"/>
  <c r="O1145" i="14" s="1"/>
  <c r="M1147" i="14"/>
  <c r="O1147" i="14" s="1"/>
  <c r="M1158" i="14"/>
  <c r="O1158" i="14" s="1"/>
  <c r="M1162" i="14"/>
  <c r="O1162" i="14" s="1"/>
  <c r="J1193" i="14"/>
  <c r="N1193" i="14" s="1"/>
  <c r="P1193" i="14" s="1"/>
  <c r="J1319" i="14"/>
  <c r="N1319" i="14" s="1"/>
  <c r="P1319" i="14" s="1"/>
  <c r="J914" i="14"/>
  <c r="N914" i="14" s="1"/>
  <c r="P914" i="14" s="1"/>
  <c r="M927" i="14"/>
  <c r="O927" i="14" s="1"/>
  <c r="P930" i="14"/>
  <c r="J933" i="14"/>
  <c r="N933" i="14" s="1"/>
  <c r="P933" i="14" s="1"/>
  <c r="J938" i="14"/>
  <c r="N938" i="14" s="1"/>
  <c r="P938" i="14" s="1"/>
  <c r="M939" i="14"/>
  <c r="O939" i="14" s="1"/>
  <c r="M951" i="14"/>
  <c r="O951" i="14" s="1"/>
  <c r="M953" i="14"/>
  <c r="O953" i="14" s="1"/>
  <c r="M979" i="14"/>
  <c r="O979" i="14" s="1"/>
  <c r="M983" i="14"/>
  <c r="O983" i="14" s="1"/>
  <c r="M984" i="14"/>
  <c r="O984" i="14" s="1"/>
  <c r="M985" i="14"/>
  <c r="O985" i="14" s="1"/>
  <c r="M1015" i="14"/>
  <c r="O1015" i="14" s="1"/>
  <c r="M1016" i="14"/>
  <c r="O1016" i="14" s="1"/>
  <c r="P1018" i="14"/>
  <c r="P1034" i="14"/>
  <c r="M1044" i="14"/>
  <c r="O1044" i="14" s="1"/>
  <c r="M1045" i="14"/>
  <c r="O1045" i="14" s="1"/>
  <c r="P1054" i="14"/>
  <c r="N1064" i="14"/>
  <c r="P1064" i="14" s="1"/>
  <c r="M1071" i="14"/>
  <c r="O1071" i="14" s="1"/>
  <c r="N1073" i="14"/>
  <c r="P1073" i="14" s="1"/>
  <c r="M1080" i="14"/>
  <c r="O1080" i="14" s="1"/>
  <c r="M1089" i="14"/>
  <c r="O1089" i="14" s="1"/>
  <c r="N1091" i="14"/>
  <c r="P1091" i="14" s="1"/>
  <c r="P1093" i="14"/>
  <c r="N1096" i="14"/>
  <c r="P1096" i="14" s="1"/>
  <c r="M1100" i="14"/>
  <c r="O1100" i="14" s="1"/>
  <c r="N1112" i="14"/>
  <c r="P1112" i="14" s="1"/>
  <c r="M1119" i="14"/>
  <c r="O1119" i="14" s="1"/>
  <c r="M1127" i="14"/>
  <c r="O1127" i="14" s="1"/>
  <c r="M1128" i="14"/>
  <c r="O1128" i="14" s="1"/>
  <c r="M1129" i="14"/>
  <c r="O1129" i="14" s="1"/>
  <c r="M1132" i="14"/>
  <c r="O1132" i="14" s="1"/>
  <c r="M1136" i="14"/>
  <c r="O1136" i="14" s="1"/>
  <c r="M1141" i="14"/>
  <c r="O1141" i="14" s="1"/>
  <c r="N1143" i="14"/>
  <c r="P1143" i="14" s="1"/>
  <c r="N1148" i="14"/>
  <c r="P1148" i="14" s="1"/>
  <c r="N1163" i="14"/>
  <c r="N1164" i="14"/>
  <c r="P1164" i="14" s="1"/>
  <c r="M1168" i="14"/>
  <c r="O1168" i="14" s="1"/>
  <c r="P1186" i="14"/>
  <c r="M1191" i="14"/>
  <c r="O1191" i="14" s="1"/>
  <c r="M1192" i="14"/>
  <c r="O1192" i="14" s="1"/>
  <c r="M1199" i="14"/>
  <c r="O1199" i="14" s="1"/>
  <c r="M1200" i="14"/>
  <c r="O1200" i="14" s="1"/>
  <c r="P1212" i="14"/>
  <c r="N1259" i="14"/>
  <c r="P1259" i="14" s="1"/>
  <c r="J1288" i="14"/>
  <c r="N1288" i="14" s="1"/>
  <c r="P1288" i="14" s="1"/>
  <c r="M1301" i="14"/>
  <c r="O1301" i="14" s="1"/>
  <c r="M1309" i="14"/>
  <c r="O1309" i="14" s="1"/>
  <c r="N1323" i="14"/>
  <c r="M1194" i="14"/>
  <c r="O1194" i="14" s="1"/>
  <c r="N1197" i="14"/>
  <c r="P1197" i="14" s="1"/>
  <c r="M1206" i="14"/>
  <c r="O1206" i="14" s="1"/>
  <c r="N1207" i="14"/>
  <c r="P1207" i="14" s="1"/>
  <c r="M1212" i="14"/>
  <c r="O1212" i="14" s="1"/>
  <c r="N1215" i="14"/>
  <c r="P1215" i="14" s="1"/>
  <c r="M1227" i="14"/>
  <c r="O1227" i="14" s="1"/>
  <c r="M1234" i="14"/>
  <c r="O1234" i="14" s="1"/>
  <c r="M1241" i="14"/>
  <c r="O1241" i="14" s="1"/>
  <c r="M1254" i="14"/>
  <c r="O1254" i="14" s="1"/>
  <c r="M1259" i="14"/>
  <c r="O1259" i="14" s="1"/>
  <c r="N1267" i="14"/>
  <c r="P1267" i="14" s="1"/>
  <c r="P1268" i="14"/>
  <c r="M1288" i="14"/>
  <c r="O1288" i="14" s="1"/>
  <c r="M1292" i="14"/>
  <c r="O1292" i="14" s="1"/>
  <c r="M1296" i="14"/>
  <c r="O1296" i="14" s="1"/>
  <c r="M1300" i="14"/>
  <c r="O1300" i="14" s="1"/>
  <c r="M1323" i="14"/>
  <c r="O1323" i="14" s="1"/>
  <c r="M1331" i="14"/>
  <c r="O1331" i="14" s="1"/>
  <c r="N1332" i="14"/>
  <c r="N1333" i="14"/>
  <c r="N1334" i="14"/>
  <c r="N1384" i="14"/>
  <c r="P1384" i="14" s="1"/>
  <c r="N1435" i="14"/>
  <c r="N1439" i="14"/>
  <c r="N1467" i="14"/>
  <c r="N1471" i="14"/>
  <c r="P1471" i="14" s="1"/>
  <c r="M1171" i="14"/>
  <c r="O1171" i="14" s="1"/>
  <c r="M1178" i="14"/>
  <c r="O1178" i="14" s="1"/>
  <c r="N1181" i="14"/>
  <c r="P1181" i="14" s="1"/>
  <c r="M1189" i="14"/>
  <c r="O1189" i="14" s="1"/>
  <c r="M1190" i="14"/>
  <c r="O1190" i="14" s="1"/>
  <c r="M1196" i="14"/>
  <c r="O1196" i="14" s="1"/>
  <c r="M1198" i="14"/>
  <c r="O1198" i="14" s="1"/>
  <c r="N1199" i="14"/>
  <c r="P1199" i="14" s="1"/>
  <c r="M1207" i="14"/>
  <c r="O1207" i="14" s="1"/>
  <c r="M1208" i="14"/>
  <c r="O1208" i="14" s="1"/>
  <c r="M1211" i="14"/>
  <c r="O1211" i="14" s="1"/>
  <c r="M1215" i="14"/>
  <c r="O1215" i="14" s="1"/>
  <c r="M1216" i="14"/>
  <c r="O1216" i="14" s="1"/>
  <c r="M1218" i="14"/>
  <c r="O1218" i="14" s="1"/>
  <c r="N1228" i="14"/>
  <c r="P1228" i="14"/>
  <c r="M1235" i="14"/>
  <c r="O1235" i="14" s="1"/>
  <c r="N1237" i="14"/>
  <c r="P1237" i="14" s="1"/>
  <c r="P1246" i="14"/>
  <c r="M1250" i="14"/>
  <c r="O1250" i="14" s="1"/>
  <c r="M1255" i="14"/>
  <c r="O1255" i="14" s="1"/>
  <c r="M1256" i="14"/>
  <c r="O1256" i="14" s="1"/>
  <c r="M1257" i="14"/>
  <c r="O1257" i="14" s="1"/>
  <c r="M1264" i="14"/>
  <c r="O1264" i="14" s="1"/>
  <c r="M1268" i="14"/>
  <c r="O1268" i="14" s="1"/>
  <c r="M1274" i="14"/>
  <c r="O1274" i="14" s="1"/>
  <c r="M1275" i="14"/>
  <c r="O1275" i="14" s="1"/>
  <c r="M1278" i="14"/>
  <c r="O1278" i="14" s="1"/>
  <c r="M1283" i="14"/>
  <c r="O1283" i="14" s="1"/>
  <c r="P1287" i="14"/>
  <c r="M1289" i="14"/>
  <c r="O1289" i="14" s="1"/>
  <c r="M1290" i="14"/>
  <c r="O1290" i="14" s="1"/>
  <c r="P1295" i="14"/>
  <c r="M1297" i="14"/>
  <c r="O1297" i="14" s="1"/>
  <c r="M1298" i="14"/>
  <c r="O1298" i="14" s="1"/>
  <c r="M1304" i="14"/>
  <c r="O1304" i="14" s="1"/>
  <c r="M1308" i="14"/>
  <c r="O1308" i="14" s="1"/>
  <c r="M1312" i="14"/>
  <c r="O1312" i="14" s="1"/>
  <c r="M1316" i="14"/>
  <c r="O1316" i="14" s="1"/>
  <c r="P1328" i="14"/>
  <c r="N1343" i="14"/>
  <c r="J1344" i="14"/>
  <c r="N1344" i="14" s="1"/>
  <c r="P1344" i="14" s="1"/>
  <c r="M1362" i="14"/>
  <c r="O1362" i="14" s="1"/>
  <c r="N1376" i="14"/>
  <c r="P1376" i="14" s="1"/>
  <c r="M1382" i="14"/>
  <c r="O1382" i="14" s="1"/>
  <c r="M1394" i="14"/>
  <c r="O1394" i="14" s="1"/>
  <c r="N1404" i="14"/>
  <c r="N1443" i="14"/>
  <c r="P1443" i="14" s="1"/>
  <c r="N1447" i="14"/>
  <c r="N1475" i="14"/>
  <c r="N1479" i="14"/>
  <c r="M1237" i="14"/>
  <c r="O1237" i="14" s="1"/>
  <c r="M1251" i="14"/>
  <c r="O1251" i="14" s="1"/>
  <c r="M1252" i="14"/>
  <c r="O1252" i="14" s="1"/>
  <c r="M1269" i="14"/>
  <c r="O1269" i="14" s="1"/>
  <c r="P1272" i="14"/>
  <c r="M1294" i="14"/>
  <c r="O1294" i="14" s="1"/>
  <c r="P1303" i="14"/>
  <c r="M1305" i="14"/>
  <c r="O1305" i="14" s="1"/>
  <c r="M1306" i="14"/>
  <c r="O1306" i="14" s="1"/>
  <c r="P1311" i="14"/>
  <c r="M1313" i="14"/>
  <c r="O1313" i="14" s="1"/>
  <c r="M1314" i="14"/>
  <c r="O1314" i="14" s="1"/>
  <c r="M1341" i="14"/>
  <c r="O1341" i="14" s="1"/>
  <c r="M1342" i="14"/>
  <c r="O1342" i="14" s="1"/>
  <c r="M1374" i="14"/>
  <c r="O1374" i="14" s="1"/>
  <c r="M1386" i="14"/>
  <c r="O1386" i="14" s="1"/>
  <c r="J1423" i="14"/>
  <c r="N1423" i="14" s="1"/>
  <c r="P1423" i="14" s="1"/>
  <c r="M1330" i="14"/>
  <c r="O1330" i="14" s="1"/>
  <c r="M1333" i="14"/>
  <c r="O1333" i="14" s="1"/>
  <c r="M1334" i="14"/>
  <c r="O1334" i="14" s="1"/>
  <c r="M1344" i="14"/>
  <c r="O1344" i="14" s="1"/>
  <c r="N1346" i="14"/>
  <c r="M1349" i="14"/>
  <c r="O1349" i="14" s="1"/>
  <c r="M1350" i="14"/>
  <c r="O1350" i="14" s="1"/>
  <c r="M1404" i="14"/>
  <c r="O1404" i="14" s="1"/>
  <c r="N1414" i="14"/>
  <c r="P1415" i="14"/>
  <c r="N1424" i="14"/>
  <c r="P1424" i="14" s="1"/>
  <c r="M1427" i="14"/>
  <c r="O1427" i="14" s="1"/>
  <c r="M1431" i="14"/>
  <c r="O1431" i="14" s="1"/>
  <c r="N1432" i="14"/>
  <c r="P1432" i="14" s="1"/>
  <c r="M1435" i="14"/>
  <c r="O1435" i="14" s="1"/>
  <c r="M1439" i="14"/>
  <c r="O1439" i="14" s="1"/>
  <c r="N1440" i="14"/>
  <c r="P1440" i="14" s="1"/>
  <c r="M1443" i="14"/>
  <c r="O1443" i="14" s="1"/>
  <c r="M1447" i="14"/>
  <c r="O1447" i="14" s="1"/>
  <c r="N1448" i="14"/>
  <c r="P1448" i="14" s="1"/>
  <c r="M1451" i="14"/>
  <c r="O1451" i="14" s="1"/>
  <c r="M1455" i="14"/>
  <c r="O1455" i="14" s="1"/>
  <c r="N1456" i="14"/>
  <c r="P1456" i="14" s="1"/>
  <c r="M1459" i="14"/>
  <c r="O1459" i="14" s="1"/>
  <c r="M1463" i="14"/>
  <c r="O1463" i="14" s="1"/>
  <c r="N1464" i="14"/>
  <c r="P1464" i="14" s="1"/>
  <c r="M1467" i="14"/>
  <c r="O1467" i="14" s="1"/>
  <c r="M1471" i="14"/>
  <c r="O1471" i="14" s="1"/>
  <c r="N1472" i="14"/>
  <c r="P1472" i="14" s="1"/>
  <c r="M1475" i="14"/>
  <c r="O1475" i="14" s="1"/>
  <c r="M1479" i="14"/>
  <c r="O1479" i="14" s="1"/>
  <c r="N1480" i="14"/>
  <c r="N1481" i="14"/>
  <c r="M1487" i="14"/>
  <c r="O1487" i="14" s="1"/>
  <c r="N1488" i="14"/>
  <c r="N1489" i="14"/>
  <c r="M1335" i="14"/>
  <c r="O1335" i="14" s="1"/>
  <c r="P1336" i="14"/>
  <c r="M1340" i="14"/>
  <c r="O1340" i="14" s="1"/>
  <c r="M1345" i="14"/>
  <c r="O1345" i="14" s="1"/>
  <c r="M1346" i="14"/>
  <c r="O1346" i="14" s="1"/>
  <c r="M1347" i="14"/>
  <c r="O1347" i="14" s="1"/>
  <c r="M1351" i="14"/>
  <c r="O1351" i="14" s="1"/>
  <c r="P1352" i="14"/>
  <c r="M1357" i="14"/>
  <c r="O1357" i="14" s="1"/>
  <c r="M1361" i="14"/>
  <c r="O1361" i="14" s="1"/>
  <c r="M1365" i="14"/>
  <c r="O1365" i="14" s="1"/>
  <c r="M1369" i="14"/>
  <c r="O1369" i="14" s="1"/>
  <c r="M1373" i="14"/>
  <c r="O1373" i="14" s="1"/>
  <c r="M1377" i="14"/>
  <c r="O1377" i="14" s="1"/>
  <c r="M1381" i="14"/>
  <c r="O1381" i="14" s="1"/>
  <c r="M1385" i="14"/>
  <c r="O1385" i="14" s="1"/>
  <c r="M1389" i="14"/>
  <c r="O1389" i="14" s="1"/>
  <c r="M1393" i="14"/>
  <c r="O1393" i="14" s="1"/>
  <c r="M1397" i="14"/>
  <c r="O1397" i="14" s="1"/>
  <c r="M1402" i="14"/>
  <c r="O1402" i="14" s="1"/>
  <c r="N1406" i="14"/>
  <c r="P1407" i="14"/>
  <c r="M1413" i="14"/>
  <c r="O1413" i="14" s="1"/>
  <c r="M1414" i="14"/>
  <c r="O1414" i="14" s="1"/>
  <c r="M1418" i="14"/>
  <c r="O1418" i="14" s="1"/>
  <c r="M1419" i="14"/>
  <c r="O1419" i="14" s="1"/>
  <c r="P1420" i="14"/>
  <c r="N1429" i="14"/>
  <c r="P1429" i="14" s="1"/>
  <c r="M1432" i="14"/>
  <c r="O1432" i="14" s="1"/>
  <c r="N1437" i="14"/>
  <c r="P1437" i="14" s="1"/>
  <c r="M1440" i="14"/>
  <c r="O1440" i="14" s="1"/>
  <c r="P1445" i="14"/>
  <c r="M1448" i="14"/>
  <c r="O1448" i="14" s="1"/>
  <c r="P1453" i="14"/>
  <c r="M1456" i="14"/>
  <c r="O1456" i="14" s="1"/>
  <c r="P1461" i="14"/>
  <c r="M1464" i="14"/>
  <c r="O1464" i="14" s="1"/>
  <c r="P1469" i="14"/>
  <c r="M1472" i="14"/>
  <c r="O1472" i="14" s="1"/>
  <c r="P1477" i="14"/>
  <c r="M1480" i="14"/>
  <c r="O1480" i="14" s="1"/>
  <c r="M1481" i="14"/>
  <c r="O1481" i="14" s="1"/>
  <c r="M1482" i="14"/>
  <c r="O1482" i="14" s="1"/>
  <c r="M1488" i="14"/>
  <c r="O1488" i="14" s="1"/>
  <c r="M1489" i="14"/>
  <c r="O1489" i="14" s="1"/>
  <c r="M1490" i="14"/>
  <c r="O1490" i="14" s="1"/>
  <c r="P1356" i="14"/>
  <c r="P1364" i="14"/>
  <c r="P1372" i="14"/>
  <c r="P1380" i="14"/>
  <c r="P1388" i="14"/>
  <c r="P1396" i="14"/>
  <c r="M1398" i="14"/>
  <c r="O1398" i="14" s="1"/>
  <c r="M1406" i="14"/>
  <c r="O1406" i="14" s="1"/>
  <c r="M1410" i="14"/>
  <c r="O1410" i="14" s="1"/>
  <c r="P1412" i="14"/>
  <c r="P1438" i="14"/>
  <c r="P1454" i="14"/>
  <c r="P1470" i="14"/>
  <c r="P37" i="14"/>
  <c r="P45" i="14"/>
  <c r="P60" i="14"/>
  <c r="P68" i="14"/>
  <c r="P76" i="14"/>
  <c r="P84" i="14"/>
  <c r="P92" i="14"/>
  <c r="P97" i="14"/>
  <c r="P105" i="14"/>
  <c r="P113" i="14"/>
  <c r="P121" i="14"/>
  <c r="P128" i="14"/>
  <c r="P136" i="14"/>
  <c r="P144" i="14"/>
  <c r="P152" i="14"/>
  <c r="P160" i="14"/>
  <c r="P32" i="14"/>
  <c r="P48" i="14"/>
  <c r="P61" i="14"/>
  <c r="P69" i="14"/>
  <c r="P85" i="14"/>
  <c r="P124" i="14"/>
  <c r="P129" i="14"/>
  <c r="P137" i="14"/>
  <c r="P153" i="14"/>
  <c r="P161" i="14"/>
  <c r="P12" i="14"/>
  <c r="M48" i="5" s="1"/>
  <c r="M68" i="5" s="1"/>
  <c r="P20" i="14"/>
  <c r="P40" i="14"/>
  <c r="P77" i="14"/>
  <c r="P100" i="14"/>
  <c r="P108" i="14"/>
  <c r="P116" i="14"/>
  <c r="P21" i="14"/>
  <c r="P28" i="14"/>
  <c r="P33" i="14"/>
  <c r="P49" i="14"/>
  <c r="P149" i="14"/>
  <c r="P31" i="14"/>
  <c r="P39" i="14"/>
  <c r="P47" i="14"/>
  <c r="P63" i="14"/>
  <c r="P135" i="14"/>
  <c r="P183" i="14"/>
  <c r="P189" i="14"/>
  <c r="P197" i="14"/>
  <c r="P19" i="14"/>
  <c r="P23" i="14"/>
  <c r="P75" i="14"/>
  <c r="P127" i="14"/>
  <c r="P155" i="14"/>
  <c r="P163" i="14"/>
  <c r="P227" i="14"/>
  <c r="P255" i="14"/>
  <c r="P263" i="14"/>
  <c r="P271" i="14"/>
  <c r="P287" i="14"/>
  <c r="P293" i="14"/>
  <c r="P295" i="14"/>
  <c r="P301" i="14"/>
  <c r="P303" i="14"/>
  <c r="P317" i="14"/>
  <c r="P319" i="14"/>
  <c r="P325" i="14"/>
  <c r="P349" i="14"/>
  <c r="P351" i="14"/>
  <c r="P365" i="14"/>
  <c r="P367" i="14"/>
  <c r="P413" i="14"/>
  <c r="P415" i="14"/>
  <c r="P429" i="14"/>
  <c r="P437" i="14"/>
  <c r="P445" i="14"/>
  <c r="P477" i="14"/>
  <c r="P479" i="14"/>
  <c r="P487" i="14"/>
  <c r="P495" i="14"/>
  <c r="P503" i="14"/>
  <c r="J10" i="14"/>
  <c r="O19" i="4" s="1"/>
  <c r="O38" i="4" s="1"/>
  <c r="J14" i="14"/>
  <c r="N14" i="14" s="1"/>
  <c r="P14" i="14" s="1"/>
  <c r="J18" i="14"/>
  <c r="N18" i="14" s="1"/>
  <c r="P18" i="14" s="1"/>
  <c r="J22" i="14"/>
  <c r="N22" i="14" s="1"/>
  <c r="P22" i="14" s="1"/>
  <c r="J26" i="14"/>
  <c r="N26" i="14" s="1"/>
  <c r="P26" i="14" s="1"/>
  <c r="J30" i="14"/>
  <c r="N30" i="14" s="1"/>
  <c r="P30" i="14" s="1"/>
  <c r="J34" i="14"/>
  <c r="N34" i="14" s="1"/>
  <c r="P34" i="14" s="1"/>
  <c r="J38" i="14"/>
  <c r="N38" i="14" s="1"/>
  <c r="P38" i="14" s="1"/>
  <c r="J42" i="14"/>
  <c r="N42" i="14" s="1"/>
  <c r="P42" i="14" s="1"/>
  <c r="J46" i="14"/>
  <c r="N46" i="14" s="1"/>
  <c r="P46" i="14" s="1"/>
  <c r="J50" i="14"/>
  <c r="N50" i="14" s="1"/>
  <c r="P50" i="14" s="1"/>
  <c r="J54" i="14"/>
  <c r="N54" i="14" s="1"/>
  <c r="P54" i="14" s="1"/>
  <c r="J58" i="14"/>
  <c r="N58" i="14" s="1"/>
  <c r="P58" i="14" s="1"/>
  <c r="J62" i="14"/>
  <c r="N62" i="14" s="1"/>
  <c r="P62" i="14" s="1"/>
  <c r="J66" i="14"/>
  <c r="N66" i="14" s="1"/>
  <c r="P66" i="14" s="1"/>
  <c r="J70" i="14"/>
  <c r="N70" i="14" s="1"/>
  <c r="P70" i="14" s="1"/>
  <c r="J74" i="14"/>
  <c r="N74" i="14" s="1"/>
  <c r="P74" i="14" s="1"/>
  <c r="J78" i="14"/>
  <c r="N78" i="14" s="1"/>
  <c r="P78" i="14" s="1"/>
  <c r="J82" i="14"/>
  <c r="N82" i="14" s="1"/>
  <c r="P82" i="14" s="1"/>
  <c r="J86" i="14"/>
  <c r="N86" i="14" s="1"/>
  <c r="P86" i="14" s="1"/>
  <c r="J90" i="14"/>
  <c r="N90" i="14" s="1"/>
  <c r="P90" i="14" s="1"/>
  <c r="J94" i="14"/>
  <c r="N94" i="14" s="1"/>
  <c r="P94" i="14" s="1"/>
  <c r="J98" i="14"/>
  <c r="N98" i="14" s="1"/>
  <c r="P98" i="14" s="1"/>
  <c r="J102" i="14"/>
  <c r="N102" i="14" s="1"/>
  <c r="P102" i="14" s="1"/>
  <c r="J106" i="14"/>
  <c r="N106" i="14" s="1"/>
  <c r="P106" i="14" s="1"/>
  <c r="J110" i="14"/>
  <c r="N110" i="14" s="1"/>
  <c r="P110" i="14" s="1"/>
  <c r="J114" i="14"/>
  <c r="N114" i="14" s="1"/>
  <c r="P114" i="14" s="1"/>
  <c r="J118" i="14"/>
  <c r="N118" i="14" s="1"/>
  <c r="P118" i="14" s="1"/>
  <c r="J122" i="14"/>
  <c r="N122" i="14" s="1"/>
  <c r="P122" i="14" s="1"/>
  <c r="J126" i="14"/>
  <c r="N126" i="14" s="1"/>
  <c r="P126" i="14" s="1"/>
  <c r="J130" i="14"/>
  <c r="N130" i="14" s="1"/>
  <c r="P130" i="14" s="1"/>
  <c r="J134" i="14"/>
  <c r="N134" i="14" s="1"/>
  <c r="P134" i="14" s="1"/>
  <c r="J138" i="14"/>
  <c r="N138" i="14" s="1"/>
  <c r="P138" i="14" s="1"/>
  <c r="J142" i="14"/>
  <c r="N142" i="14" s="1"/>
  <c r="P142" i="14" s="1"/>
  <c r="J146" i="14"/>
  <c r="N146" i="14" s="1"/>
  <c r="P146" i="14" s="1"/>
  <c r="J150" i="14"/>
  <c r="N150" i="14" s="1"/>
  <c r="P150" i="14" s="1"/>
  <c r="J154" i="14"/>
  <c r="N154" i="14" s="1"/>
  <c r="P154" i="14" s="1"/>
  <c r="J158" i="14"/>
  <c r="N158" i="14" s="1"/>
  <c r="P158" i="14" s="1"/>
  <c r="J162" i="14"/>
  <c r="N162" i="14" s="1"/>
  <c r="P162" i="14" s="1"/>
  <c r="P164" i="14"/>
  <c r="P168" i="14"/>
  <c r="M172" i="14"/>
  <c r="O172" i="14" s="1"/>
  <c r="N175" i="14"/>
  <c r="P175" i="14" s="1"/>
  <c r="M180" i="14"/>
  <c r="O180" i="14" s="1"/>
  <c r="P181" i="14"/>
  <c r="P184" i="14"/>
  <c r="M192" i="14"/>
  <c r="O192" i="14" s="1"/>
  <c r="N195" i="14"/>
  <c r="P195" i="14" s="1"/>
  <c r="M200" i="14"/>
  <c r="O200" i="14" s="1"/>
  <c r="N203" i="14"/>
  <c r="P203" i="14" s="1"/>
  <c r="M208" i="14"/>
  <c r="O208" i="14" s="1"/>
  <c r="N211" i="14"/>
  <c r="P211" i="14" s="1"/>
  <c r="M216" i="14"/>
  <c r="O216" i="14" s="1"/>
  <c r="N219" i="14"/>
  <c r="P219" i="14" s="1"/>
  <c r="N231" i="14"/>
  <c r="P231" i="14" s="1"/>
  <c r="P240" i="14"/>
  <c r="P245" i="14"/>
  <c r="P248" i="14"/>
  <c r="P253" i="14"/>
  <c r="P256" i="14"/>
  <c r="P261" i="14"/>
  <c r="P264" i="14"/>
  <c r="P269" i="14"/>
  <c r="P272" i="14"/>
  <c r="N507" i="14"/>
  <c r="P507" i="14"/>
  <c r="P510" i="14"/>
  <c r="M512" i="14"/>
  <c r="O512" i="14" s="1"/>
  <c r="P513" i="14"/>
  <c r="N515" i="14"/>
  <c r="P515" i="14" s="1"/>
  <c r="P518" i="14"/>
  <c r="M520" i="14"/>
  <c r="O520" i="14" s="1"/>
  <c r="N523" i="14"/>
  <c r="P523" i="14" s="1"/>
  <c r="P526" i="14"/>
  <c r="M528" i="14"/>
  <c r="O528" i="14" s="1"/>
  <c r="P529" i="14"/>
  <c r="N531" i="14"/>
  <c r="P531" i="14" s="1"/>
  <c r="P534" i="14"/>
  <c r="M536" i="14"/>
  <c r="O536" i="14" s="1"/>
  <c r="P537" i="14"/>
  <c r="N539" i="14"/>
  <c r="P539" i="14" s="1"/>
  <c r="P542" i="14"/>
  <c r="M544" i="14"/>
  <c r="O544" i="14" s="1"/>
  <c r="P545" i="14"/>
  <c r="N547" i="14"/>
  <c r="P547" i="14" s="1"/>
  <c r="P550" i="14"/>
  <c r="M552" i="14"/>
  <c r="O552" i="14" s="1"/>
  <c r="P553" i="14"/>
  <c r="N555" i="14"/>
  <c r="P555" i="14" s="1"/>
  <c r="P558" i="14"/>
  <c r="M560" i="14"/>
  <c r="O560" i="14" s="1"/>
  <c r="P561" i="14"/>
  <c r="N563" i="14"/>
  <c r="P563" i="14" s="1"/>
  <c r="P566" i="14"/>
  <c r="M568" i="14"/>
  <c r="O568" i="14" s="1"/>
  <c r="P569" i="14"/>
  <c r="N571" i="14"/>
  <c r="P571" i="14" s="1"/>
  <c r="M576" i="14"/>
  <c r="O576" i="14" s="1"/>
  <c r="P577" i="14"/>
  <c r="N579" i="14"/>
  <c r="P579" i="14" s="1"/>
  <c r="P582" i="14"/>
  <c r="M584" i="14"/>
  <c r="O584" i="14" s="1"/>
  <c r="N587" i="14"/>
  <c r="P587" i="14" s="1"/>
  <c r="M592" i="14"/>
  <c r="O592" i="14" s="1"/>
  <c r="P593" i="14"/>
  <c r="N595" i="14"/>
  <c r="P595" i="14" s="1"/>
  <c r="P598" i="14"/>
  <c r="M600" i="14"/>
  <c r="O600" i="14" s="1"/>
  <c r="P601" i="14"/>
  <c r="N603" i="14"/>
  <c r="P603" i="14" s="1"/>
  <c r="P606" i="14"/>
  <c r="M608" i="14"/>
  <c r="O608" i="14" s="1"/>
  <c r="P609" i="14"/>
  <c r="N611" i="14"/>
  <c r="P611" i="14" s="1"/>
  <c r="P614" i="14"/>
  <c r="M616" i="14"/>
  <c r="O616" i="14" s="1"/>
  <c r="P617" i="14"/>
  <c r="N619" i="14"/>
  <c r="P619" i="14" s="1"/>
  <c r="P622" i="14"/>
  <c r="M624" i="14"/>
  <c r="O624" i="14" s="1"/>
  <c r="N627" i="14"/>
  <c r="P627" i="14" s="1"/>
  <c r="P630" i="14"/>
  <c r="M632" i="14"/>
  <c r="O632" i="14" s="1"/>
  <c r="P633" i="14"/>
  <c r="P642" i="14"/>
  <c r="P660" i="14"/>
  <c r="P816" i="14"/>
  <c r="P830" i="14"/>
  <c r="J1055" i="14"/>
  <c r="N1055" i="14" s="1"/>
  <c r="P1055" i="14" s="1"/>
  <c r="J1056" i="14"/>
  <c r="N1056" i="14" s="1"/>
  <c r="P1056" i="14" s="1"/>
  <c r="M10" i="14"/>
  <c r="P71" i="14"/>
  <c r="P91" i="14"/>
  <c r="P95" i="14"/>
  <c r="P99" i="14"/>
  <c r="P103" i="14"/>
  <c r="P111" i="14"/>
  <c r="P119" i="14"/>
  <c r="P123" i="14"/>
  <c r="P139" i="14"/>
  <c r="P205" i="14"/>
  <c r="P247" i="14"/>
  <c r="P285" i="14"/>
  <c r="P309" i="14"/>
  <c r="P341" i="14"/>
  <c r="P357" i="14"/>
  <c r="P359" i="14"/>
  <c r="P373" i="14"/>
  <c r="P405" i="14"/>
  <c r="P469" i="14"/>
  <c r="P493" i="14"/>
  <c r="P652" i="14"/>
  <c r="P808" i="14"/>
  <c r="P1422" i="14"/>
  <c r="J15" i="14"/>
  <c r="N15" i="14" s="1"/>
  <c r="P15" i="14" s="1"/>
  <c r="J27" i="14"/>
  <c r="N27" i="14" s="1"/>
  <c r="P27" i="14" s="1"/>
  <c r="J35" i="14"/>
  <c r="N35" i="14" s="1"/>
  <c r="P35" i="14" s="1"/>
  <c r="J43" i="14"/>
  <c r="N43" i="14" s="1"/>
  <c r="P43" i="14" s="1"/>
  <c r="J55" i="14"/>
  <c r="N55" i="14" s="1"/>
  <c r="P55" i="14" s="1"/>
  <c r="J67" i="14"/>
  <c r="N67" i="14" s="1"/>
  <c r="P67" i="14" s="1"/>
  <c r="J79" i="14"/>
  <c r="N79" i="14" s="1"/>
  <c r="P79" i="14" s="1"/>
  <c r="J83" i="14"/>
  <c r="N83" i="14" s="1"/>
  <c r="P83" i="14" s="1"/>
  <c r="J87" i="14"/>
  <c r="N87" i="14" s="1"/>
  <c r="P87" i="14" s="1"/>
  <c r="J115" i="14"/>
  <c r="N115" i="14" s="1"/>
  <c r="P115" i="14" s="1"/>
  <c r="J131" i="14"/>
  <c r="N131" i="14" s="1"/>
  <c r="P131" i="14" s="1"/>
  <c r="J143" i="14"/>
  <c r="N143" i="14" s="1"/>
  <c r="P143" i="14" s="1"/>
  <c r="J147" i="14"/>
  <c r="N147" i="14" s="1"/>
  <c r="P147" i="14" s="1"/>
  <c r="J169" i="14"/>
  <c r="N169" i="14" s="1"/>
  <c r="P169" i="14" s="1"/>
  <c r="P176" i="14"/>
  <c r="M184" i="14"/>
  <c r="O184" i="14" s="1"/>
  <c r="P187" i="14"/>
  <c r="P193" i="14"/>
  <c r="P201" i="14"/>
  <c r="P204" i="14"/>
  <c r="P209" i="14"/>
  <c r="P212" i="14"/>
  <c r="P217" i="14"/>
  <c r="P223" i="14"/>
  <c r="M228" i="14"/>
  <c r="O228" i="14" s="1"/>
  <c r="P229" i="14"/>
  <c r="P235" i="14"/>
  <c r="M240" i="14"/>
  <c r="O240" i="14" s="1"/>
  <c r="M248" i="14"/>
  <c r="O248" i="14" s="1"/>
  <c r="P251" i="14"/>
  <c r="M256" i="14"/>
  <c r="O256" i="14" s="1"/>
  <c r="P259" i="14"/>
  <c r="M264" i="14"/>
  <c r="O264" i="14" s="1"/>
  <c r="P267" i="14"/>
  <c r="M272" i="14"/>
  <c r="O272" i="14" s="1"/>
  <c r="P275" i="14"/>
  <c r="P278" i="14"/>
  <c r="P281" i="14"/>
  <c r="P289" i="14"/>
  <c r="P291" i="14"/>
  <c r="P294" i="14"/>
  <c r="P297" i="14"/>
  <c r="P302" i="14"/>
  <c r="P307" i="14"/>
  <c r="P310" i="14"/>
  <c r="P313" i="14"/>
  <c r="P318" i="14"/>
  <c r="P321" i="14"/>
  <c r="P323" i="14"/>
  <c r="P326" i="14"/>
  <c r="P331" i="14"/>
  <c r="P334" i="14"/>
  <c r="P339" i="14"/>
  <c r="P342" i="14"/>
  <c r="P345" i="14"/>
  <c r="P347" i="14"/>
  <c r="P350" i="14"/>
  <c r="P353" i="14"/>
  <c r="P355" i="14"/>
  <c r="P358" i="14"/>
  <c r="P363" i="14"/>
  <c r="P366" i="14"/>
  <c r="P369" i="14"/>
  <c r="P371" i="14"/>
  <c r="P374" i="14"/>
  <c r="P377" i="14"/>
  <c r="P379" i="14"/>
  <c r="P382" i="14"/>
  <c r="P385" i="14"/>
  <c r="P387" i="14"/>
  <c r="P390" i="14"/>
  <c r="P395" i="14"/>
  <c r="P398" i="14"/>
  <c r="P403" i="14"/>
  <c r="P406" i="14"/>
  <c r="P409" i="14"/>
  <c r="P411" i="14"/>
  <c r="P414" i="14"/>
  <c r="P417" i="14"/>
  <c r="P419" i="14"/>
  <c r="P422" i="14"/>
  <c r="P427" i="14"/>
  <c r="P430" i="14"/>
  <c r="P433" i="14"/>
  <c r="P435" i="14"/>
  <c r="P438" i="14"/>
  <c r="P441" i="14"/>
  <c r="P443" i="14"/>
  <c r="P446" i="14"/>
  <c r="P449" i="14"/>
  <c r="P451" i="14"/>
  <c r="P454" i="14"/>
  <c r="P459" i="14"/>
  <c r="P462" i="14"/>
  <c r="P467" i="14"/>
  <c r="P470" i="14"/>
  <c r="P473" i="14"/>
  <c r="P475" i="14"/>
  <c r="P478" i="14"/>
  <c r="P481" i="14"/>
  <c r="P483" i="14"/>
  <c r="P486" i="14"/>
  <c r="P491" i="14"/>
  <c r="P494" i="14"/>
  <c r="P497" i="14"/>
  <c r="P499" i="14"/>
  <c r="P502" i="14"/>
  <c r="P505" i="14"/>
  <c r="P636" i="14"/>
  <c r="P650" i="14"/>
  <c r="P668" i="14"/>
  <c r="P788" i="14"/>
  <c r="P824" i="14"/>
  <c r="P838" i="14"/>
  <c r="P213" i="14"/>
  <c r="P225" i="14"/>
  <c r="P277" i="14"/>
  <c r="P279" i="14"/>
  <c r="P311" i="14"/>
  <c r="P327" i="14"/>
  <c r="P333" i="14"/>
  <c r="P335" i="14"/>
  <c r="P381" i="14"/>
  <c r="P383" i="14"/>
  <c r="P389" i="14"/>
  <c r="P391" i="14"/>
  <c r="P397" i="14"/>
  <c r="P399" i="14"/>
  <c r="P407" i="14"/>
  <c r="P421" i="14"/>
  <c r="P423" i="14"/>
  <c r="P447" i="14"/>
  <c r="P453" i="14"/>
  <c r="P455" i="14"/>
  <c r="P461" i="14"/>
  <c r="P463" i="14"/>
  <c r="P485" i="14"/>
  <c r="P501" i="14"/>
  <c r="L10" i="14"/>
  <c r="L8" i="14" s="1"/>
  <c r="P179" i="14"/>
  <c r="P185" i="14"/>
  <c r="P199" i="14"/>
  <c r="P207" i="14"/>
  <c r="P215" i="14"/>
  <c r="M220" i="14"/>
  <c r="O220" i="14" s="1"/>
  <c r="P221" i="14"/>
  <c r="M232" i="14"/>
  <c r="O232" i="14" s="1"/>
  <c r="P233" i="14"/>
  <c r="P241" i="14"/>
  <c r="P257" i="14"/>
  <c r="P265" i="14"/>
  <c r="P273" i="14"/>
  <c r="M508" i="14"/>
  <c r="O508" i="14" s="1"/>
  <c r="N511" i="14"/>
  <c r="P511" i="14" s="1"/>
  <c r="M516" i="14"/>
  <c r="O516" i="14" s="1"/>
  <c r="P517" i="14"/>
  <c r="N519" i="14"/>
  <c r="P519" i="14" s="1"/>
  <c r="M524" i="14"/>
  <c r="O524" i="14" s="1"/>
  <c r="P525" i="14"/>
  <c r="N527" i="14"/>
  <c r="P527" i="14" s="1"/>
  <c r="M532" i="14"/>
  <c r="O532" i="14" s="1"/>
  <c r="P533" i="14"/>
  <c r="N535" i="14"/>
  <c r="P535" i="14" s="1"/>
  <c r="P538" i="14"/>
  <c r="M540" i="14"/>
  <c r="O540" i="14" s="1"/>
  <c r="P541" i="14"/>
  <c r="N543" i="14"/>
  <c r="P543" i="14" s="1"/>
  <c r="P546" i="14"/>
  <c r="M548" i="14"/>
  <c r="O548" i="14" s="1"/>
  <c r="P549" i="14"/>
  <c r="N551" i="14"/>
  <c r="P551" i="14"/>
  <c r="P554" i="14"/>
  <c r="M556" i="14"/>
  <c r="O556" i="14" s="1"/>
  <c r="P557" i="14"/>
  <c r="N559" i="14"/>
  <c r="P559" i="14" s="1"/>
  <c r="P562" i="14"/>
  <c r="M564" i="14"/>
  <c r="O564" i="14" s="1"/>
  <c r="P565" i="14"/>
  <c r="N567" i="14"/>
  <c r="P567" i="14" s="1"/>
  <c r="P570" i="14"/>
  <c r="M572" i="14"/>
  <c r="O572" i="14" s="1"/>
  <c r="P573" i="14"/>
  <c r="N575" i="14"/>
  <c r="P575" i="14" s="1"/>
  <c r="P578" i="14"/>
  <c r="M580" i="14"/>
  <c r="O580" i="14" s="1"/>
  <c r="P581" i="14"/>
  <c r="N583" i="14"/>
  <c r="P583" i="14" s="1"/>
  <c r="P586" i="14"/>
  <c r="M588" i="14"/>
  <c r="O588" i="14" s="1"/>
  <c r="P589" i="14"/>
  <c r="N591" i="14"/>
  <c r="P591" i="14" s="1"/>
  <c r="P594" i="14"/>
  <c r="M596" i="14"/>
  <c r="O596" i="14" s="1"/>
  <c r="N599" i="14"/>
  <c r="P599" i="14" s="1"/>
  <c r="M604" i="14"/>
  <c r="O604" i="14" s="1"/>
  <c r="P605" i="14"/>
  <c r="N607" i="14"/>
  <c r="P607" i="14" s="1"/>
  <c r="P610" i="14"/>
  <c r="M612" i="14"/>
  <c r="O612" i="14" s="1"/>
  <c r="P613" i="14"/>
  <c r="N615" i="14"/>
  <c r="P615" i="14" s="1"/>
  <c r="P618" i="14"/>
  <c r="M620" i="14"/>
  <c r="O620" i="14" s="1"/>
  <c r="P621" i="14"/>
  <c r="N623" i="14"/>
  <c r="P623" i="14" s="1"/>
  <c r="M628" i="14"/>
  <c r="O628" i="14" s="1"/>
  <c r="P629" i="14"/>
  <c r="N631" i="14"/>
  <c r="P631" i="14" s="1"/>
  <c r="P644" i="14"/>
  <c r="P658" i="14"/>
  <c r="P688" i="14"/>
  <c r="P750" i="14"/>
  <c r="P766" i="14"/>
  <c r="P796" i="14"/>
  <c r="P814" i="14"/>
  <c r="P832" i="14"/>
  <c r="J855" i="14"/>
  <c r="N855" i="14" s="1"/>
  <c r="P855" i="14" s="1"/>
  <c r="J856" i="14"/>
  <c r="N856" i="14" s="1"/>
  <c r="P856" i="14" s="1"/>
  <c r="J166" i="14"/>
  <c r="N166" i="14" s="1"/>
  <c r="P166" i="14" s="1"/>
  <c r="J170" i="14"/>
  <c r="N170" i="14" s="1"/>
  <c r="P170" i="14" s="1"/>
  <c r="J174" i="14"/>
  <c r="N174" i="14" s="1"/>
  <c r="P174" i="14" s="1"/>
  <c r="J178" i="14"/>
  <c r="N178" i="14" s="1"/>
  <c r="P178" i="14" s="1"/>
  <c r="J182" i="14"/>
  <c r="N182" i="14" s="1"/>
  <c r="P182" i="14" s="1"/>
  <c r="J186" i="14"/>
  <c r="N186" i="14" s="1"/>
  <c r="P186" i="14" s="1"/>
  <c r="P188" i="14"/>
  <c r="J190" i="14"/>
  <c r="N190" i="14" s="1"/>
  <c r="P190" i="14" s="1"/>
  <c r="J194" i="14"/>
  <c r="N194" i="14" s="1"/>
  <c r="P194" i="14" s="1"/>
  <c r="J198" i="14"/>
  <c r="N198" i="14" s="1"/>
  <c r="P198" i="14" s="1"/>
  <c r="J202" i="14"/>
  <c r="N202" i="14" s="1"/>
  <c r="P202" i="14" s="1"/>
  <c r="J206" i="14"/>
  <c r="N206" i="14" s="1"/>
  <c r="P206" i="14" s="1"/>
  <c r="J210" i="14"/>
  <c r="N210" i="14" s="1"/>
  <c r="P210" i="14" s="1"/>
  <c r="J214" i="14"/>
  <c r="N214" i="14" s="1"/>
  <c r="P214" i="14" s="1"/>
  <c r="J218" i="14"/>
  <c r="N218" i="14" s="1"/>
  <c r="P218" i="14" s="1"/>
  <c r="P220" i="14"/>
  <c r="J222" i="14"/>
  <c r="N222" i="14" s="1"/>
  <c r="P222" i="14" s="1"/>
  <c r="P224" i="14"/>
  <c r="P228" i="14"/>
  <c r="J230" i="14"/>
  <c r="N230" i="14" s="1"/>
  <c r="P230" i="14" s="1"/>
  <c r="P232" i="14"/>
  <c r="J234" i="14"/>
  <c r="N234" i="14" s="1"/>
  <c r="P234" i="14" s="1"/>
  <c r="J238" i="14"/>
  <c r="N238" i="14" s="1"/>
  <c r="P238" i="14" s="1"/>
  <c r="J242" i="14"/>
  <c r="N242" i="14" s="1"/>
  <c r="P242" i="14" s="1"/>
  <c r="J246" i="14"/>
  <c r="N246" i="14" s="1"/>
  <c r="P246" i="14" s="1"/>
  <c r="J250" i="14"/>
  <c r="N250" i="14" s="1"/>
  <c r="P250" i="14" s="1"/>
  <c r="J254" i="14"/>
  <c r="N254" i="14" s="1"/>
  <c r="P254" i="14" s="1"/>
  <c r="J258" i="14"/>
  <c r="N258" i="14" s="1"/>
  <c r="P258" i="14" s="1"/>
  <c r="J262" i="14"/>
  <c r="N262" i="14" s="1"/>
  <c r="P262" i="14" s="1"/>
  <c r="J266" i="14"/>
  <c r="N266" i="14" s="1"/>
  <c r="P266" i="14" s="1"/>
  <c r="J270" i="14"/>
  <c r="N270" i="14" s="1"/>
  <c r="P270" i="14" s="1"/>
  <c r="J274" i="14"/>
  <c r="N274" i="14" s="1"/>
  <c r="P274" i="14" s="1"/>
  <c r="P276" i="14"/>
  <c r="P280" i="14"/>
  <c r="P284" i="14"/>
  <c r="P288" i="14"/>
  <c r="P292" i="14"/>
  <c r="P296" i="14"/>
  <c r="P300" i="14"/>
  <c r="P304" i="14"/>
  <c r="P308" i="14"/>
  <c r="P312" i="14"/>
  <c r="P316" i="14"/>
  <c r="P320" i="14"/>
  <c r="P324" i="14"/>
  <c r="P328" i="14"/>
  <c r="P332" i="14"/>
  <c r="P336" i="14"/>
  <c r="P340" i="14"/>
  <c r="P344" i="14"/>
  <c r="P352" i="14"/>
  <c r="P356" i="14"/>
  <c r="P360" i="14"/>
  <c r="P364" i="14"/>
  <c r="P368" i="14"/>
  <c r="P372" i="14"/>
  <c r="P376" i="14"/>
  <c r="P384" i="14"/>
  <c r="P388" i="14"/>
  <c r="P392" i="14"/>
  <c r="P396" i="14"/>
  <c r="P400" i="14"/>
  <c r="P404" i="14"/>
  <c r="P408" i="14"/>
  <c r="P420" i="14"/>
  <c r="P424" i="14"/>
  <c r="P428" i="14"/>
  <c r="P432" i="14"/>
  <c r="P436" i="14"/>
  <c r="P440" i="14"/>
  <c r="P448" i="14"/>
  <c r="P452" i="14"/>
  <c r="P456" i="14"/>
  <c r="P460" i="14"/>
  <c r="P464" i="14"/>
  <c r="P468" i="14"/>
  <c r="P472" i="14"/>
  <c r="P484" i="14"/>
  <c r="P488" i="14"/>
  <c r="P492" i="14"/>
  <c r="P496" i="14"/>
  <c r="P500" i="14"/>
  <c r="J506" i="14"/>
  <c r="N506" i="14" s="1"/>
  <c r="P506" i="14" s="1"/>
  <c r="P508" i="14"/>
  <c r="P512" i="14"/>
  <c r="P516" i="14"/>
  <c r="P524" i="14"/>
  <c r="P528" i="14"/>
  <c r="P532" i="14"/>
  <c r="P544" i="14"/>
  <c r="P552" i="14"/>
  <c r="P560" i="14"/>
  <c r="P564" i="14"/>
  <c r="P568" i="14"/>
  <c r="P572" i="14"/>
  <c r="P576" i="14"/>
  <c r="P580" i="14"/>
  <c r="P584" i="14"/>
  <c r="P588" i="14"/>
  <c r="P592" i="14"/>
  <c r="P596" i="14"/>
  <c r="P604" i="14"/>
  <c r="P608" i="14"/>
  <c r="P620" i="14"/>
  <c r="P624" i="14"/>
  <c r="P628" i="14"/>
  <c r="P632" i="14"/>
  <c r="N672" i="14"/>
  <c r="P672" i="14" s="1"/>
  <c r="M677" i="14"/>
  <c r="O677" i="14" s="1"/>
  <c r="P678" i="14"/>
  <c r="N680" i="14"/>
  <c r="P680" i="14" s="1"/>
  <c r="P686" i="14"/>
  <c r="N700" i="14"/>
  <c r="P700" i="14" s="1"/>
  <c r="N708" i="14"/>
  <c r="P708" i="14"/>
  <c r="M717" i="14"/>
  <c r="O717" i="14" s="1"/>
  <c r="P718" i="14"/>
  <c r="N720" i="14"/>
  <c r="P720" i="14" s="1"/>
  <c r="M725" i="14"/>
  <c r="O725" i="14" s="1"/>
  <c r="P726" i="14"/>
  <c r="N728" i="14"/>
  <c r="P728" i="14" s="1"/>
  <c r="M733" i="14"/>
  <c r="O733" i="14" s="1"/>
  <c r="P734" i="14"/>
  <c r="N736" i="14"/>
  <c r="P736" i="14" s="1"/>
  <c r="N748" i="14"/>
  <c r="P748" i="14" s="1"/>
  <c r="N756" i="14"/>
  <c r="P756" i="14" s="1"/>
  <c r="N764" i="14"/>
  <c r="P764" i="14" s="1"/>
  <c r="N772" i="14"/>
  <c r="P772" i="14" s="1"/>
  <c r="N780" i="14"/>
  <c r="P780" i="14" s="1"/>
  <c r="N800" i="14"/>
  <c r="P800" i="14" s="1"/>
  <c r="M805" i="14"/>
  <c r="O805" i="14" s="1"/>
  <c r="P806" i="14"/>
  <c r="J871" i="14"/>
  <c r="N871" i="14" s="1"/>
  <c r="P871" i="14" s="1"/>
  <c r="J872" i="14"/>
  <c r="N872" i="14" s="1"/>
  <c r="P872" i="14" s="1"/>
  <c r="P635" i="14"/>
  <c r="P638" i="14"/>
  <c r="P640" i="14"/>
  <c r="P643" i="14"/>
  <c r="P646" i="14"/>
  <c r="P648" i="14"/>
  <c r="P651" i="14"/>
  <c r="P654" i="14"/>
  <c r="P659" i="14"/>
  <c r="P662" i="14"/>
  <c r="P667" i="14"/>
  <c r="P670" i="14"/>
  <c r="P684" i="14"/>
  <c r="M689" i="14"/>
  <c r="O689" i="14" s="1"/>
  <c r="P692" i="14"/>
  <c r="P698" i="14"/>
  <c r="P701" i="14"/>
  <c r="P706" i="14"/>
  <c r="P712" i="14"/>
  <c r="P740" i="14"/>
  <c r="P746" i="14"/>
  <c r="P754" i="14"/>
  <c r="P757" i="14"/>
  <c r="P762" i="14"/>
  <c r="P765" i="14"/>
  <c r="P770" i="14"/>
  <c r="P773" i="14"/>
  <c r="P778" i="14"/>
  <c r="P784" i="14"/>
  <c r="P787" i="14"/>
  <c r="P790" i="14"/>
  <c r="P792" i="14"/>
  <c r="P795" i="14"/>
  <c r="P798" i="14"/>
  <c r="P810" i="14"/>
  <c r="P812" i="14"/>
  <c r="P815" i="14"/>
  <c r="P818" i="14"/>
  <c r="P820" i="14"/>
  <c r="P823" i="14"/>
  <c r="P826" i="14"/>
  <c r="P831" i="14"/>
  <c r="P834" i="14"/>
  <c r="P836" i="14"/>
  <c r="P839" i="14"/>
  <c r="J853" i="14"/>
  <c r="N853" i="14" s="1"/>
  <c r="P853" i="14" s="1"/>
  <c r="J957" i="14"/>
  <c r="N957" i="14" s="1"/>
  <c r="P957" i="14" s="1"/>
  <c r="J963" i="14"/>
  <c r="N963" i="14" s="1"/>
  <c r="P963" i="14" s="1"/>
  <c r="P634" i="14"/>
  <c r="M673" i="14"/>
  <c r="O673" i="14" s="1"/>
  <c r="P674" i="14"/>
  <c r="N676" i="14"/>
  <c r="P676" i="14" s="1"/>
  <c r="P679" i="14"/>
  <c r="M681" i="14"/>
  <c r="O681" i="14" s="1"/>
  <c r="P682" i="14"/>
  <c r="P690" i="14"/>
  <c r="N696" i="14"/>
  <c r="P696" i="14" s="1"/>
  <c r="M701" i="14"/>
  <c r="O701" i="14" s="1"/>
  <c r="N704" i="14"/>
  <c r="P704" i="14" s="1"/>
  <c r="M709" i="14"/>
  <c r="O709" i="14" s="1"/>
  <c r="P710" i="14"/>
  <c r="N716" i="14"/>
  <c r="P716" i="14" s="1"/>
  <c r="M721" i="14"/>
  <c r="O721" i="14" s="1"/>
  <c r="P722" i="14"/>
  <c r="N724" i="14"/>
  <c r="P724" i="14" s="1"/>
  <c r="P727" i="14"/>
  <c r="M729" i="14"/>
  <c r="O729" i="14" s="1"/>
  <c r="P730" i="14"/>
  <c r="N732" i="14"/>
  <c r="P732" i="14" s="1"/>
  <c r="P735" i="14"/>
  <c r="M737" i="14"/>
  <c r="O737" i="14" s="1"/>
  <c r="P738" i="14"/>
  <c r="N744" i="14"/>
  <c r="P744" i="14" s="1"/>
  <c r="M749" i="14"/>
  <c r="O749" i="14" s="1"/>
  <c r="N752" i="14"/>
  <c r="P752" i="14" s="1"/>
  <c r="M757" i="14"/>
  <c r="O757" i="14" s="1"/>
  <c r="N760" i="14"/>
  <c r="P760" i="14"/>
  <c r="M765" i="14"/>
  <c r="O765" i="14" s="1"/>
  <c r="N768" i="14"/>
  <c r="P768" i="14" s="1"/>
  <c r="M773" i="14"/>
  <c r="O773" i="14" s="1"/>
  <c r="N776" i="14"/>
  <c r="P776" i="14" s="1"/>
  <c r="M781" i="14"/>
  <c r="O781" i="14" s="1"/>
  <c r="P782" i="14"/>
  <c r="M801" i="14"/>
  <c r="O801" i="14" s="1"/>
  <c r="P802" i="14"/>
  <c r="N804" i="14"/>
  <c r="P804" i="14" s="1"/>
  <c r="P845" i="14"/>
  <c r="J869" i="14"/>
  <c r="N869" i="14" s="1"/>
  <c r="P869" i="14" s="1"/>
  <c r="J941" i="14"/>
  <c r="N941" i="14" s="1"/>
  <c r="P941" i="14" s="1"/>
  <c r="J947" i="14"/>
  <c r="N947" i="14" s="1"/>
  <c r="P947" i="14" s="1"/>
  <c r="P637" i="14"/>
  <c r="P641" i="14"/>
  <c r="P649" i="14"/>
  <c r="P653" i="14"/>
  <c r="P657" i="14"/>
  <c r="P661" i="14"/>
  <c r="P665" i="14"/>
  <c r="P669" i="14"/>
  <c r="J671" i="14"/>
  <c r="N671" i="14" s="1"/>
  <c r="P671" i="14" s="1"/>
  <c r="P673" i="14"/>
  <c r="P677" i="14"/>
  <c r="P681" i="14"/>
  <c r="J683" i="14"/>
  <c r="N683" i="14" s="1"/>
  <c r="P683" i="14" s="1"/>
  <c r="J687" i="14"/>
  <c r="N687" i="14" s="1"/>
  <c r="P687" i="14" s="1"/>
  <c r="J691" i="14"/>
  <c r="N691" i="14" s="1"/>
  <c r="P691" i="14" s="1"/>
  <c r="P693" i="14"/>
  <c r="J695" i="14"/>
  <c r="N695" i="14" s="1"/>
  <c r="P695" i="14" s="1"/>
  <c r="J699" i="14"/>
  <c r="N699" i="14" s="1"/>
  <c r="P699" i="14" s="1"/>
  <c r="J703" i="14"/>
  <c r="N703" i="14" s="1"/>
  <c r="P703" i="14" s="1"/>
  <c r="J707" i="14"/>
  <c r="N707" i="14" s="1"/>
  <c r="P707" i="14" s="1"/>
  <c r="P709" i="14"/>
  <c r="J711" i="14"/>
  <c r="N711" i="14" s="1"/>
  <c r="P711" i="14" s="1"/>
  <c r="P713" i="14"/>
  <c r="J715" i="14"/>
  <c r="N715" i="14" s="1"/>
  <c r="P715" i="14" s="1"/>
  <c r="P717" i="14"/>
  <c r="P721" i="14"/>
  <c r="P729" i="14"/>
  <c r="P733" i="14"/>
  <c r="J739" i="14"/>
  <c r="N739" i="14" s="1"/>
  <c r="P739" i="14" s="1"/>
  <c r="P741" i="14"/>
  <c r="J743" i="14"/>
  <c r="N743" i="14" s="1"/>
  <c r="P743" i="14" s="1"/>
  <c r="J747" i="14"/>
  <c r="N747" i="14" s="1"/>
  <c r="P747" i="14" s="1"/>
  <c r="J751" i="14"/>
  <c r="N751" i="14" s="1"/>
  <c r="P751" i="14" s="1"/>
  <c r="J755" i="14"/>
  <c r="N755" i="14" s="1"/>
  <c r="P755" i="14" s="1"/>
  <c r="J759" i="14"/>
  <c r="N759" i="14" s="1"/>
  <c r="P759" i="14" s="1"/>
  <c r="J763" i="14"/>
  <c r="N763" i="14" s="1"/>
  <c r="P763" i="14" s="1"/>
  <c r="J767" i="14"/>
  <c r="N767" i="14" s="1"/>
  <c r="P767" i="14" s="1"/>
  <c r="J771" i="14"/>
  <c r="N771" i="14" s="1"/>
  <c r="P771" i="14" s="1"/>
  <c r="J775" i="14"/>
  <c r="N775" i="14" s="1"/>
  <c r="P775" i="14" s="1"/>
  <c r="J779" i="14"/>
  <c r="N779" i="14" s="1"/>
  <c r="P779" i="14" s="1"/>
  <c r="J783" i="14"/>
  <c r="N783" i="14" s="1"/>
  <c r="P783" i="14" s="1"/>
  <c r="P785" i="14"/>
  <c r="P789" i="14"/>
  <c r="P793" i="14"/>
  <c r="J799" i="14"/>
  <c r="N799" i="14" s="1"/>
  <c r="P799" i="14" s="1"/>
  <c r="P801" i="14"/>
  <c r="J807" i="14"/>
  <c r="N807" i="14" s="1"/>
  <c r="P807" i="14" s="1"/>
  <c r="P809" i="14"/>
  <c r="P813" i="14"/>
  <c r="P821" i="14"/>
  <c r="P825" i="14"/>
  <c r="P829" i="14"/>
  <c r="P833" i="14"/>
  <c r="P837" i="14"/>
  <c r="P841" i="14"/>
  <c r="P850" i="14"/>
  <c r="N852" i="14"/>
  <c r="P852" i="14" s="1"/>
  <c r="P866" i="14"/>
  <c r="N868" i="14"/>
  <c r="P868" i="14" s="1"/>
  <c r="N876" i="14"/>
  <c r="P876" i="14" s="1"/>
  <c r="N879" i="14"/>
  <c r="P879" i="14" s="1"/>
  <c r="N895" i="14"/>
  <c r="P895" i="14" s="1"/>
  <c r="N911" i="14"/>
  <c r="P911" i="14" s="1"/>
  <c r="N927" i="14"/>
  <c r="P927" i="14" s="1"/>
  <c r="J951" i="14"/>
  <c r="N951" i="14" s="1"/>
  <c r="P951" i="14" s="1"/>
  <c r="J967" i="14"/>
  <c r="N967" i="14" s="1"/>
  <c r="P967" i="14" s="1"/>
  <c r="J973" i="14"/>
  <c r="N973" i="14" s="1"/>
  <c r="P973" i="14" s="1"/>
  <c r="J1069" i="14"/>
  <c r="N1069" i="14" s="1"/>
  <c r="P1069" i="14" s="1"/>
  <c r="J1119" i="14"/>
  <c r="N1119" i="14" s="1"/>
  <c r="P1119" i="14" s="1"/>
  <c r="J1120" i="14"/>
  <c r="N1120" i="14" s="1"/>
  <c r="P1120" i="14" s="1"/>
  <c r="P846" i="14"/>
  <c r="M849" i="14"/>
  <c r="O849" i="14" s="1"/>
  <c r="P862" i="14"/>
  <c r="M865" i="14"/>
  <c r="O865" i="14" s="1"/>
  <c r="P877" i="14"/>
  <c r="J880" i="14"/>
  <c r="N880" i="14" s="1"/>
  <c r="P880" i="14" s="1"/>
  <c r="J883" i="14"/>
  <c r="N883" i="14" s="1"/>
  <c r="P883" i="14" s="1"/>
  <c r="N893" i="14"/>
  <c r="P893" i="14" s="1"/>
  <c r="J896" i="14"/>
  <c r="N896" i="14" s="1"/>
  <c r="P896" i="14"/>
  <c r="J899" i="14"/>
  <c r="N899" i="14" s="1"/>
  <c r="P899" i="14" s="1"/>
  <c r="N909" i="14"/>
  <c r="P909" i="14" s="1"/>
  <c r="J912" i="14"/>
  <c r="N912" i="14" s="1"/>
  <c r="P912" i="14" s="1"/>
  <c r="J915" i="14"/>
  <c r="N915" i="14" s="1"/>
  <c r="P915" i="14" s="1"/>
  <c r="N925" i="14"/>
  <c r="P925" i="14" s="1"/>
  <c r="J928" i="14"/>
  <c r="N928" i="14" s="1"/>
  <c r="P928" i="14" s="1"/>
  <c r="J931" i="14"/>
  <c r="N931" i="14" s="1"/>
  <c r="P931" i="14" s="1"/>
  <c r="M982" i="14"/>
  <c r="O982" i="14" s="1"/>
  <c r="J983" i="14"/>
  <c r="N983" i="14" s="1"/>
  <c r="P983" i="14" s="1"/>
  <c r="J989" i="14"/>
  <c r="N989" i="14" s="1"/>
  <c r="P989" i="14" s="1"/>
  <c r="J1005" i="14"/>
  <c r="N1005" i="14" s="1"/>
  <c r="P1005" i="14" s="1"/>
  <c r="M1014" i="14"/>
  <c r="O1014" i="14" s="1"/>
  <c r="J1015" i="14"/>
  <c r="N1015" i="14" s="1"/>
  <c r="P1015" i="14" s="1"/>
  <c r="J1021" i="14"/>
  <c r="N1021" i="14" s="1"/>
  <c r="P1021" i="14" s="1"/>
  <c r="M1030" i="14"/>
  <c r="O1030" i="14" s="1"/>
  <c r="J1031" i="14"/>
  <c r="N1031" i="14" s="1"/>
  <c r="P1031" i="14" s="1"/>
  <c r="J1037" i="14"/>
  <c r="N1037" i="14" s="1"/>
  <c r="P1037" i="14" s="1"/>
  <c r="N844" i="14"/>
  <c r="P844" i="14" s="1"/>
  <c r="M845" i="14"/>
  <c r="O845" i="14" s="1"/>
  <c r="P858" i="14"/>
  <c r="N860" i="14"/>
  <c r="P860" i="14" s="1"/>
  <c r="M861" i="14"/>
  <c r="O861" i="14" s="1"/>
  <c r="P874" i="14"/>
  <c r="N875" i="14"/>
  <c r="P875" i="14" s="1"/>
  <c r="P878" i="14"/>
  <c r="J881" i="14"/>
  <c r="N881" i="14" s="1"/>
  <c r="P881" i="14" s="1"/>
  <c r="J884" i="14"/>
  <c r="N884" i="14" s="1"/>
  <c r="P884" i="14" s="1"/>
  <c r="M888" i="14"/>
  <c r="O888" i="14" s="1"/>
  <c r="J897" i="14"/>
  <c r="N897" i="14" s="1"/>
  <c r="P897" i="14" s="1"/>
  <c r="J900" i="14"/>
  <c r="N900" i="14" s="1"/>
  <c r="P900" i="14" s="1"/>
  <c r="M904" i="14"/>
  <c r="O904" i="14" s="1"/>
  <c r="J913" i="14"/>
  <c r="N913" i="14" s="1"/>
  <c r="P913" i="14" s="1"/>
  <c r="J916" i="14"/>
  <c r="N916" i="14" s="1"/>
  <c r="P916" i="14" s="1"/>
  <c r="P919" i="14"/>
  <c r="M920" i="14"/>
  <c r="O920" i="14" s="1"/>
  <c r="P926" i="14"/>
  <c r="J929" i="14"/>
  <c r="N929" i="14" s="1"/>
  <c r="P929" i="14" s="1"/>
  <c r="J932" i="14"/>
  <c r="N932" i="14" s="1"/>
  <c r="P932" i="14" s="1"/>
  <c r="M936" i="14"/>
  <c r="O936" i="14" s="1"/>
  <c r="J937" i="14"/>
  <c r="N937" i="14" s="1"/>
  <c r="P937" i="14" s="1"/>
  <c r="M946" i="14"/>
  <c r="O946" i="14" s="1"/>
  <c r="M952" i="14"/>
  <c r="O952" i="14" s="1"/>
  <c r="J953" i="14"/>
  <c r="N953" i="14" s="1"/>
  <c r="P953" i="14" s="1"/>
  <c r="M962" i="14"/>
  <c r="O962" i="14" s="1"/>
  <c r="M988" i="14"/>
  <c r="O988" i="14" s="1"/>
  <c r="M998" i="14"/>
  <c r="O998" i="14" s="1"/>
  <c r="J999" i="14"/>
  <c r="N999" i="14" s="1"/>
  <c r="P999" i="14" s="1"/>
  <c r="M1004" i="14"/>
  <c r="O1004" i="14" s="1"/>
  <c r="M1020" i="14"/>
  <c r="O1020" i="14" s="1"/>
  <c r="M1036" i="14"/>
  <c r="O1036" i="14" s="1"/>
  <c r="P1095" i="14"/>
  <c r="J1003" i="14"/>
  <c r="N1003" i="14" s="1"/>
  <c r="P1003" i="14" s="1"/>
  <c r="J1009" i="14"/>
  <c r="N1009" i="14" s="1"/>
  <c r="P1009" i="14" s="1"/>
  <c r="P1014" i="14"/>
  <c r="J1019" i="14"/>
  <c r="N1019" i="14" s="1"/>
  <c r="P1019" i="14" s="1"/>
  <c r="J1025" i="14"/>
  <c r="N1025" i="14" s="1"/>
  <c r="P1025" i="14" s="1"/>
  <c r="P1030" i="14"/>
  <c r="J1035" i="14"/>
  <c r="N1035" i="14" s="1"/>
  <c r="P1035" i="14" s="1"/>
  <c r="J1041" i="14"/>
  <c r="N1041" i="14" s="1"/>
  <c r="P1041" i="14" s="1"/>
  <c r="M1046" i="14"/>
  <c r="O1046" i="14" s="1"/>
  <c r="N1049" i="14"/>
  <c r="P1049" i="14" s="1"/>
  <c r="M1066" i="14"/>
  <c r="O1066" i="14" s="1"/>
  <c r="J1071" i="14"/>
  <c r="N1071" i="14" s="1"/>
  <c r="P1071" i="14" s="1"/>
  <c r="J1072" i="14"/>
  <c r="N1072" i="14" s="1"/>
  <c r="P1072" i="14" s="1"/>
  <c r="J1085" i="14"/>
  <c r="N1085" i="14" s="1"/>
  <c r="P1085" i="14" s="1"/>
  <c r="P1086" i="14"/>
  <c r="P1109" i="14"/>
  <c r="P1111" i="14"/>
  <c r="M1166" i="14"/>
  <c r="O1166" i="14" s="1"/>
  <c r="M877" i="14"/>
  <c r="O877" i="14" s="1"/>
  <c r="P890" i="14"/>
  <c r="N892" i="14"/>
  <c r="P892" i="14" s="1"/>
  <c r="M893" i="14"/>
  <c r="O893" i="14" s="1"/>
  <c r="P906" i="14"/>
  <c r="N908" i="14"/>
  <c r="P908" i="14" s="1"/>
  <c r="M909" i="14"/>
  <c r="O909" i="14" s="1"/>
  <c r="P922" i="14"/>
  <c r="N924" i="14"/>
  <c r="P924" i="14" s="1"/>
  <c r="M925" i="14"/>
  <c r="O925" i="14" s="1"/>
  <c r="P946" i="14"/>
  <c r="P962" i="14"/>
  <c r="P978" i="14"/>
  <c r="P994" i="14"/>
  <c r="P1010" i="14"/>
  <c r="P1026" i="14"/>
  <c r="P1042" i="14"/>
  <c r="P1050" i="14"/>
  <c r="P1061" i="14"/>
  <c r="P1063" i="14"/>
  <c r="M1082" i="14"/>
  <c r="O1082" i="14" s="1"/>
  <c r="J1087" i="14"/>
  <c r="N1087" i="14" s="1"/>
  <c r="P1087" i="14" s="1"/>
  <c r="J1088" i="14"/>
  <c r="N1088" i="14" s="1"/>
  <c r="P1088" i="14" s="1"/>
  <c r="J1101" i="14"/>
  <c r="N1101" i="14" s="1"/>
  <c r="P1101" i="14" s="1"/>
  <c r="P1102" i="14"/>
  <c r="J1124" i="14"/>
  <c r="N1124" i="14" s="1"/>
  <c r="P1124" i="14" s="1"/>
  <c r="J1217" i="14"/>
  <c r="N1217" i="14" s="1"/>
  <c r="P1217" i="14" s="1"/>
  <c r="P886" i="14"/>
  <c r="N888" i="14"/>
  <c r="P888" i="14" s="1"/>
  <c r="M889" i="14"/>
  <c r="O889" i="14" s="1"/>
  <c r="N904" i="14"/>
  <c r="P904" i="14" s="1"/>
  <c r="M905" i="14"/>
  <c r="O905" i="14" s="1"/>
  <c r="P918" i="14"/>
  <c r="M921" i="14"/>
  <c r="O921" i="14" s="1"/>
  <c r="P934" i="14"/>
  <c r="P942" i="14"/>
  <c r="P958" i="14"/>
  <c r="J969" i="14"/>
  <c r="N969" i="14" s="1"/>
  <c r="P969" i="14" s="1"/>
  <c r="P974" i="14"/>
  <c r="J979" i="14"/>
  <c r="N979" i="14" s="1"/>
  <c r="P979" i="14" s="1"/>
  <c r="J985" i="14"/>
  <c r="N985" i="14" s="1"/>
  <c r="P985" i="14" s="1"/>
  <c r="P990" i="14"/>
  <c r="J995" i="14"/>
  <c r="N995" i="14" s="1"/>
  <c r="P995" i="14" s="1"/>
  <c r="J1001" i="14"/>
  <c r="N1001" i="14" s="1"/>
  <c r="P1001" i="14" s="1"/>
  <c r="P1045" i="14"/>
  <c r="J1053" i="14"/>
  <c r="N1053" i="14" s="1"/>
  <c r="P1053" i="14" s="1"/>
  <c r="P1079" i="14"/>
  <c r="J1103" i="14"/>
  <c r="N1103" i="14" s="1"/>
  <c r="P1103" i="14" s="1"/>
  <c r="J1104" i="14"/>
  <c r="N1104" i="14" s="1"/>
  <c r="P1104" i="14" s="1"/>
  <c r="J1117" i="14"/>
  <c r="N1117" i="14" s="1"/>
  <c r="P1117" i="14" s="1"/>
  <c r="J1185" i="14"/>
  <c r="N1185" i="14" s="1"/>
  <c r="P1185" i="14" s="1"/>
  <c r="J936" i="14"/>
  <c r="N936" i="14" s="1"/>
  <c r="P936" i="14" s="1"/>
  <c r="J940" i="14"/>
  <c r="N940" i="14" s="1"/>
  <c r="P940" i="14" s="1"/>
  <c r="J944" i="14"/>
  <c r="N944" i="14" s="1"/>
  <c r="P944" i="14" s="1"/>
  <c r="J948" i="14"/>
  <c r="N948" i="14" s="1"/>
  <c r="P948" i="14" s="1"/>
  <c r="J952" i="14"/>
  <c r="N952" i="14" s="1"/>
  <c r="P952" i="14" s="1"/>
  <c r="J956" i="14"/>
  <c r="N956" i="14" s="1"/>
  <c r="P956" i="14" s="1"/>
  <c r="J960" i="14"/>
  <c r="N960" i="14" s="1"/>
  <c r="P960" i="14" s="1"/>
  <c r="J964" i="14"/>
  <c r="N964" i="14" s="1"/>
  <c r="P964" i="14" s="1"/>
  <c r="J968" i="14"/>
  <c r="N968" i="14" s="1"/>
  <c r="P968" i="14" s="1"/>
  <c r="J972" i="14"/>
  <c r="N972" i="14" s="1"/>
  <c r="P972" i="14" s="1"/>
  <c r="J976" i="14"/>
  <c r="N976" i="14" s="1"/>
  <c r="P976" i="14" s="1"/>
  <c r="J980" i="14"/>
  <c r="N980" i="14" s="1"/>
  <c r="P980" i="14" s="1"/>
  <c r="J984" i="14"/>
  <c r="N984" i="14" s="1"/>
  <c r="P984" i="14" s="1"/>
  <c r="J988" i="14"/>
  <c r="N988" i="14" s="1"/>
  <c r="P988" i="14" s="1"/>
  <c r="J992" i="14"/>
  <c r="N992" i="14" s="1"/>
  <c r="P992" i="14" s="1"/>
  <c r="J996" i="14"/>
  <c r="N996" i="14" s="1"/>
  <c r="P996" i="14" s="1"/>
  <c r="J1000" i="14"/>
  <c r="N1000" i="14" s="1"/>
  <c r="P1000" i="14" s="1"/>
  <c r="J1004" i="14"/>
  <c r="N1004" i="14" s="1"/>
  <c r="P1004" i="14" s="1"/>
  <c r="J1008" i="14"/>
  <c r="N1008" i="14" s="1"/>
  <c r="P1008" i="14" s="1"/>
  <c r="J1012" i="14"/>
  <c r="N1012" i="14" s="1"/>
  <c r="P1012" i="14" s="1"/>
  <c r="J1016" i="14"/>
  <c r="N1016" i="14" s="1"/>
  <c r="P1016" i="14" s="1"/>
  <c r="J1020" i="14"/>
  <c r="N1020" i="14" s="1"/>
  <c r="P1020" i="14" s="1"/>
  <c r="J1024" i="14"/>
  <c r="N1024" i="14" s="1"/>
  <c r="P1024" i="14" s="1"/>
  <c r="J1028" i="14"/>
  <c r="N1028" i="14" s="1"/>
  <c r="P1028" i="14" s="1"/>
  <c r="J1032" i="14"/>
  <c r="N1032" i="14" s="1"/>
  <c r="P1032" i="14" s="1"/>
  <c r="J1036" i="14"/>
  <c r="N1036" i="14" s="1"/>
  <c r="P1036" i="14" s="1"/>
  <c r="J1040" i="14"/>
  <c r="N1040" i="14" s="1"/>
  <c r="P1040" i="14" s="1"/>
  <c r="J1044" i="14"/>
  <c r="N1044" i="14" s="1"/>
  <c r="P1044" i="14" s="1"/>
  <c r="J1048" i="14"/>
  <c r="N1048" i="14" s="1"/>
  <c r="P1048" i="14" s="1"/>
  <c r="J1052" i="14"/>
  <c r="N1052" i="14" s="1"/>
  <c r="P1052" i="14" s="1"/>
  <c r="M1053" i="14"/>
  <c r="O1053" i="14" s="1"/>
  <c r="N1068" i="14"/>
  <c r="P1068" i="14" s="1"/>
  <c r="M1069" i="14"/>
  <c r="O1069" i="14" s="1"/>
  <c r="P1082" i="14"/>
  <c r="N1084" i="14"/>
  <c r="P1084" i="14" s="1"/>
  <c r="M1085" i="14"/>
  <c r="O1085" i="14" s="1"/>
  <c r="P1098" i="14"/>
  <c r="N1100" i="14"/>
  <c r="P1100" i="14" s="1"/>
  <c r="M1101" i="14"/>
  <c r="O1101" i="14" s="1"/>
  <c r="P1114" i="14"/>
  <c r="N1116" i="14"/>
  <c r="P1116" i="14" s="1"/>
  <c r="M1117" i="14"/>
  <c r="O1117" i="14" s="1"/>
  <c r="J1121" i="14"/>
  <c r="N1121" i="14" s="1"/>
  <c r="P1121" i="14" s="1"/>
  <c r="J1128" i="14"/>
  <c r="N1128" i="14" s="1"/>
  <c r="P1128" i="14" s="1"/>
  <c r="P1130" i="14"/>
  <c r="P1137" i="14"/>
  <c r="P1139" i="14"/>
  <c r="P1145" i="14"/>
  <c r="P1147" i="14"/>
  <c r="P1154" i="14"/>
  <c r="P1162" i="14"/>
  <c r="P1177" i="14"/>
  <c r="J1187" i="14"/>
  <c r="N1187" i="14" s="1"/>
  <c r="P1187" i="14" s="1"/>
  <c r="J1188" i="14"/>
  <c r="N1188" i="14" s="1"/>
  <c r="P1188" i="14" s="1"/>
  <c r="P1209" i="14"/>
  <c r="J1219" i="14"/>
  <c r="N1219" i="14" s="1"/>
  <c r="P1219" i="14" s="1"/>
  <c r="J1220" i="14"/>
  <c r="N1220" i="14" s="1"/>
  <c r="P1220" i="14" s="1"/>
  <c r="P1241" i="14"/>
  <c r="P1254" i="14"/>
  <c r="J1394" i="14"/>
  <c r="N1394" i="14" s="1"/>
  <c r="P1394" i="14" s="1"/>
  <c r="P1062" i="14"/>
  <c r="M1065" i="14"/>
  <c r="O1065" i="14" s="1"/>
  <c r="P1078" i="14"/>
  <c r="M1081" i="14"/>
  <c r="O1081" i="14" s="1"/>
  <c r="P1094" i="14"/>
  <c r="M1097" i="14"/>
  <c r="O1097" i="14" s="1"/>
  <c r="P1110" i="14"/>
  <c r="M1113" i="14"/>
  <c r="O1113" i="14" s="1"/>
  <c r="P1122" i="14"/>
  <c r="M1149" i="14"/>
  <c r="O1149" i="14" s="1"/>
  <c r="J1169" i="14"/>
  <c r="N1169" i="14" s="1"/>
  <c r="P1169" i="14" s="1"/>
  <c r="P1170" i="14"/>
  <c r="M1182" i="14"/>
  <c r="O1182" i="14" s="1"/>
  <c r="P1189" i="14"/>
  <c r="J1201" i="14"/>
  <c r="N1201" i="14" s="1"/>
  <c r="P1201" i="14" s="1"/>
  <c r="P1202" i="14"/>
  <c r="M1214" i="14"/>
  <c r="O1214" i="14" s="1"/>
  <c r="J1233" i="14"/>
  <c r="N1233" i="14" s="1"/>
  <c r="P1233" i="14" s="1"/>
  <c r="P1234" i="14"/>
  <c r="J1293" i="14"/>
  <c r="N1293" i="14" s="1"/>
  <c r="P1293" i="14" s="1"/>
  <c r="P1058" i="14"/>
  <c r="N1060" i="14"/>
  <c r="P1060" i="14" s="1"/>
  <c r="N1076" i="14"/>
  <c r="P1076" i="14" s="1"/>
  <c r="P1090" i="14"/>
  <c r="N1092" i="14"/>
  <c r="P1092" i="14" s="1"/>
  <c r="P1106" i="14"/>
  <c r="N1108" i="14"/>
  <c r="P1108" i="14" s="1"/>
  <c r="M1125" i="14"/>
  <c r="O1125" i="14" s="1"/>
  <c r="P1125" i="14"/>
  <c r="N1127" i="14"/>
  <c r="P1127" i="14" s="1"/>
  <c r="P1129" i="14"/>
  <c r="P1131" i="14"/>
  <c r="P1138" i="14"/>
  <c r="P1146" i="14"/>
  <c r="P1153" i="14"/>
  <c r="P1155" i="14"/>
  <c r="P1161" i="14"/>
  <c r="P1163" i="14"/>
  <c r="J1171" i="14"/>
  <c r="N1171" i="14" s="1"/>
  <c r="P1171" i="14" s="1"/>
  <c r="J1172" i="14"/>
  <c r="N1172" i="14" s="1"/>
  <c r="P1172" i="14" s="1"/>
  <c r="P1195" i="14"/>
  <c r="J1203" i="14"/>
  <c r="N1203" i="14" s="1"/>
  <c r="P1203" i="14" s="1"/>
  <c r="J1204" i="14"/>
  <c r="N1204" i="14" s="1"/>
  <c r="P1204" i="14" s="1"/>
  <c r="P1227" i="14"/>
  <c r="J1235" i="14"/>
  <c r="N1235" i="14" s="1"/>
  <c r="P1235" i="14" s="1"/>
  <c r="J1236" i="14"/>
  <c r="N1236" i="14" s="1"/>
  <c r="P1236" i="14" s="1"/>
  <c r="J1306" i="14"/>
  <c r="N1306" i="14" s="1"/>
  <c r="P1306" i="14" s="1"/>
  <c r="J1325" i="14"/>
  <c r="N1325" i="14" s="1"/>
  <c r="P1325" i="14" s="1"/>
  <c r="P1333" i="14"/>
  <c r="P1341" i="14"/>
  <c r="P1349" i="14"/>
  <c r="J1362" i="14"/>
  <c r="N1362" i="14" s="1"/>
  <c r="P1362" i="14" s="1"/>
  <c r="P1134" i="14"/>
  <c r="N1136" i="14"/>
  <c r="P1136" i="14" s="1"/>
  <c r="M1137" i="14"/>
  <c r="O1137" i="14" s="1"/>
  <c r="P1150" i="14"/>
  <c r="N1152" i="14"/>
  <c r="P1152" i="14" s="1"/>
  <c r="M1153" i="14"/>
  <c r="O1153" i="14" s="1"/>
  <c r="P1166" i="14"/>
  <c r="N1168" i="14"/>
  <c r="M1169" i="14"/>
  <c r="O1169" i="14" s="1"/>
  <c r="J1173" i="14"/>
  <c r="N1173" i="14" s="1"/>
  <c r="P1173" i="14" s="1"/>
  <c r="J1175" i="14"/>
  <c r="N1175" i="14" s="1"/>
  <c r="P1175" i="14" s="1"/>
  <c r="P1176" i="14"/>
  <c r="P1182" i="14"/>
  <c r="N1184" i="14"/>
  <c r="M1185" i="14"/>
  <c r="O1185" i="14" s="1"/>
  <c r="J1189" i="14"/>
  <c r="N1189" i="14" s="1"/>
  <c r="J1191" i="14"/>
  <c r="N1191" i="14" s="1"/>
  <c r="P1191" i="14" s="1"/>
  <c r="P1198" i="14"/>
  <c r="N1200" i="14"/>
  <c r="M1201" i="14"/>
  <c r="O1201" i="14" s="1"/>
  <c r="P1214" i="14"/>
  <c r="N1216" i="14"/>
  <c r="M1217" i="14"/>
  <c r="O1217" i="14" s="1"/>
  <c r="N1232" i="14"/>
  <c r="P1232" i="14" s="1"/>
  <c r="M1233" i="14"/>
  <c r="O1233" i="14" s="1"/>
  <c r="N1243" i="14"/>
  <c r="P1243" i="14" s="1"/>
  <c r="P1245" i="14"/>
  <c r="N1248" i="14"/>
  <c r="P1248" i="14" s="1"/>
  <c r="N1251" i="14"/>
  <c r="P1251" i="14" s="1"/>
  <c r="P1253" i="14"/>
  <c r="N1256" i="14"/>
  <c r="P1256" i="14" s="1"/>
  <c r="N1269" i="14"/>
  <c r="P1269" i="14" s="1"/>
  <c r="J1282" i="14"/>
  <c r="N1282" i="14" s="1"/>
  <c r="P1282" i="14" s="1"/>
  <c r="M1286" i="14"/>
  <c r="O1286" i="14" s="1"/>
  <c r="J1301" i="14"/>
  <c r="N1301" i="14" s="1"/>
  <c r="P1301" i="14" s="1"/>
  <c r="P1304" i="14"/>
  <c r="J1314" i="14"/>
  <c r="N1314" i="14" s="1"/>
  <c r="P1314" i="14" s="1"/>
  <c r="M1318" i="14"/>
  <c r="O1318" i="14" s="1"/>
  <c r="P1339" i="14"/>
  <c r="P1347" i="14"/>
  <c r="J1359" i="14"/>
  <c r="N1359" i="14" s="1"/>
  <c r="P1359" i="14" s="1"/>
  <c r="J1391" i="14"/>
  <c r="N1391" i="14" s="1"/>
  <c r="P1391" i="14" s="1"/>
  <c r="P1178" i="14"/>
  <c r="M1181" i="14"/>
  <c r="O1181" i="14" s="1"/>
  <c r="P1194" i="14"/>
  <c r="M1197" i="14"/>
  <c r="O1197" i="14" s="1"/>
  <c r="P1210" i="14"/>
  <c r="M1213" i="14"/>
  <c r="O1213" i="14" s="1"/>
  <c r="P1226" i="14"/>
  <c r="M1229" i="14"/>
  <c r="O1229" i="14" s="1"/>
  <c r="P1242" i="14"/>
  <c r="M1245" i="14"/>
  <c r="O1245" i="14" s="1"/>
  <c r="P1250" i="14"/>
  <c r="M1253" i="14"/>
  <c r="O1253" i="14" s="1"/>
  <c r="J1270" i="14"/>
  <c r="N1270" i="14" s="1"/>
  <c r="P1270" i="14" s="1"/>
  <c r="J1273" i="14"/>
  <c r="N1273" i="14" s="1"/>
  <c r="P1273" i="14" s="1"/>
  <c r="J1277" i="14"/>
  <c r="N1277" i="14" s="1"/>
  <c r="P1277" i="14" s="1"/>
  <c r="J1290" i="14"/>
  <c r="N1290" i="14" s="1"/>
  <c r="P1290" i="14" s="1"/>
  <c r="J1309" i="14"/>
  <c r="N1309" i="14" s="1"/>
  <c r="P1309" i="14"/>
  <c r="P1312" i="14"/>
  <c r="J1322" i="14"/>
  <c r="N1322" i="14" s="1"/>
  <c r="P1322" i="14" s="1"/>
  <c r="J1378" i="14"/>
  <c r="N1378" i="14" s="1"/>
  <c r="P1378" i="14"/>
  <c r="N1144" i="14"/>
  <c r="P1144" i="14" s="1"/>
  <c r="P1158" i="14"/>
  <c r="N1160" i="14"/>
  <c r="P1160" i="14" s="1"/>
  <c r="P1168" i="14"/>
  <c r="P1174" i="14"/>
  <c r="M1177" i="14"/>
  <c r="O1177" i="14" s="1"/>
  <c r="P1184" i="14"/>
  <c r="P1190" i="14"/>
  <c r="N1192" i="14"/>
  <c r="P1192" i="14" s="1"/>
  <c r="M1193" i="14"/>
  <c r="O1193" i="14" s="1"/>
  <c r="P1200" i="14"/>
  <c r="P1206" i="14"/>
  <c r="N1208" i="14"/>
  <c r="P1208" i="14" s="1"/>
  <c r="M1209" i="14"/>
  <c r="O1209" i="14" s="1"/>
  <c r="P1216" i="14"/>
  <c r="P1222" i="14"/>
  <c r="N1224" i="14"/>
  <c r="P1224" i="14" s="1"/>
  <c r="M1225" i="14"/>
  <c r="O1225" i="14" s="1"/>
  <c r="P1238" i="14"/>
  <c r="N1240" i="14"/>
  <c r="P1240" i="14" s="1"/>
  <c r="N1244" i="14"/>
  <c r="P1244" i="14" s="1"/>
  <c r="N1247" i="14"/>
  <c r="P1247" i="14" s="1"/>
  <c r="P1249" i="14"/>
  <c r="N1252" i="14"/>
  <c r="P1252" i="14" s="1"/>
  <c r="N1255" i="14"/>
  <c r="P1255" i="14" s="1"/>
  <c r="P1257" i="14"/>
  <c r="M1262" i="14"/>
  <c r="O1262" i="14" s="1"/>
  <c r="J1271" i="14"/>
  <c r="N1271" i="14" s="1"/>
  <c r="P1271" i="14" s="1"/>
  <c r="J1274" i="14"/>
  <c r="N1274" i="14" s="1"/>
  <c r="P1274" i="14"/>
  <c r="J1285" i="14"/>
  <c r="N1285" i="14" s="1"/>
  <c r="P1285" i="14" s="1"/>
  <c r="J1298" i="14"/>
  <c r="N1298" i="14" s="1"/>
  <c r="P1298" i="14" s="1"/>
  <c r="M1302" i="14"/>
  <c r="O1302" i="14" s="1"/>
  <c r="J1317" i="14"/>
  <c r="N1317" i="14" s="1"/>
  <c r="P1317" i="14" s="1"/>
  <c r="P1320" i="14"/>
  <c r="J1330" i="14"/>
  <c r="N1330" i="14" s="1"/>
  <c r="P1330" i="14" s="1"/>
  <c r="J1375" i="14"/>
  <c r="N1375" i="14" s="1"/>
  <c r="P1375" i="14" s="1"/>
  <c r="P1264" i="14"/>
  <c r="N1266" i="14"/>
  <c r="P1266" i="14" s="1"/>
  <c r="M1267" i="14"/>
  <c r="O1267" i="14" s="1"/>
  <c r="P1276" i="14"/>
  <c r="M1279" i="14"/>
  <c r="O1279" i="14" s="1"/>
  <c r="P1284" i="14"/>
  <c r="M1287" i="14"/>
  <c r="O1287" i="14" s="1"/>
  <c r="P1292" i="14"/>
  <c r="M1295" i="14"/>
  <c r="O1295" i="14" s="1"/>
  <c r="P1300" i="14"/>
  <c r="M1303" i="14"/>
  <c r="O1303" i="14" s="1"/>
  <c r="P1308" i="14"/>
  <c r="M1311" i="14"/>
  <c r="O1311" i="14" s="1"/>
  <c r="P1316" i="14"/>
  <c r="M1319" i="14"/>
  <c r="O1319" i="14" s="1"/>
  <c r="P1324" i="14"/>
  <c r="M1327" i="14"/>
  <c r="O1327" i="14" s="1"/>
  <c r="P1332" i="14"/>
  <c r="P1335" i="14"/>
  <c r="N1337" i="14"/>
  <c r="P1337" i="14" s="1"/>
  <c r="P1340" i="14"/>
  <c r="P1343" i="14"/>
  <c r="N1345" i="14"/>
  <c r="P1345" i="14" s="1"/>
  <c r="P1348" i="14"/>
  <c r="P1351" i="14"/>
  <c r="N1353" i="14"/>
  <c r="P1353" i="14" s="1"/>
  <c r="N1262" i="14"/>
  <c r="P1262" i="14" s="1"/>
  <c r="M1263" i="14"/>
  <c r="O1263" i="14" s="1"/>
  <c r="P1275" i="14"/>
  <c r="N1278" i="14"/>
  <c r="P1278" i="14" s="1"/>
  <c r="N1281" i="14"/>
  <c r="P1281" i="14" s="1"/>
  <c r="P1283" i="14"/>
  <c r="N1286" i="14"/>
  <c r="P1286" i="14" s="1"/>
  <c r="N1289" i="14"/>
  <c r="P1289" i="14" s="1"/>
  <c r="P1291" i="14"/>
  <c r="N1294" i="14"/>
  <c r="P1294" i="14" s="1"/>
  <c r="N1297" i="14"/>
  <c r="P1297" i="14" s="1"/>
  <c r="P1299" i="14"/>
  <c r="N1302" i="14"/>
  <c r="P1302" i="14" s="1"/>
  <c r="N1305" i="14"/>
  <c r="P1305" i="14" s="1"/>
  <c r="P1307" i="14"/>
  <c r="N1310" i="14"/>
  <c r="P1310" i="14" s="1"/>
  <c r="N1313" i="14"/>
  <c r="P1313" i="14" s="1"/>
  <c r="P1315" i="14"/>
  <c r="N1318" i="14"/>
  <c r="P1318" i="14" s="1"/>
  <c r="N1321" i="14"/>
  <c r="P1321" i="14" s="1"/>
  <c r="P1323" i="14"/>
  <c r="N1326" i="14"/>
  <c r="P1326" i="14" s="1"/>
  <c r="N1329" i="14"/>
  <c r="P1329" i="14" s="1"/>
  <c r="P1331" i="14"/>
  <c r="J1367" i="14"/>
  <c r="N1367" i="14" s="1"/>
  <c r="P1367" i="14" s="1"/>
  <c r="J1370" i="14"/>
  <c r="N1370" i="14" s="1"/>
  <c r="P1370" i="14" s="1"/>
  <c r="J1383" i="14"/>
  <c r="N1383" i="14" s="1"/>
  <c r="P1383" i="14" s="1"/>
  <c r="J1386" i="14"/>
  <c r="N1386" i="14" s="1"/>
  <c r="P1386" i="14" s="1"/>
  <c r="P1334" i="14"/>
  <c r="P1338" i="14"/>
  <c r="P1342" i="14"/>
  <c r="P1346" i="14"/>
  <c r="P1350" i="14"/>
  <c r="P1354" i="14"/>
  <c r="P1361" i="14"/>
  <c r="P1369" i="14"/>
  <c r="P1377" i="14"/>
  <c r="P1393" i="14"/>
  <c r="J1400" i="14"/>
  <c r="N1400" i="14" s="1"/>
  <c r="P1400" i="14" s="1"/>
  <c r="J1441" i="14"/>
  <c r="N1441" i="14" s="1"/>
  <c r="P1441" i="14" s="1"/>
  <c r="J1444" i="14"/>
  <c r="N1444" i="14" s="1"/>
  <c r="P1444" i="14" s="1"/>
  <c r="J1473" i="14"/>
  <c r="N1473" i="14" s="1"/>
  <c r="P1473" i="14" s="1"/>
  <c r="J1476" i="14"/>
  <c r="N1476" i="14" s="1"/>
  <c r="P1476" i="14" s="1"/>
  <c r="N1355" i="14"/>
  <c r="P1355" i="14" s="1"/>
  <c r="N1358" i="14"/>
  <c r="P1358" i="14" s="1"/>
  <c r="P1360" i="14"/>
  <c r="N1363" i="14"/>
  <c r="N1366" i="14"/>
  <c r="P1366" i="14" s="1"/>
  <c r="P1368" i="14"/>
  <c r="N1371" i="14"/>
  <c r="P1371" i="14" s="1"/>
  <c r="N1374" i="14"/>
  <c r="N1379" i="14"/>
  <c r="P1379" i="14" s="1"/>
  <c r="N1382" i="14"/>
  <c r="P1382" i="14" s="1"/>
  <c r="N1387" i="14"/>
  <c r="P1387" i="14" s="1"/>
  <c r="N1390" i="14"/>
  <c r="P1392" i="14"/>
  <c r="N1395" i="14"/>
  <c r="J1398" i="14"/>
  <c r="N1398" i="14" s="1"/>
  <c r="P1398" i="14" s="1"/>
  <c r="J1401" i="14"/>
  <c r="N1401" i="14" s="1"/>
  <c r="P1401" i="14" s="1"/>
  <c r="P1406" i="14"/>
  <c r="M1355" i="14"/>
  <c r="O1355" i="14" s="1"/>
  <c r="P1357" i="14"/>
  <c r="M1360" i="14"/>
  <c r="O1360" i="14" s="1"/>
  <c r="M1363" i="14"/>
  <c r="O1363" i="14" s="1"/>
  <c r="P1363" i="14"/>
  <c r="P1365" i="14"/>
  <c r="M1368" i="14"/>
  <c r="O1368" i="14" s="1"/>
  <c r="M1371" i="14"/>
  <c r="O1371" i="14" s="1"/>
  <c r="P1373" i="14"/>
  <c r="P1374" i="14"/>
  <c r="M1376" i="14"/>
  <c r="O1376" i="14" s="1"/>
  <c r="M1379" i="14"/>
  <c r="O1379" i="14" s="1"/>
  <c r="P1381" i="14"/>
  <c r="M1384" i="14"/>
  <c r="O1384" i="14" s="1"/>
  <c r="M1387" i="14"/>
  <c r="O1387" i="14" s="1"/>
  <c r="P1389" i="14"/>
  <c r="P1390" i="14"/>
  <c r="M1392" i="14"/>
  <c r="O1392" i="14" s="1"/>
  <c r="M1395" i="14"/>
  <c r="O1395" i="14" s="1"/>
  <c r="P1395" i="14"/>
  <c r="P1397" i="14"/>
  <c r="P1399" i="14"/>
  <c r="P1414" i="14"/>
  <c r="M1424" i="14"/>
  <c r="O1424" i="14" s="1"/>
  <c r="J1425" i="14"/>
  <c r="N1425" i="14" s="1"/>
  <c r="P1425" i="14" s="1"/>
  <c r="J1428" i="14"/>
  <c r="N1428" i="14" s="1"/>
  <c r="P1428" i="14" s="1"/>
  <c r="J1457" i="14"/>
  <c r="N1457" i="14" s="1"/>
  <c r="P1457" i="14" s="1"/>
  <c r="J1460" i="14"/>
  <c r="N1460" i="14" s="1"/>
  <c r="P1460" i="14" s="1"/>
  <c r="N1405" i="14"/>
  <c r="P1405" i="14" s="1"/>
  <c r="M1407" i="14"/>
  <c r="O1407" i="14" s="1"/>
  <c r="N1410" i="14"/>
  <c r="P1410" i="14" s="1"/>
  <c r="M1415" i="14"/>
  <c r="O1415" i="14" s="1"/>
  <c r="N1418" i="14"/>
  <c r="P1418" i="14" s="1"/>
  <c r="M1423" i="14"/>
  <c r="O1423" i="14" s="1"/>
  <c r="P1430" i="14"/>
  <c r="J1433" i="14"/>
  <c r="N1433" i="14" s="1"/>
  <c r="P1433" i="14" s="1"/>
  <c r="J1436" i="14"/>
  <c r="N1436" i="14" s="1"/>
  <c r="P1436" i="14" s="1"/>
  <c r="P1446" i="14"/>
  <c r="J1449" i="14"/>
  <c r="N1449" i="14" s="1"/>
  <c r="P1449" i="14" s="1"/>
  <c r="J1452" i="14"/>
  <c r="N1452" i="14" s="1"/>
  <c r="P1452" i="14" s="1"/>
  <c r="P1462" i="14"/>
  <c r="J1465" i="14"/>
  <c r="N1465" i="14" s="1"/>
  <c r="P1465" i="14" s="1"/>
  <c r="J1468" i="14"/>
  <c r="N1468" i="14" s="1"/>
  <c r="P1468" i="14" s="1"/>
  <c r="P1478" i="14"/>
  <c r="P1490" i="14"/>
  <c r="P1403" i="14"/>
  <c r="P1404" i="14"/>
  <c r="P1411" i="14"/>
  <c r="P1416" i="14"/>
  <c r="P1419" i="14"/>
  <c r="P1484" i="14"/>
  <c r="J1409" i="14"/>
  <c r="N1409" i="14" s="1"/>
  <c r="P1409" i="14" s="1"/>
  <c r="J1413" i="14"/>
  <c r="N1413" i="14" s="1"/>
  <c r="P1413" i="14" s="1"/>
  <c r="J1417" i="14"/>
  <c r="N1417" i="14" s="1"/>
  <c r="P1417" i="14" s="1"/>
  <c r="J1421" i="14"/>
  <c r="N1421" i="14" s="1"/>
  <c r="P1421" i="14" s="1"/>
  <c r="M1425" i="14"/>
  <c r="O1425" i="14" s="1"/>
  <c r="P1427" i="14"/>
  <c r="M1430" i="14"/>
  <c r="O1430" i="14" s="1"/>
  <c r="M1433" i="14"/>
  <c r="O1433" i="14" s="1"/>
  <c r="P1435" i="14"/>
  <c r="M1438" i="14"/>
  <c r="O1438" i="14" s="1"/>
  <c r="M1441" i="14"/>
  <c r="O1441" i="14" s="1"/>
  <c r="M1446" i="14"/>
  <c r="O1446" i="14" s="1"/>
  <c r="M1449" i="14"/>
  <c r="O1449" i="14" s="1"/>
  <c r="P1451" i="14"/>
  <c r="M1454" i="14"/>
  <c r="O1454" i="14" s="1"/>
  <c r="M1457" i="14"/>
  <c r="O1457" i="14" s="1"/>
  <c r="P1459" i="14"/>
  <c r="M1462" i="14"/>
  <c r="O1462" i="14" s="1"/>
  <c r="M1465" i="14"/>
  <c r="O1465" i="14" s="1"/>
  <c r="P1467" i="14"/>
  <c r="M1470" i="14"/>
  <c r="O1470" i="14" s="1"/>
  <c r="M1473" i="14"/>
  <c r="O1473" i="14" s="1"/>
  <c r="P1475" i="14"/>
  <c r="M1478" i="14"/>
  <c r="O1478" i="14" s="1"/>
  <c r="P1426" i="14"/>
  <c r="P1442" i="14"/>
  <c r="P1450" i="14"/>
  <c r="P1458" i="14"/>
  <c r="P1466" i="14"/>
  <c r="P1474" i="14"/>
  <c r="P1480" i="14"/>
  <c r="P1483" i="14"/>
  <c r="M1485" i="14"/>
  <c r="O1485" i="14" s="1"/>
  <c r="P1486" i="14"/>
  <c r="P1488" i="14"/>
  <c r="P1491" i="14"/>
  <c r="M1429" i="14"/>
  <c r="O1429" i="14" s="1"/>
  <c r="P1431" i="14"/>
  <c r="M1437" i="14"/>
  <c r="O1437" i="14" s="1"/>
  <c r="P1439" i="14"/>
  <c r="M1445" i="14"/>
  <c r="O1445" i="14" s="1"/>
  <c r="P1447" i="14"/>
  <c r="M1453" i="14"/>
  <c r="O1453" i="14" s="1"/>
  <c r="P1455" i="14"/>
  <c r="M1461" i="14"/>
  <c r="O1461" i="14" s="1"/>
  <c r="P1463" i="14"/>
  <c r="M1469" i="14"/>
  <c r="O1469" i="14" s="1"/>
  <c r="M1477" i="14"/>
  <c r="O1477" i="14" s="1"/>
  <c r="P1479" i="14"/>
  <c r="P1481" i="14"/>
  <c r="P1489" i="14"/>
  <c r="L68" i="5" l="1"/>
  <c r="Z48" i="5"/>
  <c r="T68" i="5"/>
  <c r="I47" i="5"/>
  <c r="U49" i="5"/>
  <c r="U68" i="5" s="1"/>
  <c r="M8" i="14"/>
  <c r="O10" i="14"/>
  <c r="J8" i="14"/>
  <c r="N10" i="14"/>
  <c r="I68" i="5" l="1"/>
  <c r="Z49" i="5"/>
  <c r="O8" i="14"/>
  <c r="B9" i="5" s="1"/>
  <c r="J19" i="4"/>
  <c r="P19" i="4" s="1"/>
  <c r="P38" i="4" s="1"/>
  <c r="B11" i="4"/>
  <c r="N8" i="14"/>
  <c r="P10" i="14"/>
  <c r="J38" i="4" l="1"/>
  <c r="P8" i="14"/>
  <c r="B10" i="5" s="1"/>
  <c r="C46" i="5"/>
  <c r="K19" i="4"/>
  <c r="B12" i="4"/>
  <c r="B68" i="5"/>
  <c r="L1491" i="13"/>
  <c r="K1491" i="13"/>
  <c r="I1491" i="13"/>
  <c r="G1491" i="13"/>
  <c r="L1490" i="13"/>
  <c r="K1490" i="13"/>
  <c r="I1490" i="13"/>
  <c r="G1490" i="13"/>
  <c r="J1490" i="13" s="1"/>
  <c r="N1490" i="13" s="1"/>
  <c r="L1489" i="13"/>
  <c r="K1489" i="13"/>
  <c r="I1489" i="13"/>
  <c r="G1489" i="13"/>
  <c r="J1489" i="13" s="1"/>
  <c r="L1488" i="13"/>
  <c r="K1488" i="13"/>
  <c r="I1488" i="13"/>
  <c r="G1488" i="13"/>
  <c r="J1488" i="13" s="1"/>
  <c r="L1487" i="13"/>
  <c r="K1487" i="13"/>
  <c r="I1487" i="13"/>
  <c r="G1487" i="13"/>
  <c r="L1486" i="13"/>
  <c r="K1486" i="13"/>
  <c r="I1486" i="13"/>
  <c r="M1486" i="13" s="1"/>
  <c r="O1486" i="13" s="1"/>
  <c r="G1486" i="13"/>
  <c r="J1486" i="13" s="1"/>
  <c r="L1485" i="13"/>
  <c r="K1485" i="13"/>
  <c r="J1485" i="13"/>
  <c r="N1485" i="13" s="1"/>
  <c r="I1485" i="13"/>
  <c r="G1485" i="13"/>
  <c r="L1484" i="13"/>
  <c r="K1484" i="13"/>
  <c r="I1484" i="13"/>
  <c r="G1484" i="13"/>
  <c r="J1484" i="13" s="1"/>
  <c r="L1483" i="13"/>
  <c r="K1483" i="13"/>
  <c r="I1483" i="13"/>
  <c r="G1483" i="13"/>
  <c r="L1482" i="13"/>
  <c r="K1482" i="13"/>
  <c r="I1482" i="13"/>
  <c r="M1482" i="13" s="1"/>
  <c r="O1482" i="13" s="1"/>
  <c r="G1482" i="13"/>
  <c r="J1482" i="13" s="1"/>
  <c r="L1481" i="13"/>
  <c r="K1481" i="13"/>
  <c r="I1481" i="13"/>
  <c r="G1481" i="13"/>
  <c r="J1481" i="13" s="1"/>
  <c r="L1480" i="13"/>
  <c r="K1480" i="13"/>
  <c r="I1480" i="13"/>
  <c r="M1480" i="13" s="1"/>
  <c r="O1480" i="13" s="1"/>
  <c r="G1480" i="13"/>
  <c r="J1480" i="13" s="1"/>
  <c r="L1479" i="13"/>
  <c r="K1479" i="13"/>
  <c r="I1479" i="13"/>
  <c r="M1479" i="13" s="1"/>
  <c r="O1479" i="13" s="1"/>
  <c r="G1479" i="13"/>
  <c r="L1478" i="13"/>
  <c r="K1478" i="13"/>
  <c r="J1478" i="13"/>
  <c r="N1478" i="13" s="1"/>
  <c r="I1478" i="13"/>
  <c r="G1478" i="13"/>
  <c r="L1477" i="13"/>
  <c r="K1477" i="13"/>
  <c r="I1477" i="13"/>
  <c r="G1477" i="13"/>
  <c r="J1477" i="13" s="1"/>
  <c r="L1476" i="13"/>
  <c r="K1476" i="13"/>
  <c r="I1476" i="13"/>
  <c r="G1476" i="13"/>
  <c r="J1476" i="13" s="1"/>
  <c r="L1475" i="13"/>
  <c r="K1475" i="13"/>
  <c r="I1475" i="13"/>
  <c r="G1475" i="13"/>
  <c r="L1474" i="13"/>
  <c r="K1474" i="13"/>
  <c r="I1474" i="13"/>
  <c r="G1474" i="13"/>
  <c r="J1474" i="13" s="1"/>
  <c r="N1474" i="13" s="1"/>
  <c r="L1473" i="13"/>
  <c r="K1473" i="13"/>
  <c r="I1473" i="13"/>
  <c r="G1473" i="13"/>
  <c r="J1473" i="13" s="1"/>
  <c r="L1472" i="13"/>
  <c r="K1472" i="13"/>
  <c r="I1472" i="13"/>
  <c r="G1472" i="13"/>
  <c r="J1472" i="13" s="1"/>
  <c r="L1471" i="13"/>
  <c r="K1471" i="13"/>
  <c r="M1471" i="13" s="1"/>
  <c r="O1471" i="13" s="1"/>
  <c r="I1471" i="13"/>
  <c r="G1471" i="13"/>
  <c r="L1470" i="13"/>
  <c r="K1470" i="13"/>
  <c r="I1470" i="13"/>
  <c r="G1470" i="13"/>
  <c r="J1470" i="13" s="1"/>
  <c r="N1470" i="13" s="1"/>
  <c r="L1469" i="13"/>
  <c r="K1469" i="13"/>
  <c r="I1469" i="13"/>
  <c r="M1469" i="13" s="1"/>
  <c r="O1469" i="13" s="1"/>
  <c r="G1469" i="13"/>
  <c r="J1469" i="13" s="1"/>
  <c r="L1468" i="13"/>
  <c r="K1468" i="13"/>
  <c r="I1468" i="13"/>
  <c r="M1468" i="13" s="1"/>
  <c r="O1468" i="13" s="1"/>
  <c r="G1468" i="13"/>
  <c r="J1468" i="13" s="1"/>
  <c r="L1467" i="13"/>
  <c r="K1467" i="13"/>
  <c r="I1467" i="13"/>
  <c r="M1467" i="13" s="1"/>
  <c r="O1467" i="13" s="1"/>
  <c r="G1467" i="13"/>
  <c r="L1466" i="13"/>
  <c r="K1466" i="13"/>
  <c r="I1466" i="13"/>
  <c r="G1466" i="13"/>
  <c r="J1466" i="13" s="1"/>
  <c r="L1465" i="13"/>
  <c r="K1465" i="13"/>
  <c r="I1465" i="13"/>
  <c r="G1465" i="13"/>
  <c r="J1465" i="13" s="1"/>
  <c r="L1464" i="13"/>
  <c r="K1464" i="13"/>
  <c r="I1464" i="13"/>
  <c r="M1464" i="13" s="1"/>
  <c r="O1464" i="13" s="1"/>
  <c r="G1464" i="13"/>
  <c r="J1464" i="13" s="1"/>
  <c r="M1463" i="13"/>
  <c r="O1463" i="13" s="1"/>
  <c r="L1463" i="13"/>
  <c r="K1463" i="13"/>
  <c r="I1463" i="13"/>
  <c r="G1463" i="13"/>
  <c r="L1462" i="13"/>
  <c r="K1462" i="13"/>
  <c r="I1462" i="13"/>
  <c r="M1462" i="13" s="1"/>
  <c r="O1462" i="13" s="1"/>
  <c r="G1462" i="13"/>
  <c r="J1462" i="13" s="1"/>
  <c r="N1462" i="13" s="1"/>
  <c r="L1461" i="13"/>
  <c r="K1461" i="13"/>
  <c r="I1461" i="13"/>
  <c r="M1461" i="13" s="1"/>
  <c r="O1461" i="13" s="1"/>
  <c r="G1461" i="13"/>
  <c r="J1461" i="13" s="1"/>
  <c r="L1460" i="13"/>
  <c r="K1460" i="13"/>
  <c r="I1460" i="13"/>
  <c r="M1460" i="13" s="1"/>
  <c r="O1460" i="13" s="1"/>
  <c r="G1460" i="13"/>
  <c r="J1460" i="13" s="1"/>
  <c r="L1459" i="13"/>
  <c r="K1459" i="13"/>
  <c r="I1459" i="13"/>
  <c r="M1459" i="13" s="1"/>
  <c r="O1459" i="13" s="1"/>
  <c r="G1459" i="13"/>
  <c r="L1458" i="13"/>
  <c r="K1458" i="13"/>
  <c r="I1458" i="13"/>
  <c r="G1458" i="13"/>
  <c r="J1458" i="13" s="1"/>
  <c r="L1457" i="13"/>
  <c r="K1457" i="13"/>
  <c r="I1457" i="13"/>
  <c r="G1457" i="13"/>
  <c r="J1457" i="13" s="1"/>
  <c r="L1456" i="13"/>
  <c r="K1456" i="13"/>
  <c r="I1456" i="13"/>
  <c r="M1456" i="13" s="1"/>
  <c r="O1456" i="13" s="1"/>
  <c r="G1456" i="13"/>
  <c r="J1456" i="13" s="1"/>
  <c r="L1455" i="13"/>
  <c r="K1455" i="13"/>
  <c r="M1455" i="13" s="1"/>
  <c r="O1455" i="13" s="1"/>
  <c r="I1455" i="13"/>
  <c r="G1455" i="13"/>
  <c r="L1454" i="13"/>
  <c r="K1454" i="13"/>
  <c r="I1454" i="13"/>
  <c r="G1454" i="13"/>
  <c r="J1454" i="13" s="1"/>
  <c r="N1454" i="13" s="1"/>
  <c r="L1453" i="13"/>
  <c r="K1453" i="13"/>
  <c r="I1453" i="13"/>
  <c r="M1453" i="13" s="1"/>
  <c r="O1453" i="13" s="1"/>
  <c r="G1453" i="13"/>
  <c r="J1453" i="13" s="1"/>
  <c r="L1452" i="13"/>
  <c r="K1452" i="13"/>
  <c r="I1452" i="13"/>
  <c r="M1452" i="13" s="1"/>
  <c r="O1452" i="13" s="1"/>
  <c r="G1452" i="13"/>
  <c r="J1452" i="13" s="1"/>
  <c r="L1451" i="13"/>
  <c r="K1451" i="13"/>
  <c r="I1451" i="13"/>
  <c r="M1451" i="13" s="1"/>
  <c r="O1451" i="13" s="1"/>
  <c r="G1451" i="13"/>
  <c r="L1450" i="13"/>
  <c r="K1450" i="13"/>
  <c r="I1450" i="13"/>
  <c r="G1450" i="13"/>
  <c r="J1450" i="13" s="1"/>
  <c r="L1449" i="13"/>
  <c r="K1449" i="13"/>
  <c r="I1449" i="13"/>
  <c r="G1449" i="13"/>
  <c r="J1449" i="13" s="1"/>
  <c r="L1448" i="13"/>
  <c r="K1448" i="13"/>
  <c r="I1448" i="13"/>
  <c r="M1448" i="13" s="1"/>
  <c r="O1448" i="13" s="1"/>
  <c r="G1448" i="13"/>
  <c r="J1448" i="13" s="1"/>
  <c r="M1447" i="13"/>
  <c r="O1447" i="13" s="1"/>
  <c r="L1447" i="13"/>
  <c r="K1447" i="13"/>
  <c r="I1447" i="13"/>
  <c r="G1447" i="13"/>
  <c r="L1446" i="13"/>
  <c r="K1446" i="13"/>
  <c r="I1446" i="13"/>
  <c r="M1446" i="13" s="1"/>
  <c r="O1446" i="13" s="1"/>
  <c r="G1446" i="13"/>
  <c r="J1446" i="13" s="1"/>
  <c r="N1446" i="13" s="1"/>
  <c r="L1445" i="13"/>
  <c r="K1445" i="13"/>
  <c r="I1445" i="13"/>
  <c r="M1445" i="13" s="1"/>
  <c r="O1445" i="13" s="1"/>
  <c r="G1445" i="13"/>
  <c r="J1445" i="13" s="1"/>
  <c r="L1444" i="13"/>
  <c r="K1444" i="13"/>
  <c r="I1444" i="13"/>
  <c r="M1444" i="13" s="1"/>
  <c r="O1444" i="13" s="1"/>
  <c r="G1444" i="13"/>
  <c r="J1444" i="13" s="1"/>
  <c r="L1443" i="13"/>
  <c r="K1443" i="13"/>
  <c r="I1443" i="13"/>
  <c r="M1443" i="13" s="1"/>
  <c r="O1443" i="13" s="1"/>
  <c r="G1443" i="13"/>
  <c r="L1442" i="13"/>
  <c r="K1442" i="13"/>
  <c r="I1442" i="13"/>
  <c r="G1442" i="13"/>
  <c r="J1442" i="13" s="1"/>
  <c r="L1441" i="13"/>
  <c r="K1441" i="13"/>
  <c r="I1441" i="13"/>
  <c r="G1441" i="13"/>
  <c r="J1441" i="13" s="1"/>
  <c r="L1440" i="13"/>
  <c r="K1440" i="13"/>
  <c r="I1440" i="13"/>
  <c r="M1440" i="13" s="1"/>
  <c r="O1440" i="13" s="1"/>
  <c r="G1440" i="13"/>
  <c r="J1440" i="13" s="1"/>
  <c r="L1439" i="13"/>
  <c r="K1439" i="13"/>
  <c r="M1439" i="13" s="1"/>
  <c r="O1439" i="13" s="1"/>
  <c r="I1439" i="13"/>
  <c r="G1439" i="13"/>
  <c r="L1438" i="13"/>
  <c r="K1438" i="13"/>
  <c r="I1438" i="13"/>
  <c r="G1438" i="13"/>
  <c r="J1438" i="13" s="1"/>
  <c r="N1438" i="13" s="1"/>
  <c r="L1437" i="13"/>
  <c r="K1437" i="13"/>
  <c r="I1437" i="13"/>
  <c r="G1437" i="13"/>
  <c r="J1437" i="13" s="1"/>
  <c r="L1436" i="13"/>
  <c r="K1436" i="13"/>
  <c r="I1436" i="13"/>
  <c r="G1436" i="13"/>
  <c r="J1436" i="13" s="1"/>
  <c r="L1435" i="13"/>
  <c r="K1435" i="13"/>
  <c r="I1435" i="13"/>
  <c r="G1435" i="13"/>
  <c r="L1434" i="13"/>
  <c r="K1434" i="13"/>
  <c r="I1434" i="13"/>
  <c r="G1434" i="13"/>
  <c r="J1434" i="13" s="1"/>
  <c r="N1434" i="13" s="1"/>
  <c r="L1433" i="13"/>
  <c r="K1433" i="13"/>
  <c r="I1433" i="13"/>
  <c r="G1433" i="13"/>
  <c r="J1433" i="13" s="1"/>
  <c r="L1432" i="13"/>
  <c r="K1432" i="13"/>
  <c r="I1432" i="13"/>
  <c r="G1432" i="13"/>
  <c r="J1432" i="13" s="1"/>
  <c r="L1431" i="13"/>
  <c r="K1431" i="13"/>
  <c r="I1431" i="13"/>
  <c r="M1431" i="13" s="1"/>
  <c r="O1431" i="13" s="1"/>
  <c r="G1431" i="13"/>
  <c r="L1430" i="13"/>
  <c r="K1430" i="13"/>
  <c r="I1430" i="13"/>
  <c r="M1430" i="13" s="1"/>
  <c r="O1430" i="13" s="1"/>
  <c r="G1430" i="13"/>
  <c r="J1430" i="13" s="1"/>
  <c r="L1429" i="13"/>
  <c r="K1429" i="13"/>
  <c r="I1429" i="13"/>
  <c r="M1429" i="13" s="1"/>
  <c r="O1429" i="13" s="1"/>
  <c r="G1429" i="13"/>
  <c r="J1429" i="13" s="1"/>
  <c r="L1428" i="13"/>
  <c r="K1428" i="13"/>
  <c r="I1428" i="13"/>
  <c r="M1428" i="13" s="1"/>
  <c r="O1428" i="13" s="1"/>
  <c r="G1428" i="13"/>
  <c r="J1428" i="13" s="1"/>
  <c r="L1427" i="13"/>
  <c r="K1427" i="13"/>
  <c r="I1427" i="13"/>
  <c r="M1427" i="13" s="1"/>
  <c r="O1427" i="13" s="1"/>
  <c r="G1427" i="13"/>
  <c r="L1426" i="13"/>
  <c r="K1426" i="13"/>
  <c r="I1426" i="13"/>
  <c r="G1426" i="13"/>
  <c r="J1426" i="13" s="1"/>
  <c r="L1425" i="13"/>
  <c r="K1425" i="13"/>
  <c r="I1425" i="13"/>
  <c r="G1425" i="13"/>
  <c r="J1425" i="13" s="1"/>
  <c r="L1424" i="13"/>
  <c r="K1424" i="13"/>
  <c r="I1424" i="13"/>
  <c r="M1424" i="13" s="1"/>
  <c r="O1424" i="13" s="1"/>
  <c r="G1424" i="13"/>
  <c r="L1423" i="13"/>
  <c r="K1423" i="13"/>
  <c r="I1423" i="13"/>
  <c r="M1423" i="13" s="1"/>
  <c r="O1423" i="13" s="1"/>
  <c r="G1423" i="13"/>
  <c r="J1423" i="13" s="1"/>
  <c r="L1422" i="13"/>
  <c r="K1422" i="13"/>
  <c r="I1422" i="13"/>
  <c r="G1422" i="13"/>
  <c r="J1422" i="13" s="1"/>
  <c r="L1421" i="13"/>
  <c r="K1421" i="13"/>
  <c r="I1421" i="13"/>
  <c r="G1421" i="13"/>
  <c r="J1421" i="13" s="1"/>
  <c r="N1421" i="13" s="1"/>
  <c r="L1420" i="13"/>
  <c r="K1420" i="13"/>
  <c r="I1420" i="13"/>
  <c r="G1420" i="13"/>
  <c r="J1420" i="13" s="1"/>
  <c r="L1419" i="13"/>
  <c r="K1419" i="13"/>
  <c r="I1419" i="13"/>
  <c r="G1419" i="13"/>
  <c r="L1418" i="13"/>
  <c r="K1418" i="13"/>
  <c r="I1418" i="13"/>
  <c r="G1418" i="13"/>
  <c r="J1418" i="13" s="1"/>
  <c r="N1418" i="13" s="1"/>
  <c r="L1417" i="13"/>
  <c r="K1417" i="13"/>
  <c r="I1417" i="13"/>
  <c r="G1417" i="13"/>
  <c r="J1417" i="13" s="1"/>
  <c r="L1416" i="13"/>
  <c r="K1416" i="13"/>
  <c r="I1416" i="13"/>
  <c r="G1416" i="13"/>
  <c r="J1416" i="13" s="1"/>
  <c r="L1415" i="13"/>
  <c r="K1415" i="13"/>
  <c r="I1415" i="13"/>
  <c r="M1415" i="13" s="1"/>
  <c r="O1415" i="13" s="1"/>
  <c r="G1415" i="13"/>
  <c r="J1415" i="13" s="1"/>
  <c r="N1415" i="13" s="1"/>
  <c r="L1414" i="13"/>
  <c r="K1414" i="13"/>
  <c r="I1414" i="13"/>
  <c r="M1414" i="13" s="1"/>
  <c r="O1414" i="13" s="1"/>
  <c r="G1414" i="13"/>
  <c r="L1413" i="13"/>
  <c r="K1413" i="13"/>
  <c r="I1413" i="13"/>
  <c r="M1413" i="13" s="1"/>
  <c r="O1413" i="13" s="1"/>
  <c r="G1413" i="13"/>
  <c r="J1413" i="13" s="1"/>
  <c r="L1412" i="13"/>
  <c r="K1412" i="13"/>
  <c r="I1412" i="13"/>
  <c r="M1412" i="13" s="1"/>
  <c r="O1412" i="13" s="1"/>
  <c r="G1412" i="13"/>
  <c r="J1412" i="13" s="1"/>
  <c r="L1411" i="13"/>
  <c r="K1411" i="13"/>
  <c r="J1411" i="13"/>
  <c r="N1411" i="13" s="1"/>
  <c r="I1411" i="13"/>
  <c r="M1411" i="13" s="1"/>
  <c r="O1411" i="13" s="1"/>
  <c r="G1411" i="13"/>
  <c r="L1410" i="13"/>
  <c r="K1410" i="13"/>
  <c r="J1410" i="13"/>
  <c r="N1410" i="13" s="1"/>
  <c r="I1410" i="13"/>
  <c r="G1410" i="13"/>
  <c r="L1409" i="13"/>
  <c r="K1409" i="13"/>
  <c r="I1409" i="13"/>
  <c r="G1409" i="13"/>
  <c r="J1409" i="13" s="1"/>
  <c r="L1408" i="13"/>
  <c r="K1408" i="13"/>
  <c r="I1408" i="13"/>
  <c r="G1408" i="13"/>
  <c r="J1408" i="13" s="1"/>
  <c r="L1407" i="13"/>
  <c r="K1407" i="13"/>
  <c r="I1407" i="13"/>
  <c r="G1407" i="13"/>
  <c r="J1407" i="13" s="1"/>
  <c r="N1407" i="13" s="1"/>
  <c r="L1406" i="13"/>
  <c r="K1406" i="13"/>
  <c r="I1406" i="13"/>
  <c r="G1406" i="13"/>
  <c r="J1406" i="13" s="1"/>
  <c r="N1406" i="13" s="1"/>
  <c r="L1405" i="13"/>
  <c r="K1405" i="13"/>
  <c r="I1405" i="13"/>
  <c r="G1405" i="13"/>
  <c r="J1405" i="13" s="1"/>
  <c r="L1404" i="13"/>
  <c r="K1404" i="13"/>
  <c r="I1404" i="13"/>
  <c r="G1404" i="13"/>
  <c r="J1404" i="13" s="1"/>
  <c r="L1403" i="13"/>
  <c r="K1403" i="13"/>
  <c r="I1403" i="13"/>
  <c r="G1403" i="13"/>
  <c r="L1402" i="13"/>
  <c r="K1402" i="13"/>
  <c r="I1402" i="13"/>
  <c r="M1402" i="13" s="1"/>
  <c r="O1402" i="13" s="1"/>
  <c r="G1402" i="13"/>
  <c r="J1402" i="13" s="1"/>
  <c r="L1401" i="13"/>
  <c r="K1401" i="13"/>
  <c r="I1401" i="13"/>
  <c r="G1401" i="13"/>
  <c r="J1401" i="13" s="1"/>
  <c r="L1400" i="13"/>
  <c r="K1400" i="13"/>
  <c r="I1400" i="13"/>
  <c r="M1400" i="13" s="1"/>
  <c r="O1400" i="13" s="1"/>
  <c r="G1400" i="13"/>
  <c r="J1400" i="13" s="1"/>
  <c r="L1399" i="13"/>
  <c r="K1399" i="13"/>
  <c r="I1399" i="13"/>
  <c r="M1399" i="13" s="1"/>
  <c r="O1399" i="13" s="1"/>
  <c r="G1399" i="13"/>
  <c r="L1398" i="13"/>
  <c r="K1398" i="13"/>
  <c r="J1398" i="13"/>
  <c r="N1398" i="13" s="1"/>
  <c r="I1398" i="13"/>
  <c r="M1398" i="13" s="1"/>
  <c r="O1398" i="13" s="1"/>
  <c r="G1398" i="13"/>
  <c r="L1397" i="13"/>
  <c r="K1397" i="13"/>
  <c r="I1397" i="13"/>
  <c r="G1397" i="13"/>
  <c r="J1397" i="13" s="1"/>
  <c r="L1396" i="13"/>
  <c r="K1396" i="13"/>
  <c r="I1396" i="13"/>
  <c r="G1396" i="13"/>
  <c r="J1396" i="13" s="1"/>
  <c r="L1395" i="13"/>
  <c r="K1395" i="13"/>
  <c r="I1395" i="13"/>
  <c r="G1395" i="13"/>
  <c r="L1394" i="13"/>
  <c r="K1394" i="13"/>
  <c r="I1394" i="13"/>
  <c r="G1394" i="13"/>
  <c r="L1393" i="13"/>
  <c r="K1393" i="13"/>
  <c r="I1393" i="13"/>
  <c r="G1393" i="13"/>
  <c r="J1393" i="13" s="1"/>
  <c r="L1392" i="13"/>
  <c r="K1392" i="13"/>
  <c r="I1392" i="13"/>
  <c r="G1392" i="13"/>
  <c r="J1392" i="13" s="1"/>
  <c r="N1392" i="13" s="1"/>
  <c r="P1392" i="13" s="1"/>
  <c r="L1391" i="13"/>
  <c r="K1391" i="13"/>
  <c r="I1391" i="13"/>
  <c r="G1391" i="13"/>
  <c r="L1390" i="13"/>
  <c r="K1390" i="13"/>
  <c r="J1390" i="13"/>
  <c r="N1390" i="13" s="1"/>
  <c r="P1390" i="13" s="1"/>
  <c r="I1390" i="13"/>
  <c r="G1390" i="13"/>
  <c r="M1389" i="13"/>
  <c r="O1389" i="13" s="1"/>
  <c r="L1389" i="13"/>
  <c r="K1389" i="13"/>
  <c r="I1389" i="13"/>
  <c r="G1389" i="13"/>
  <c r="J1389" i="13" s="1"/>
  <c r="L1388" i="13"/>
  <c r="K1388" i="13"/>
  <c r="I1388" i="13"/>
  <c r="G1388" i="13"/>
  <c r="L1387" i="13"/>
  <c r="K1387" i="13"/>
  <c r="I1387" i="13"/>
  <c r="M1387" i="13" s="1"/>
  <c r="O1387" i="13" s="1"/>
  <c r="G1387" i="13"/>
  <c r="L1386" i="13"/>
  <c r="K1386" i="13"/>
  <c r="I1386" i="13"/>
  <c r="M1386" i="13" s="1"/>
  <c r="O1386" i="13" s="1"/>
  <c r="G1386" i="13"/>
  <c r="L1385" i="13"/>
  <c r="K1385" i="13"/>
  <c r="I1385" i="13"/>
  <c r="G1385" i="13"/>
  <c r="J1385" i="13" s="1"/>
  <c r="L1384" i="13"/>
  <c r="K1384" i="13"/>
  <c r="J1384" i="13"/>
  <c r="N1384" i="13" s="1"/>
  <c r="P1384" i="13" s="1"/>
  <c r="I1384" i="13"/>
  <c r="G1384" i="13"/>
  <c r="L1383" i="13"/>
  <c r="K1383" i="13"/>
  <c r="I1383" i="13"/>
  <c r="G1383" i="13"/>
  <c r="L1382" i="13"/>
  <c r="K1382" i="13"/>
  <c r="I1382" i="13"/>
  <c r="G1382" i="13"/>
  <c r="J1382" i="13" s="1"/>
  <c r="N1382" i="13" s="1"/>
  <c r="L1381" i="13"/>
  <c r="K1381" i="13"/>
  <c r="I1381" i="13"/>
  <c r="G1381" i="13"/>
  <c r="J1381" i="13" s="1"/>
  <c r="N1381" i="13" s="1"/>
  <c r="L1380" i="13"/>
  <c r="K1380" i="13"/>
  <c r="I1380" i="13"/>
  <c r="G1380" i="13"/>
  <c r="J1380" i="13" s="1"/>
  <c r="N1380" i="13" s="1"/>
  <c r="L1379" i="13"/>
  <c r="K1379" i="13"/>
  <c r="I1379" i="13"/>
  <c r="G1379" i="13"/>
  <c r="J1379" i="13" s="1"/>
  <c r="N1379" i="13" s="1"/>
  <c r="L1378" i="13"/>
  <c r="K1378" i="13"/>
  <c r="J1378" i="13"/>
  <c r="N1378" i="13" s="1"/>
  <c r="I1378" i="13"/>
  <c r="G1378" i="13"/>
  <c r="L1377" i="13"/>
  <c r="K1377" i="13"/>
  <c r="I1377" i="13"/>
  <c r="G1377" i="13"/>
  <c r="J1377" i="13" s="1"/>
  <c r="L1376" i="13"/>
  <c r="K1376" i="13"/>
  <c r="I1376" i="13"/>
  <c r="G1376" i="13"/>
  <c r="J1376" i="13" s="1"/>
  <c r="L1375" i="13"/>
  <c r="K1375" i="13"/>
  <c r="I1375" i="13"/>
  <c r="G1375" i="13"/>
  <c r="J1375" i="13" s="1"/>
  <c r="L1374" i="13"/>
  <c r="K1374" i="13"/>
  <c r="I1374" i="13"/>
  <c r="G1374" i="13"/>
  <c r="J1374" i="13" s="1"/>
  <c r="N1374" i="13" s="1"/>
  <c r="L1373" i="13"/>
  <c r="K1373" i="13"/>
  <c r="J1373" i="13"/>
  <c r="N1373" i="13" s="1"/>
  <c r="I1373" i="13"/>
  <c r="M1373" i="13" s="1"/>
  <c r="O1373" i="13" s="1"/>
  <c r="G1373" i="13"/>
  <c r="L1372" i="13"/>
  <c r="K1372" i="13"/>
  <c r="I1372" i="13"/>
  <c r="G1372" i="13"/>
  <c r="J1372" i="13" s="1"/>
  <c r="L1371" i="13"/>
  <c r="K1371" i="13"/>
  <c r="I1371" i="13"/>
  <c r="G1371" i="13"/>
  <c r="J1371" i="13" s="1"/>
  <c r="L1370" i="13"/>
  <c r="K1370" i="13"/>
  <c r="M1370" i="13" s="1"/>
  <c r="O1370" i="13" s="1"/>
  <c r="I1370" i="13"/>
  <c r="G1370" i="13"/>
  <c r="L1369" i="13"/>
  <c r="K1369" i="13"/>
  <c r="I1369" i="13"/>
  <c r="G1369" i="13"/>
  <c r="J1369" i="13" s="1"/>
  <c r="N1369" i="13" s="1"/>
  <c r="L1368" i="13"/>
  <c r="K1368" i="13"/>
  <c r="I1368" i="13"/>
  <c r="G1368" i="13"/>
  <c r="J1368" i="13" s="1"/>
  <c r="N1368" i="13" s="1"/>
  <c r="L1367" i="13"/>
  <c r="K1367" i="13"/>
  <c r="I1367" i="13"/>
  <c r="G1367" i="13"/>
  <c r="J1367" i="13" s="1"/>
  <c r="L1366" i="13"/>
  <c r="K1366" i="13"/>
  <c r="I1366" i="13"/>
  <c r="G1366" i="13"/>
  <c r="L1365" i="13"/>
  <c r="K1365" i="13"/>
  <c r="J1365" i="13"/>
  <c r="N1365" i="13" s="1"/>
  <c r="I1365" i="13"/>
  <c r="G1365" i="13"/>
  <c r="L1364" i="13"/>
  <c r="K1364" i="13"/>
  <c r="I1364" i="13"/>
  <c r="G1364" i="13"/>
  <c r="J1364" i="13" s="1"/>
  <c r="L1363" i="13"/>
  <c r="K1363" i="13"/>
  <c r="I1363" i="13"/>
  <c r="G1363" i="13"/>
  <c r="J1363" i="13" s="1"/>
  <c r="L1362" i="13"/>
  <c r="K1362" i="13"/>
  <c r="I1362" i="13"/>
  <c r="G1362" i="13"/>
  <c r="L1361" i="13"/>
  <c r="K1361" i="13"/>
  <c r="I1361" i="13"/>
  <c r="G1361" i="13"/>
  <c r="J1361" i="13" s="1"/>
  <c r="L1360" i="13"/>
  <c r="K1360" i="13"/>
  <c r="I1360" i="13"/>
  <c r="G1360" i="13"/>
  <c r="J1360" i="13" s="1"/>
  <c r="N1360" i="13" s="1"/>
  <c r="L1359" i="13"/>
  <c r="K1359" i="13"/>
  <c r="I1359" i="13"/>
  <c r="G1359" i="13"/>
  <c r="J1359" i="13" s="1"/>
  <c r="N1359" i="13" s="1"/>
  <c r="L1358" i="13"/>
  <c r="K1358" i="13"/>
  <c r="I1358" i="13"/>
  <c r="G1358" i="13"/>
  <c r="L1357" i="13"/>
  <c r="K1357" i="13"/>
  <c r="I1357" i="13"/>
  <c r="G1357" i="13"/>
  <c r="J1357" i="13" s="1"/>
  <c r="N1357" i="13" s="1"/>
  <c r="L1356" i="13"/>
  <c r="K1356" i="13"/>
  <c r="I1356" i="13"/>
  <c r="G1356" i="13"/>
  <c r="J1356" i="13" s="1"/>
  <c r="L1355" i="13"/>
  <c r="K1355" i="13"/>
  <c r="I1355" i="13"/>
  <c r="G1355" i="13"/>
  <c r="J1355" i="13" s="1"/>
  <c r="L1354" i="13"/>
  <c r="K1354" i="13"/>
  <c r="M1354" i="13" s="1"/>
  <c r="O1354" i="13" s="1"/>
  <c r="I1354" i="13"/>
  <c r="G1354" i="13"/>
  <c r="L1353" i="13"/>
  <c r="K1353" i="13"/>
  <c r="I1353" i="13"/>
  <c r="G1353" i="13"/>
  <c r="J1353" i="13" s="1"/>
  <c r="N1353" i="13" s="1"/>
  <c r="L1352" i="13"/>
  <c r="K1352" i="13"/>
  <c r="I1352" i="13"/>
  <c r="G1352" i="13"/>
  <c r="J1352" i="13" s="1"/>
  <c r="L1351" i="13"/>
  <c r="K1351" i="13"/>
  <c r="I1351" i="13"/>
  <c r="G1351" i="13"/>
  <c r="J1351" i="13" s="1"/>
  <c r="L1350" i="13"/>
  <c r="K1350" i="13"/>
  <c r="M1350" i="13" s="1"/>
  <c r="O1350" i="13" s="1"/>
  <c r="I1350" i="13"/>
  <c r="G1350" i="13"/>
  <c r="L1349" i="13"/>
  <c r="K1349" i="13"/>
  <c r="I1349" i="13"/>
  <c r="G1349" i="13"/>
  <c r="J1349" i="13" s="1"/>
  <c r="N1349" i="13" s="1"/>
  <c r="L1348" i="13"/>
  <c r="K1348" i="13"/>
  <c r="I1348" i="13"/>
  <c r="G1348" i="13"/>
  <c r="J1348" i="13" s="1"/>
  <c r="L1347" i="13"/>
  <c r="K1347" i="13"/>
  <c r="I1347" i="13"/>
  <c r="G1347" i="13"/>
  <c r="J1347" i="13" s="1"/>
  <c r="L1346" i="13"/>
  <c r="K1346" i="13"/>
  <c r="I1346" i="13"/>
  <c r="G1346" i="13"/>
  <c r="L1345" i="13"/>
  <c r="K1345" i="13"/>
  <c r="I1345" i="13"/>
  <c r="G1345" i="13"/>
  <c r="J1345" i="13" s="1"/>
  <c r="N1345" i="13" s="1"/>
  <c r="L1344" i="13"/>
  <c r="K1344" i="13"/>
  <c r="I1344" i="13"/>
  <c r="G1344" i="13"/>
  <c r="J1344" i="13" s="1"/>
  <c r="L1343" i="13"/>
  <c r="K1343" i="13"/>
  <c r="I1343" i="13"/>
  <c r="G1343" i="13"/>
  <c r="J1343" i="13" s="1"/>
  <c r="L1342" i="13"/>
  <c r="K1342" i="13"/>
  <c r="I1342" i="13"/>
  <c r="G1342" i="13"/>
  <c r="L1341" i="13"/>
  <c r="K1341" i="13"/>
  <c r="I1341" i="13"/>
  <c r="G1341" i="13"/>
  <c r="L1340" i="13"/>
  <c r="K1340" i="13"/>
  <c r="I1340" i="13"/>
  <c r="G1340" i="13"/>
  <c r="J1340" i="13" s="1"/>
  <c r="L1339" i="13"/>
  <c r="K1339" i="13"/>
  <c r="I1339" i="13"/>
  <c r="G1339" i="13"/>
  <c r="J1339" i="13" s="1"/>
  <c r="L1338" i="13"/>
  <c r="K1338" i="13"/>
  <c r="I1338" i="13"/>
  <c r="G1338" i="13"/>
  <c r="J1338" i="13" s="1"/>
  <c r="N1338" i="13" s="1"/>
  <c r="L1337" i="13"/>
  <c r="K1337" i="13"/>
  <c r="J1337" i="13"/>
  <c r="N1337" i="13" s="1"/>
  <c r="I1337" i="13"/>
  <c r="G1337" i="13"/>
  <c r="L1336" i="13"/>
  <c r="K1336" i="13"/>
  <c r="I1336" i="13"/>
  <c r="G1336" i="13"/>
  <c r="J1336" i="13" s="1"/>
  <c r="L1335" i="13"/>
  <c r="K1335" i="13"/>
  <c r="I1335" i="13"/>
  <c r="G1335" i="13"/>
  <c r="J1335" i="13" s="1"/>
  <c r="L1334" i="13"/>
  <c r="K1334" i="13"/>
  <c r="I1334" i="13"/>
  <c r="G1334" i="13"/>
  <c r="L1333" i="13"/>
  <c r="K1333" i="13"/>
  <c r="I1333" i="13"/>
  <c r="M1333" i="13" s="1"/>
  <c r="O1333" i="13" s="1"/>
  <c r="G1333" i="13"/>
  <c r="J1333" i="13" s="1"/>
  <c r="L1332" i="13"/>
  <c r="K1332" i="13"/>
  <c r="I1332" i="13"/>
  <c r="G1332" i="13"/>
  <c r="J1332" i="13" s="1"/>
  <c r="L1331" i="13"/>
  <c r="K1331" i="13"/>
  <c r="I1331" i="13"/>
  <c r="M1331" i="13" s="1"/>
  <c r="O1331" i="13" s="1"/>
  <c r="G1331" i="13"/>
  <c r="J1331" i="13" s="1"/>
  <c r="L1330" i="13"/>
  <c r="K1330" i="13"/>
  <c r="I1330" i="13"/>
  <c r="M1330" i="13" s="1"/>
  <c r="O1330" i="13" s="1"/>
  <c r="G1330" i="13"/>
  <c r="L1329" i="13"/>
  <c r="K1329" i="13"/>
  <c r="J1329" i="13"/>
  <c r="N1329" i="13" s="1"/>
  <c r="I1329" i="13"/>
  <c r="M1329" i="13" s="1"/>
  <c r="O1329" i="13" s="1"/>
  <c r="G1329" i="13"/>
  <c r="L1328" i="13"/>
  <c r="K1328" i="13"/>
  <c r="I1328" i="13"/>
  <c r="G1328" i="13"/>
  <c r="J1328" i="13" s="1"/>
  <c r="L1327" i="13"/>
  <c r="K1327" i="13"/>
  <c r="I1327" i="13"/>
  <c r="G1327" i="13"/>
  <c r="J1327" i="13" s="1"/>
  <c r="L1326" i="13"/>
  <c r="K1326" i="13"/>
  <c r="I1326" i="13"/>
  <c r="G1326" i="13"/>
  <c r="L1325" i="13"/>
  <c r="K1325" i="13"/>
  <c r="I1325" i="13"/>
  <c r="G1325" i="13"/>
  <c r="L1324" i="13"/>
  <c r="K1324" i="13"/>
  <c r="I1324" i="13"/>
  <c r="G1324" i="13"/>
  <c r="J1324" i="13" s="1"/>
  <c r="N1324" i="13" s="1"/>
  <c r="L1323" i="13"/>
  <c r="K1323" i="13"/>
  <c r="I1323" i="13"/>
  <c r="G1323" i="13"/>
  <c r="J1323" i="13" s="1"/>
  <c r="L1322" i="13"/>
  <c r="K1322" i="13"/>
  <c r="I1322" i="13"/>
  <c r="G1322" i="13"/>
  <c r="L1321" i="13"/>
  <c r="K1321" i="13"/>
  <c r="I1321" i="13"/>
  <c r="G1321" i="13"/>
  <c r="J1321" i="13" s="1"/>
  <c r="N1321" i="13" s="1"/>
  <c r="L1320" i="13"/>
  <c r="K1320" i="13"/>
  <c r="I1320" i="13"/>
  <c r="G1320" i="13"/>
  <c r="J1320" i="13" s="1"/>
  <c r="L1319" i="13"/>
  <c r="K1319" i="13"/>
  <c r="I1319" i="13"/>
  <c r="G1319" i="13"/>
  <c r="J1319" i="13" s="1"/>
  <c r="L1318" i="13"/>
  <c r="K1318" i="13"/>
  <c r="I1318" i="13"/>
  <c r="M1318" i="13" s="1"/>
  <c r="O1318" i="13" s="1"/>
  <c r="G1318" i="13"/>
  <c r="L1317" i="13"/>
  <c r="K1317" i="13"/>
  <c r="I1317" i="13"/>
  <c r="G1317" i="13"/>
  <c r="J1317" i="13" s="1"/>
  <c r="L1316" i="13"/>
  <c r="K1316" i="13"/>
  <c r="I1316" i="13"/>
  <c r="G1316" i="13"/>
  <c r="J1316" i="13" s="1"/>
  <c r="L1315" i="13"/>
  <c r="K1315" i="13"/>
  <c r="I1315" i="13"/>
  <c r="G1315" i="13"/>
  <c r="J1315" i="13" s="1"/>
  <c r="L1314" i="13"/>
  <c r="K1314" i="13"/>
  <c r="I1314" i="13"/>
  <c r="G1314" i="13"/>
  <c r="L1313" i="13"/>
  <c r="K1313" i="13"/>
  <c r="I1313" i="13"/>
  <c r="G1313" i="13"/>
  <c r="J1313" i="13" s="1"/>
  <c r="N1313" i="13" s="1"/>
  <c r="L1312" i="13"/>
  <c r="K1312" i="13"/>
  <c r="I1312" i="13"/>
  <c r="G1312" i="13"/>
  <c r="J1312" i="13" s="1"/>
  <c r="L1311" i="13"/>
  <c r="K1311" i="13"/>
  <c r="I1311" i="13"/>
  <c r="G1311" i="13"/>
  <c r="J1311" i="13" s="1"/>
  <c r="L1310" i="13"/>
  <c r="K1310" i="13"/>
  <c r="I1310" i="13"/>
  <c r="G1310" i="13"/>
  <c r="L1309" i="13"/>
  <c r="K1309" i="13"/>
  <c r="I1309" i="13"/>
  <c r="G1309" i="13"/>
  <c r="J1309" i="13" s="1"/>
  <c r="L1308" i="13"/>
  <c r="K1308" i="13"/>
  <c r="I1308" i="13"/>
  <c r="G1308" i="13"/>
  <c r="J1308" i="13" s="1"/>
  <c r="L1307" i="13"/>
  <c r="K1307" i="13"/>
  <c r="I1307" i="13"/>
  <c r="G1307" i="13"/>
  <c r="J1307" i="13" s="1"/>
  <c r="L1306" i="13"/>
  <c r="K1306" i="13"/>
  <c r="M1306" i="13" s="1"/>
  <c r="O1306" i="13" s="1"/>
  <c r="I1306" i="13"/>
  <c r="G1306" i="13"/>
  <c r="L1305" i="13"/>
  <c r="K1305" i="13"/>
  <c r="I1305" i="13"/>
  <c r="G1305" i="13"/>
  <c r="J1305" i="13" s="1"/>
  <c r="N1305" i="13" s="1"/>
  <c r="L1304" i="13"/>
  <c r="K1304" i="13"/>
  <c r="I1304" i="13"/>
  <c r="G1304" i="13"/>
  <c r="J1304" i="13" s="1"/>
  <c r="N1304" i="13" s="1"/>
  <c r="L1303" i="13"/>
  <c r="K1303" i="13"/>
  <c r="I1303" i="13"/>
  <c r="G1303" i="13"/>
  <c r="J1303" i="13" s="1"/>
  <c r="L1302" i="13"/>
  <c r="K1302" i="13"/>
  <c r="I1302" i="13"/>
  <c r="G1302" i="13"/>
  <c r="L1301" i="13"/>
  <c r="K1301" i="13"/>
  <c r="I1301" i="13"/>
  <c r="G1301" i="13"/>
  <c r="J1301" i="13" s="1"/>
  <c r="N1301" i="13" s="1"/>
  <c r="L1300" i="13"/>
  <c r="K1300" i="13"/>
  <c r="I1300" i="13"/>
  <c r="G1300" i="13"/>
  <c r="J1300" i="13" s="1"/>
  <c r="L1299" i="13"/>
  <c r="K1299" i="13"/>
  <c r="I1299" i="13"/>
  <c r="G1299" i="13"/>
  <c r="J1299" i="13" s="1"/>
  <c r="L1298" i="13"/>
  <c r="K1298" i="13"/>
  <c r="I1298" i="13"/>
  <c r="G1298" i="13"/>
  <c r="L1297" i="13"/>
  <c r="K1297" i="13"/>
  <c r="I1297" i="13"/>
  <c r="G1297" i="13"/>
  <c r="J1297" i="13" s="1"/>
  <c r="L1296" i="13"/>
  <c r="K1296" i="13"/>
  <c r="I1296" i="13"/>
  <c r="G1296" i="13"/>
  <c r="J1296" i="13" s="1"/>
  <c r="N1296" i="13" s="1"/>
  <c r="L1295" i="13"/>
  <c r="K1295" i="13"/>
  <c r="I1295" i="13"/>
  <c r="G1295" i="13"/>
  <c r="J1295" i="13" s="1"/>
  <c r="N1295" i="13" s="1"/>
  <c r="L1294" i="13"/>
  <c r="K1294" i="13"/>
  <c r="I1294" i="13"/>
  <c r="G1294" i="13"/>
  <c r="L1293" i="13"/>
  <c r="K1293" i="13"/>
  <c r="J1293" i="13"/>
  <c r="N1293" i="13" s="1"/>
  <c r="I1293" i="13"/>
  <c r="G1293" i="13"/>
  <c r="L1292" i="13"/>
  <c r="K1292" i="13"/>
  <c r="I1292" i="13"/>
  <c r="G1292" i="13"/>
  <c r="J1292" i="13" s="1"/>
  <c r="L1291" i="13"/>
  <c r="K1291" i="13"/>
  <c r="I1291" i="13"/>
  <c r="G1291" i="13"/>
  <c r="J1291" i="13" s="1"/>
  <c r="L1290" i="13"/>
  <c r="K1290" i="13"/>
  <c r="M1290" i="13" s="1"/>
  <c r="O1290" i="13" s="1"/>
  <c r="I1290" i="13"/>
  <c r="G1290" i="13"/>
  <c r="L1289" i="13"/>
  <c r="K1289" i="13"/>
  <c r="I1289" i="13"/>
  <c r="M1289" i="13" s="1"/>
  <c r="O1289" i="13" s="1"/>
  <c r="G1289" i="13"/>
  <c r="J1289" i="13" s="1"/>
  <c r="N1289" i="13" s="1"/>
  <c r="L1288" i="13"/>
  <c r="K1288" i="13"/>
  <c r="I1288" i="13"/>
  <c r="G1288" i="13"/>
  <c r="J1288" i="13" s="1"/>
  <c r="L1287" i="13"/>
  <c r="K1287" i="13"/>
  <c r="I1287" i="13"/>
  <c r="G1287" i="13"/>
  <c r="J1287" i="13" s="1"/>
  <c r="L1286" i="13"/>
  <c r="K1286" i="13"/>
  <c r="M1286" i="13" s="1"/>
  <c r="O1286" i="13" s="1"/>
  <c r="I1286" i="13"/>
  <c r="G1286" i="13"/>
  <c r="L1285" i="13"/>
  <c r="K1285" i="13"/>
  <c r="I1285" i="13"/>
  <c r="G1285" i="13"/>
  <c r="J1285" i="13" s="1"/>
  <c r="N1285" i="13" s="1"/>
  <c r="L1284" i="13"/>
  <c r="K1284" i="13"/>
  <c r="I1284" i="13"/>
  <c r="G1284" i="13"/>
  <c r="J1284" i="13" s="1"/>
  <c r="L1283" i="13"/>
  <c r="K1283" i="13"/>
  <c r="I1283" i="13"/>
  <c r="G1283" i="13"/>
  <c r="J1283" i="13" s="1"/>
  <c r="L1282" i="13"/>
  <c r="K1282" i="13"/>
  <c r="I1282" i="13"/>
  <c r="G1282" i="13"/>
  <c r="L1281" i="13"/>
  <c r="K1281" i="13"/>
  <c r="I1281" i="13"/>
  <c r="G1281" i="13"/>
  <c r="J1281" i="13" s="1"/>
  <c r="N1281" i="13" s="1"/>
  <c r="L1280" i="13"/>
  <c r="K1280" i="13"/>
  <c r="I1280" i="13"/>
  <c r="G1280" i="13"/>
  <c r="J1280" i="13" s="1"/>
  <c r="L1279" i="13"/>
  <c r="K1279" i="13"/>
  <c r="I1279" i="13"/>
  <c r="G1279" i="13"/>
  <c r="J1279" i="13" s="1"/>
  <c r="L1278" i="13"/>
  <c r="K1278" i="13"/>
  <c r="I1278" i="13"/>
  <c r="G1278" i="13"/>
  <c r="L1277" i="13"/>
  <c r="K1277" i="13"/>
  <c r="I1277" i="13"/>
  <c r="G1277" i="13"/>
  <c r="L1276" i="13"/>
  <c r="K1276" i="13"/>
  <c r="I1276" i="13"/>
  <c r="G1276" i="13"/>
  <c r="J1276" i="13" s="1"/>
  <c r="L1275" i="13"/>
  <c r="K1275" i="13"/>
  <c r="I1275" i="13"/>
  <c r="G1275" i="13"/>
  <c r="J1275" i="13" s="1"/>
  <c r="L1274" i="13"/>
  <c r="K1274" i="13"/>
  <c r="I1274" i="13"/>
  <c r="M1274" i="13" s="1"/>
  <c r="O1274" i="13" s="1"/>
  <c r="G1274" i="13"/>
  <c r="L1273" i="13"/>
  <c r="K1273" i="13"/>
  <c r="I1273" i="13"/>
  <c r="G1273" i="13"/>
  <c r="J1273" i="13" s="1"/>
  <c r="N1273" i="13" s="1"/>
  <c r="L1272" i="13"/>
  <c r="K1272" i="13"/>
  <c r="I1272" i="13"/>
  <c r="G1272" i="13"/>
  <c r="J1272" i="13" s="1"/>
  <c r="L1271" i="13"/>
  <c r="K1271" i="13"/>
  <c r="I1271" i="13"/>
  <c r="G1271" i="13"/>
  <c r="J1271" i="13" s="1"/>
  <c r="L1270" i="13"/>
  <c r="K1270" i="13"/>
  <c r="I1270" i="13"/>
  <c r="M1270" i="13" s="1"/>
  <c r="O1270" i="13" s="1"/>
  <c r="G1270" i="13"/>
  <c r="L1269" i="13"/>
  <c r="K1269" i="13"/>
  <c r="I1269" i="13"/>
  <c r="M1269" i="13" s="1"/>
  <c r="O1269" i="13" s="1"/>
  <c r="G1269" i="13"/>
  <c r="J1269" i="13" s="1"/>
  <c r="L1268" i="13"/>
  <c r="K1268" i="13"/>
  <c r="I1268" i="13"/>
  <c r="G1268" i="13"/>
  <c r="J1268" i="13" s="1"/>
  <c r="L1267" i="13"/>
  <c r="K1267" i="13"/>
  <c r="I1267" i="13"/>
  <c r="M1267" i="13" s="1"/>
  <c r="O1267" i="13" s="1"/>
  <c r="G1267" i="13"/>
  <c r="J1267" i="13" s="1"/>
  <c r="L1266" i="13"/>
  <c r="K1266" i="13"/>
  <c r="I1266" i="13"/>
  <c r="M1266" i="13" s="1"/>
  <c r="O1266" i="13" s="1"/>
  <c r="G1266" i="13"/>
  <c r="L1265" i="13"/>
  <c r="K1265" i="13"/>
  <c r="J1265" i="13"/>
  <c r="N1265" i="13" s="1"/>
  <c r="I1265" i="13"/>
  <c r="M1265" i="13" s="1"/>
  <c r="O1265" i="13" s="1"/>
  <c r="G1265" i="13"/>
  <c r="L1264" i="13"/>
  <c r="K1264" i="13"/>
  <c r="I1264" i="13"/>
  <c r="G1264" i="13"/>
  <c r="J1264" i="13" s="1"/>
  <c r="L1263" i="13"/>
  <c r="K1263" i="13"/>
  <c r="I1263" i="13"/>
  <c r="G1263" i="13"/>
  <c r="J1263" i="13" s="1"/>
  <c r="L1262" i="13"/>
  <c r="K1262" i="13"/>
  <c r="I1262" i="13"/>
  <c r="G1262" i="13"/>
  <c r="L1261" i="13"/>
  <c r="K1261" i="13"/>
  <c r="I1261" i="13"/>
  <c r="G1261" i="13"/>
  <c r="L1260" i="13"/>
  <c r="K1260" i="13"/>
  <c r="I1260" i="13"/>
  <c r="G1260" i="13"/>
  <c r="J1260" i="13" s="1"/>
  <c r="N1260" i="13" s="1"/>
  <c r="L1259" i="13"/>
  <c r="K1259" i="13"/>
  <c r="I1259" i="13"/>
  <c r="G1259" i="13"/>
  <c r="J1259" i="13" s="1"/>
  <c r="L1258" i="13"/>
  <c r="K1258" i="13"/>
  <c r="I1258" i="13"/>
  <c r="G1258" i="13"/>
  <c r="L1257" i="13"/>
  <c r="K1257" i="13"/>
  <c r="I1257" i="13"/>
  <c r="G1257" i="13"/>
  <c r="J1257" i="13" s="1"/>
  <c r="N1257" i="13" s="1"/>
  <c r="L1256" i="13"/>
  <c r="K1256" i="13"/>
  <c r="I1256" i="13"/>
  <c r="G1256" i="13"/>
  <c r="J1256" i="13" s="1"/>
  <c r="L1255" i="13"/>
  <c r="K1255" i="13"/>
  <c r="I1255" i="13"/>
  <c r="G1255" i="13"/>
  <c r="J1255" i="13" s="1"/>
  <c r="L1254" i="13"/>
  <c r="K1254" i="13"/>
  <c r="I1254" i="13"/>
  <c r="M1254" i="13" s="1"/>
  <c r="O1254" i="13" s="1"/>
  <c r="G1254" i="13"/>
  <c r="L1253" i="13"/>
  <c r="K1253" i="13"/>
  <c r="J1253" i="13"/>
  <c r="N1253" i="13" s="1"/>
  <c r="I1253" i="13"/>
  <c r="G1253" i="13"/>
  <c r="L1252" i="13"/>
  <c r="K1252" i="13"/>
  <c r="I1252" i="13"/>
  <c r="G1252" i="13"/>
  <c r="J1252" i="13" s="1"/>
  <c r="L1251" i="13"/>
  <c r="K1251" i="13"/>
  <c r="I1251" i="13"/>
  <c r="G1251" i="13"/>
  <c r="J1251" i="13" s="1"/>
  <c r="L1250" i="13"/>
  <c r="K1250" i="13"/>
  <c r="I1250" i="13"/>
  <c r="G1250" i="13"/>
  <c r="L1249" i="13"/>
  <c r="K1249" i="13"/>
  <c r="I1249" i="13"/>
  <c r="G1249" i="13"/>
  <c r="J1249" i="13" s="1"/>
  <c r="N1249" i="13" s="1"/>
  <c r="L1248" i="13"/>
  <c r="K1248" i="13"/>
  <c r="I1248" i="13"/>
  <c r="G1248" i="13"/>
  <c r="J1248" i="13" s="1"/>
  <c r="L1247" i="13"/>
  <c r="K1247" i="13"/>
  <c r="I1247" i="13"/>
  <c r="G1247" i="13"/>
  <c r="J1247" i="13" s="1"/>
  <c r="L1246" i="13"/>
  <c r="K1246" i="13"/>
  <c r="I1246" i="13"/>
  <c r="G1246" i="13"/>
  <c r="L1245" i="13"/>
  <c r="K1245" i="13"/>
  <c r="I1245" i="13"/>
  <c r="G1245" i="13"/>
  <c r="J1245" i="13" s="1"/>
  <c r="N1245" i="13" s="1"/>
  <c r="L1244" i="13"/>
  <c r="K1244" i="13"/>
  <c r="I1244" i="13"/>
  <c r="G1244" i="13"/>
  <c r="J1244" i="13" s="1"/>
  <c r="L1243" i="13"/>
  <c r="K1243" i="13"/>
  <c r="I1243" i="13"/>
  <c r="G1243" i="13"/>
  <c r="J1243" i="13" s="1"/>
  <c r="L1242" i="13"/>
  <c r="K1242" i="13"/>
  <c r="M1242" i="13" s="1"/>
  <c r="O1242" i="13" s="1"/>
  <c r="I1242" i="13"/>
  <c r="G1242" i="13"/>
  <c r="L1241" i="13"/>
  <c r="K1241" i="13"/>
  <c r="I1241" i="13"/>
  <c r="G1241" i="13"/>
  <c r="J1241" i="13" s="1"/>
  <c r="N1241" i="13" s="1"/>
  <c r="L1240" i="13"/>
  <c r="K1240" i="13"/>
  <c r="I1240" i="13"/>
  <c r="G1240" i="13"/>
  <c r="J1240" i="13" s="1"/>
  <c r="N1240" i="13" s="1"/>
  <c r="L1239" i="13"/>
  <c r="K1239" i="13"/>
  <c r="I1239" i="13"/>
  <c r="G1239" i="13"/>
  <c r="J1239" i="13" s="1"/>
  <c r="L1238" i="13"/>
  <c r="K1238" i="13"/>
  <c r="I1238" i="13"/>
  <c r="G1238" i="13"/>
  <c r="L1237" i="13"/>
  <c r="K1237" i="13"/>
  <c r="I1237" i="13"/>
  <c r="G1237" i="13"/>
  <c r="J1237" i="13" s="1"/>
  <c r="N1237" i="13" s="1"/>
  <c r="L1236" i="13"/>
  <c r="K1236" i="13"/>
  <c r="I1236" i="13"/>
  <c r="G1236" i="13"/>
  <c r="J1236" i="13" s="1"/>
  <c r="L1235" i="13"/>
  <c r="K1235" i="13"/>
  <c r="I1235" i="13"/>
  <c r="G1235" i="13"/>
  <c r="J1235" i="13" s="1"/>
  <c r="L1234" i="13"/>
  <c r="K1234" i="13"/>
  <c r="I1234" i="13"/>
  <c r="G1234" i="13"/>
  <c r="L1233" i="13"/>
  <c r="K1233" i="13"/>
  <c r="I1233" i="13"/>
  <c r="G1233" i="13"/>
  <c r="J1233" i="13" s="1"/>
  <c r="L1232" i="13"/>
  <c r="K1232" i="13"/>
  <c r="I1232" i="13"/>
  <c r="G1232" i="13"/>
  <c r="J1232" i="13" s="1"/>
  <c r="N1232" i="13" s="1"/>
  <c r="L1231" i="13"/>
  <c r="K1231" i="13"/>
  <c r="I1231" i="13"/>
  <c r="G1231" i="13"/>
  <c r="J1231" i="13" s="1"/>
  <c r="N1231" i="13" s="1"/>
  <c r="L1230" i="13"/>
  <c r="K1230" i="13"/>
  <c r="I1230" i="13"/>
  <c r="G1230" i="13"/>
  <c r="L1229" i="13"/>
  <c r="K1229" i="13"/>
  <c r="J1229" i="13"/>
  <c r="N1229" i="13" s="1"/>
  <c r="I1229" i="13"/>
  <c r="G1229" i="13"/>
  <c r="L1228" i="13"/>
  <c r="K1228" i="13"/>
  <c r="I1228" i="13"/>
  <c r="G1228" i="13"/>
  <c r="J1228" i="13" s="1"/>
  <c r="L1227" i="13"/>
  <c r="K1227" i="13"/>
  <c r="I1227" i="13"/>
  <c r="G1227" i="13"/>
  <c r="J1227" i="13" s="1"/>
  <c r="M1226" i="13"/>
  <c r="O1226" i="13" s="1"/>
  <c r="L1226" i="13"/>
  <c r="K1226" i="13"/>
  <c r="I1226" i="13"/>
  <c r="G1226" i="13"/>
  <c r="L1225" i="13"/>
  <c r="K1225" i="13"/>
  <c r="I1225" i="13"/>
  <c r="M1225" i="13" s="1"/>
  <c r="O1225" i="13" s="1"/>
  <c r="G1225" i="13"/>
  <c r="J1225" i="13" s="1"/>
  <c r="N1225" i="13" s="1"/>
  <c r="L1224" i="13"/>
  <c r="K1224" i="13"/>
  <c r="I1224" i="13"/>
  <c r="G1224" i="13"/>
  <c r="J1224" i="13" s="1"/>
  <c r="L1223" i="13"/>
  <c r="K1223" i="13"/>
  <c r="I1223" i="13"/>
  <c r="G1223" i="13"/>
  <c r="J1223" i="13" s="1"/>
  <c r="L1222" i="13"/>
  <c r="K1222" i="13"/>
  <c r="M1222" i="13" s="1"/>
  <c r="O1222" i="13" s="1"/>
  <c r="I1222" i="13"/>
  <c r="G1222" i="13"/>
  <c r="L1221" i="13"/>
  <c r="K1221" i="13"/>
  <c r="I1221" i="13"/>
  <c r="G1221" i="13"/>
  <c r="J1221" i="13" s="1"/>
  <c r="N1221" i="13" s="1"/>
  <c r="L1220" i="13"/>
  <c r="K1220" i="13"/>
  <c r="I1220" i="13"/>
  <c r="G1220" i="13"/>
  <c r="J1220" i="13" s="1"/>
  <c r="L1219" i="13"/>
  <c r="K1219" i="13"/>
  <c r="I1219" i="13"/>
  <c r="G1219" i="13"/>
  <c r="J1219" i="13" s="1"/>
  <c r="L1218" i="13"/>
  <c r="K1218" i="13"/>
  <c r="I1218" i="13"/>
  <c r="G1218" i="13"/>
  <c r="L1217" i="13"/>
  <c r="K1217" i="13"/>
  <c r="J1217" i="13"/>
  <c r="N1217" i="13" s="1"/>
  <c r="I1217" i="13"/>
  <c r="G1217" i="13"/>
  <c r="L1216" i="13"/>
  <c r="K1216" i="13"/>
  <c r="I1216" i="13"/>
  <c r="G1216" i="13"/>
  <c r="J1216" i="13" s="1"/>
  <c r="L1215" i="13"/>
  <c r="K1215" i="13"/>
  <c r="I1215" i="13"/>
  <c r="G1215" i="13"/>
  <c r="J1215" i="13" s="1"/>
  <c r="L1214" i="13"/>
  <c r="K1214" i="13"/>
  <c r="M1214" i="13" s="1"/>
  <c r="O1214" i="13" s="1"/>
  <c r="I1214" i="13"/>
  <c r="G1214" i="13"/>
  <c r="L1213" i="13"/>
  <c r="K1213" i="13"/>
  <c r="I1213" i="13"/>
  <c r="G1213" i="13"/>
  <c r="J1213" i="13" s="1"/>
  <c r="N1213" i="13" s="1"/>
  <c r="L1212" i="13"/>
  <c r="K1212" i="13"/>
  <c r="I1212" i="13"/>
  <c r="G1212" i="13"/>
  <c r="J1212" i="13" s="1"/>
  <c r="L1211" i="13"/>
  <c r="K1211" i="13"/>
  <c r="I1211" i="13"/>
  <c r="G1211" i="13"/>
  <c r="J1211" i="13" s="1"/>
  <c r="L1210" i="13"/>
  <c r="K1210" i="13"/>
  <c r="I1210" i="13"/>
  <c r="G1210" i="13"/>
  <c r="L1209" i="13"/>
  <c r="K1209" i="13"/>
  <c r="J1209" i="13"/>
  <c r="N1209" i="13" s="1"/>
  <c r="I1209" i="13"/>
  <c r="M1209" i="13" s="1"/>
  <c r="O1209" i="13" s="1"/>
  <c r="G1209" i="13"/>
  <c r="L1208" i="13"/>
  <c r="K1208" i="13"/>
  <c r="I1208" i="13"/>
  <c r="G1208" i="13"/>
  <c r="J1208" i="13" s="1"/>
  <c r="L1207" i="13"/>
  <c r="K1207" i="13"/>
  <c r="I1207" i="13"/>
  <c r="G1207" i="13"/>
  <c r="J1207" i="13" s="1"/>
  <c r="L1206" i="13"/>
  <c r="K1206" i="13"/>
  <c r="M1206" i="13" s="1"/>
  <c r="O1206" i="13" s="1"/>
  <c r="I1206" i="13"/>
  <c r="G1206" i="13"/>
  <c r="L1205" i="13"/>
  <c r="K1205" i="13"/>
  <c r="I1205" i="13"/>
  <c r="G1205" i="13"/>
  <c r="J1205" i="13" s="1"/>
  <c r="N1205" i="13" s="1"/>
  <c r="L1204" i="13"/>
  <c r="K1204" i="13"/>
  <c r="I1204" i="13"/>
  <c r="G1204" i="13"/>
  <c r="J1204" i="13" s="1"/>
  <c r="L1203" i="13"/>
  <c r="K1203" i="13"/>
  <c r="I1203" i="13"/>
  <c r="G1203" i="13"/>
  <c r="J1203" i="13" s="1"/>
  <c r="L1202" i="13"/>
  <c r="K1202" i="13"/>
  <c r="I1202" i="13"/>
  <c r="G1202" i="13"/>
  <c r="L1201" i="13"/>
  <c r="K1201" i="13"/>
  <c r="I1201" i="13"/>
  <c r="G1201" i="13"/>
  <c r="J1201" i="13" s="1"/>
  <c r="N1201" i="13" s="1"/>
  <c r="L1200" i="13"/>
  <c r="K1200" i="13"/>
  <c r="I1200" i="13"/>
  <c r="G1200" i="13"/>
  <c r="J1200" i="13" s="1"/>
  <c r="L1199" i="13"/>
  <c r="K1199" i="13"/>
  <c r="I1199" i="13"/>
  <c r="G1199" i="13"/>
  <c r="J1199" i="13" s="1"/>
  <c r="L1198" i="13"/>
  <c r="K1198" i="13"/>
  <c r="M1198" i="13" s="1"/>
  <c r="O1198" i="13" s="1"/>
  <c r="I1198" i="13"/>
  <c r="G1198" i="13"/>
  <c r="L1197" i="13"/>
  <c r="K1197" i="13"/>
  <c r="I1197" i="13"/>
  <c r="G1197" i="13"/>
  <c r="J1197" i="13" s="1"/>
  <c r="N1197" i="13" s="1"/>
  <c r="L1196" i="13"/>
  <c r="K1196" i="13"/>
  <c r="I1196" i="13"/>
  <c r="G1196" i="13"/>
  <c r="J1196" i="13" s="1"/>
  <c r="L1195" i="13"/>
  <c r="K1195" i="13"/>
  <c r="I1195" i="13"/>
  <c r="G1195" i="13"/>
  <c r="J1195" i="13" s="1"/>
  <c r="N1195" i="13" s="1"/>
  <c r="L1194" i="13"/>
  <c r="K1194" i="13"/>
  <c r="I1194" i="13"/>
  <c r="G1194" i="13"/>
  <c r="L1193" i="13"/>
  <c r="K1193" i="13"/>
  <c r="I1193" i="13"/>
  <c r="G1193" i="13"/>
  <c r="J1193" i="13" s="1"/>
  <c r="N1193" i="13" s="1"/>
  <c r="L1192" i="13"/>
  <c r="K1192" i="13"/>
  <c r="I1192" i="13"/>
  <c r="G1192" i="13"/>
  <c r="J1192" i="13" s="1"/>
  <c r="L1191" i="13"/>
  <c r="K1191" i="13"/>
  <c r="I1191" i="13"/>
  <c r="G1191" i="13"/>
  <c r="J1191" i="13" s="1"/>
  <c r="L1190" i="13"/>
  <c r="K1190" i="13"/>
  <c r="I1190" i="13"/>
  <c r="G1190" i="13"/>
  <c r="L1189" i="13"/>
  <c r="K1189" i="13"/>
  <c r="I1189" i="13"/>
  <c r="G1189" i="13"/>
  <c r="L1188" i="13"/>
  <c r="K1188" i="13"/>
  <c r="I1188" i="13"/>
  <c r="M1188" i="13" s="1"/>
  <c r="O1188" i="13" s="1"/>
  <c r="G1188" i="13"/>
  <c r="J1188" i="13" s="1"/>
  <c r="L1187" i="13"/>
  <c r="K1187" i="13"/>
  <c r="I1187" i="13"/>
  <c r="M1187" i="13" s="1"/>
  <c r="O1187" i="13" s="1"/>
  <c r="G1187" i="13"/>
  <c r="J1187" i="13" s="1"/>
  <c r="L1186" i="13"/>
  <c r="K1186" i="13"/>
  <c r="I1186" i="13"/>
  <c r="M1186" i="13" s="1"/>
  <c r="O1186" i="13" s="1"/>
  <c r="G1186" i="13"/>
  <c r="L1185" i="13"/>
  <c r="K1185" i="13"/>
  <c r="I1185" i="13"/>
  <c r="M1185" i="13" s="1"/>
  <c r="O1185" i="13" s="1"/>
  <c r="G1185" i="13"/>
  <c r="J1185" i="13" s="1"/>
  <c r="N1185" i="13" s="1"/>
  <c r="L1184" i="13"/>
  <c r="K1184" i="13"/>
  <c r="I1184" i="13"/>
  <c r="G1184" i="13"/>
  <c r="J1184" i="13" s="1"/>
  <c r="L1183" i="13"/>
  <c r="K1183" i="13"/>
  <c r="I1183" i="13"/>
  <c r="G1183" i="13"/>
  <c r="J1183" i="13" s="1"/>
  <c r="L1182" i="13"/>
  <c r="K1182" i="13"/>
  <c r="M1182" i="13" s="1"/>
  <c r="O1182" i="13" s="1"/>
  <c r="I1182" i="13"/>
  <c r="G1182" i="13"/>
  <c r="L1181" i="13"/>
  <c r="K1181" i="13"/>
  <c r="I1181" i="13"/>
  <c r="G1181" i="13"/>
  <c r="J1181" i="13" s="1"/>
  <c r="N1181" i="13" s="1"/>
  <c r="L1180" i="13"/>
  <c r="K1180" i="13"/>
  <c r="I1180" i="13"/>
  <c r="G1180" i="13"/>
  <c r="J1180" i="13" s="1"/>
  <c r="N1180" i="13" s="1"/>
  <c r="L1179" i="13"/>
  <c r="K1179" i="13"/>
  <c r="I1179" i="13"/>
  <c r="G1179" i="13"/>
  <c r="J1179" i="13" s="1"/>
  <c r="N1179" i="13" s="1"/>
  <c r="L1178" i="13"/>
  <c r="K1178" i="13"/>
  <c r="I1178" i="13"/>
  <c r="G1178" i="13"/>
  <c r="L1177" i="13"/>
  <c r="K1177" i="13"/>
  <c r="J1177" i="13"/>
  <c r="N1177" i="13" s="1"/>
  <c r="I1177" i="13"/>
  <c r="M1177" i="13" s="1"/>
  <c r="O1177" i="13" s="1"/>
  <c r="G1177" i="13"/>
  <c r="L1176" i="13"/>
  <c r="K1176" i="13"/>
  <c r="I1176" i="13"/>
  <c r="G1176" i="13"/>
  <c r="J1176" i="13" s="1"/>
  <c r="L1175" i="13"/>
  <c r="K1175" i="13"/>
  <c r="I1175" i="13"/>
  <c r="G1175" i="13"/>
  <c r="J1175" i="13" s="1"/>
  <c r="L1174" i="13"/>
  <c r="K1174" i="13"/>
  <c r="I1174" i="13"/>
  <c r="G1174" i="13"/>
  <c r="L1173" i="13"/>
  <c r="K1173" i="13"/>
  <c r="I1173" i="13"/>
  <c r="G1173" i="13"/>
  <c r="J1173" i="13" s="1"/>
  <c r="L1172" i="13"/>
  <c r="K1172" i="13"/>
  <c r="I1172" i="13"/>
  <c r="M1172" i="13" s="1"/>
  <c r="O1172" i="13" s="1"/>
  <c r="G1172" i="13"/>
  <c r="J1172" i="13" s="1"/>
  <c r="L1171" i="13"/>
  <c r="K1171" i="13"/>
  <c r="I1171" i="13"/>
  <c r="M1171" i="13" s="1"/>
  <c r="O1171" i="13" s="1"/>
  <c r="G1171" i="13"/>
  <c r="J1171" i="13" s="1"/>
  <c r="L1170" i="13"/>
  <c r="K1170" i="13"/>
  <c r="I1170" i="13"/>
  <c r="M1170" i="13" s="1"/>
  <c r="O1170" i="13" s="1"/>
  <c r="G1170" i="13"/>
  <c r="L1169" i="13"/>
  <c r="K1169" i="13"/>
  <c r="J1169" i="13"/>
  <c r="N1169" i="13" s="1"/>
  <c r="I1169" i="13"/>
  <c r="M1169" i="13" s="1"/>
  <c r="O1169" i="13" s="1"/>
  <c r="G1169" i="13"/>
  <c r="L1168" i="13"/>
  <c r="K1168" i="13"/>
  <c r="I1168" i="13"/>
  <c r="G1168" i="13"/>
  <c r="J1168" i="13" s="1"/>
  <c r="L1167" i="13"/>
  <c r="K1167" i="13"/>
  <c r="I1167" i="13"/>
  <c r="G1167" i="13"/>
  <c r="J1167" i="13" s="1"/>
  <c r="L1166" i="13"/>
  <c r="K1166" i="13"/>
  <c r="M1166" i="13" s="1"/>
  <c r="O1166" i="13" s="1"/>
  <c r="I1166" i="13"/>
  <c r="G1166" i="13"/>
  <c r="L1165" i="13"/>
  <c r="K1165" i="13"/>
  <c r="I1165" i="13"/>
  <c r="G1165" i="13"/>
  <c r="J1165" i="13" s="1"/>
  <c r="N1165" i="13" s="1"/>
  <c r="L1164" i="13"/>
  <c r="K1164" i="13"/>
  <c r="I1164" i="13"/>
  <c r="G1164" i="13"/>
  <c r="J1164" i="13" s="1"/>
  <c r="N1164" i="13" s="1"/>
  <c r="L1163" i="13"/>
  <c r="K1163" i="13"/>
  <c r="I1163" i="13"/>
  <c r="G1163" i="13"/>
  <c r="J1163" i="13" s="1"/>
  <c r="N1163" i="13" s="1"/>
  <c r="L1162" i="13"/>
  <c r="K1162" i="13"/>
  <c r="I1162" i="13"/>
  <c r="G1162" i="13"/>
  <c r="L1161" i="13"/>
  <c r="K1161" i="13"/>
  <c r="J1161" i="13"/>
  <c r="N1161" i="13" s="1"/>
  <c r="I1161" i="13"/>
  <c r="G1161" i="13"/>
  <c r="L1160" i="13"/>
  <c r="K1160" i="13"/>
  <c r="I1160" i="13"/>
  <c r="G1160" i="13"/>
  <c r="J1160" i="13" s="1"/>
  <c r="L1159" i="13"/>
  <c r="K1159" i="13"/>
  <c r="I1159" i="13"/>
  <c r="G1159" i="13"/>
  <c r="J1159" i="13" s="1"/>
  <c r="L1158" i="13"/>
  <c r="K1158" i="13"/>
  <c r="I1158" i="13"/>
  <c r="G1158" i="13"/>
  <c r="L1157" i="13"/>
  <c r="K1157" i="13"/>
  <c r="I1157" i="13"/>
  <c r="G1157" i="13"/>
  <c r="L1156" i="13"/>
  <c r="K1156" i="13"/>
  <c r="I1156" i="13"/>
  <c r="M1156" i="13" s="1"/>
  <c r="O1156" i="13" s="1"/>
  <c r="G1156" i="13"/>
  <c r="J1156" i="13" s="1"/>
  <c r="L1155" i="13"/>
  <c r="K1155" i="13"/>
  <c r="I1155" i="13"/>
  <c r="M1155" i="13" s="1"/>
  <c r="O1155" i="13" s="1"/>
  <c r="G1155" i="13"/>
  <c r="J1155" i="13" s="1"/>
  <c r="L1154" i="13"/>
  <c r="K1154" i="13"/>
  <c r="I1154" i="13"/>
  <c r="M1154" i="13" s="1"/>
  <c r="O1154" i="13" s="1"/>
  <c r="G1154" i="13"/>
  <c r="L1153" i="13"/>
  <c r="K1153" i="13"/>
  <c r="I1153" i="13"/>
  <c r="M1153" i="13" s="1"/>
  <c r="O1153" i="13" s="1"/>
  <c r="G1153" i="13"/>
  <c r="J1153" i="13" s="1"/>
  <c r="L1152" i="13"/>
  <c r="K1152" i="13"/>
  <c r="I1152" i="13"/>
  <c r="G1152" i="13"/>
  <c r="J1152" i="13" s="1"/>
  <c r="L1151" i="13"/>
  <c r="K1151" i="13"/>
  <c r="I1151" i="13"/>
  <c r="G1151" i="13"/>
  <c r="J1151" i="13" s="1"/>
  <c r="L1150" i="13"/>
  <c r="K1150" i="13"/>
  <c r="M1150" i="13" s="1"/>
  <c r="O1150" i="13" s="1"/>
  <c r="I1150" i="13"/>
  <c r="G1150" i="13"/>
  <c r="L1149" i="13"/>
  <c r="K1149" i="13"/>
  <c r="I1149" i="13"/>
  <c r="G1149" i="13"/>
  <c r="J1149" i="13" s="1"/>
  <c r="N1149" i="13" s="1"/>
  <c r="L1148" i="13"/>
  <c r="K1148" i="13"/>
  <c r="I1148" i="13"/>
  <c r="G1148" i="13"/>
  <c r="J1148" i="13" s="1"/>
  <c r="N1148" i="13" s="1"/>
  <c r="L1147" i="13"/>
  <c r="K1147" i="13"/>
  <c r="I1147" i="13"/>
  <c r="G1147" i="13"/>
  <c r="J1147" i="13" s="1"/>
  <c r="N1147" i="13" s="1"/>
  <c r="L1146" i="13"/>
  <c r="K1146" i="13"/>
  <c r="I1146" i="13"/>
  <c r="G1146" i="13"/>
  <c r="L1145" i="13"/>
  <c r="K1145" i="13"/>
  <c r="J1145" i="13"/>
  <c r="N1145" i="13" s="1"/>
  <c r="I1145" i="13"/>
  <c r="M1145" i="13" s="1"/>
  <c r="O1145" i="13" s="1"/>
  <c r="G1145" i="13"/>
  <c r="L1144" i="13"/>
  <c r="K1144" i="13"/>
  <c r="I1144" i="13"/>
  <c r="G1144" i="13"/>
  <c r="J1144" i="13" s="1"/>
  <c r="L1143" i="13"/>
  <c r="K1143" i="13"/>
  <c r="I1143" i="13"/>
  <c r="G1143" i="13"/>
  <c r="J1143" i="13" s="1"/>
  <c r="L1142" i="13"/>
  <c r="K1142" i="13"/>
  <c r="I1142" i="13"/>
  <c r="G1142" i="13"/>
  <c r="L1141" i="13"/>
  <c r="K1141" i="13"/>
  <c r="I1141" i="13"/>
  <c r="G1141" i="13"/>
  <c r="J1141" i="13" s="1"/>
  <c r="L1140" i="13"/>
  <c r="K1140" i="13"/>
  <c r="I1140" i="13"/>
  <c r="M1140" i="13" s="1"/>
  <c r="O1140" i="13" s="1"/>
  <c r="G1140" i="13"/>
  <c r="J1140" i="13" s="1"/>
  <c r="N1140" i="13" s="1"/>
  <c r="L1139" i="13"/>
  <c r="K1139" i="13"/>
  <c r="I1139" i="13"/>
  <c r="M1139" i="13" s="1"/>
  <c r="O1139" i="13" s="1"/>
  <c r="G1139" i="13"/>
  <c r="J1139" i="13" s="1"/>
  <c r="N1139" i="13" s="1"/>
  <c r="L1138" i="13"/>
  <c r="K1138" i="13"/>
  <c r="I1138" i="13"/>
  <c r="M1138" i="13" s="1"/>
  <c r="O1138" i="13" s="1"/>
  <c r="G1138" i="13"/>
  <c r="L1137" i="13"/>
  <c r="K1137" i="13"/>
  <c r="J1137" i="13"/>
  <c r="N1137" i="13" s="1"/>
  <c r="I1137" i="13"/>
  <c r="G1137" i="13"/>
  <c r="L1136" i="13"/>
  <c r="K1136" i="13"/>
  <c r="I1136" i="13"/>
  <c r="G1136" i="13"/>
  <c r="J1136" i="13" s="1"/>
  <c r="L1135" i="13"/>
  <c r="K1135" i="13"/>
  <c r="I1135" i="13"/>
  <c r="G1135" i="13"/>
  <c r="J1135" i="13" s="1"/>
  <c r="L1134" i="13"/>
  <c r="K1134" i="13"/>
  <c r="I1134" i="13"/>
  <c r="G1134" i="13"/>
  <c r="L1133" i="13"/>
  <c r="K1133" i="13"/>
  <c r="I1133" i="13"/>
  <c r="G1133" i="13"/>
  <c r="L1132" i="13"/>
  <c r="K1132" i="13"/>
  <c r="I1132" i="13"/>
  <c r="G1132" i="13"/>
  <c r="J1132" i="13" s="1"/>
  <c r="N1132" i="13" s="1"/>
  <c r="L1131" i="13"/>
  <c r="K1131" i="13"/>
  <c r="I1131" i="13"/>
  <c r="G1131" i="13"/>
  <c r="J1131" i="13" s="1"/>
  <c r="L1130" i="13"/>
  <c r="K1130" i="13"/>
  <c r="I1130" i="13"/>
  <c r="G1130" i="13"/>
  <c r="J1130" i="13" s="1"/>
  <c r="L1129" i="13"/>
  <c r="K1129" i="13"/>
  <c r="I1129" i="13"/>
  <c r="G1129" i="13"/>
  <c r="J1129" i="13" s="1"/>
  <c r="L1128" i="13"/>
  <c r="K1128" i="13"/>
  <c r="I1128" i="13"/>
  <c r="M1128" i="13" s="1"/>
  <c r="O1128" i="13" s="1"/>
  <c r="G1128" i="13"/>
  <c r="J1128" i="13" s="1"/>
  <c r="L1127" i="13"/>
  <c r="K1127" i="13"/>
  <c r="J1127" i="13"/>
  <c r="N1127" i="13" s="1"/>
  <c r="I1127" i="13"/>
  <c r="G1127" i="13"/>
  <c r="L1126" i="13"/>
  <c r="K1126" i="13"/>
  <c r="I1126" i="13"/>
  <c r="G1126" i="13"/>
  <c r="J1126" i="13" s="1"/>
  <c r="L1125" i="13"/>
  <c r="K1125" i="13"/>
  <c r="I1125" i="13"/>
  <c r="G1125" i="13"/>
  <c r="J1125" i="13" s="1"/>
  <c r="L1124" i="13"/>
  <c r="K1124" i="13"/>
  <c r="I1124" i="13"/>
  <c r="G1124" i="13"/>
  <c r="L1123" i="13"/>
  <c r="K1123" i="13"/>
  <c r="I1123" i="13"/>
  <c r="G1123" i="13"/>
  <c r="J1123" i="13" s="1"/>
  <c r="N1123" i="13" s="1"/>
  <c r="L1122" i="13"/>
  <c r="K1122" i="13"/>
  <c r="I1122" i="13"/>
  <c r="G1122" i="13"/>
  <c r="J1122" i="13" s="1"/>
  <c r="L1121" i="13"/>
  <c r="K1121" i="13"/>
  <c r="I1121" i="13"/>
  <c r="G1121" i="13"/>
  <c r="J1121" i="13" s="1"/>
  <c r="L1120" i="13"/>
  <c r="K1120" i="13"/>
  <c r="M1120" i="13" s="1"/>
  <c r="O1120" i="13" s="1"/>
  <c r="I1120" i="13"/>
  <c r="G1120" i="13"/>
  <c r="L1119" i="13"/>
  <c r="K1119" i="13"/>
  <c r="I1119" i="13"/>
  <c r="G1119" i="13"/>
  <c r="J1119" i="13" s="1"/>
  <c r="L1118" i="13"/>
  <c r="K1118" i="13"/>
  <c r="I1118" i="13"/>
  <c r="G1118" i="13"/>
  <c r="J1118" i="13" s="1"/>
  <c r="L1117" i="13"/>
  <c r="K1117" i="13"/>
  <c r="I1117" i="13"/>
  <c r="G1117" i="13"/>
  <c r="J1117" i="13" s="1"/>
  <c r="L1116" i="13"/>
  <c r="K1116" i="13"/>
  <c r="I1116" i="13"/>
  <c r="G1116" i="13"/>
  <c r="L1115" i="13"/>
  <c r="K1115" i="13"/>
  <c r="I1115" i="13"/>
  <c r="G1115" i="13"/>
  <c r="J1115" i="13" s="1"/>
  <c r="L1114" i="13"/>
  <c r="K1114" i="13"/>
  <c r="I1114" i="13"/>
  <c r="G1114" i="13"/>
  <c r="J1114" i="13" s="1"/>
  <c r="L1113" i="13"/>
  <c r="K1113" i="13"/>
  <c r="I1113" i="13"/>
  <c r="G1113" i="13"/>
  <c r="J1113" i="13" s="1"/>
  <c r="L1112" i="13"/>
  <c r="K1112" i="13"/>
  <c r="I1112" i="13"/>
  <c r="G1112" i="13"/>
  <c r="L1111" i="13"/>
  <c r="K1111" i="13"/>
  <c r="I1111" i="13"/>
  <c r="G1111" i="13"/>
  <c r="J1111" i="13" s="1"/>
  <c r="N1111" i="13" s="1"/>
  <c r="L1110" i="13"/>
  <c r="K1110" i="13"/>
  <c r="I1110" i="13"/>
  <c r="M1110" i="13" s="1"/>
  <c r="O1110" i="13" s="1"/>
  <c r="G1110" i="13"/>
  <c r="J1110" i="13" s="1"/>
  <c r="N1110" i="13" s="1"/>
  <c r="L1109" i="13"/>
  <c r="K1109" i="13"/>
  <c r="I1109" i="13"/>
  <c r="M1109" i="13" s="1"/>
  <c r="O1109" i="13" s="1"/>
  <c r="G1109" i="13"/>
  <c r="J1109" i="13" s="1"/>
  <c r="N1109" i="13" s="1"/>
  <c r="L1108" i="13"/>
  <c r="K1108" i="13"/>
  <c r="I1108" i="13"/>
  <c r="M1108" i="13" s="1"/>
  <c r="O1108" i="13" s="1"/>
  <c r="G1108" i="13"/>
  <c r="L1107" i="13"/>
  <c r="K1107" i="13"/>
  <c r="J1107" i="13"/>
  <c r="N1107" i="13" s="1"/>
  <c r="I1107" i="13"/>
  <c r="G1107" i="13"/>
  <c r="L1106" i="13"/>
  <c r="K1106" i="13"/>
  <c r="I1106" i="13"/>
  <c r="G1106" i="13"/>
  <c r="J1106" i="13" s="1"/>
  <c r="L1105" i="13"/>
  <c r="K1105" i="13"/>
  <c r="I1105" i="13"/>
  <c r="G1105" i="13"/>
  <c r="J1105" i="13" s="1"/>
  <c r="L1104" i="13"/>
  <c r="K1104" i="13"/>
  <c r="I1104" i="13"/>
  <c r="M1104" i="13" s="1"/>
  <c r="O1104" i="13" s="1"/>
  <c r="G1104" i="13"/>
  <c r="L1103" i="13"/>
  <c r="K1103" i="13"/>
  <c r="I1103" i="13"/>
  <c r="G1103" i="13"/>
  <c r="J1103" i="13" s="1"/>
  <c r="N1103" i="13" s="1"/>
  <c r="L1102" i="13"/>
  <c r="K1102" i="13"/>
  <c r="I1102" i="13"/>
  <c r="G1102" i="13"/>
  <c r="J1102" i="13" s="1"/>
  <c r="L1101" i="13"/>
  <c r="K1101" i="13"/>
  <c r="I1101" i="13"/>
  <c r="G1101" i="13"/>
  <c r="J1101" i="13" s="1"/>
  <c r="L1100" i="13"/>
  <c r="K1100" i="13"/>
  <c r="M1100" i="13" s="1"/>
  <c r="O1100" i="13" s="1"/>
  <c r="I1100" i="13"/>
  <c r="G1100" i="13"/>
  <c r="L1099" i="13"/>
  <c r="K1099" i="13"/>
  <c r="I1099" i="13"/>
  <c r="G1099" i="13"/>
  <c r="J1099" i="13" s="1"/>
  <c r="L1098" i="13"/>
  <c r="K1098" i="13"/>
  <c r="I1098" i="13"/>
  <c r="G1098" i="13"/>
  <c r="J1098" i="13" s="1"/>
  <c r="L1097" i="13"/>
  <c r="K1097" i="13"/>
  <c r="I1097" i="13"/>
  <c r="G1097" i="13"/>
  <c r="J1097" i="13" s="1"/>
  <c r="L1096" i="13"/>
  <c r="K1096" i="13"/>
  <c r="I1096" i="13"/>
  <c r="G1096" i="13"/>
  <c r="L1095" i="13"/>
  <c r="K1095" i="13"/>
  <c r="I1095" i="13"/>
  <c r="G1095" i="13"/>
  <c r="J1095" i="13" s="1"/>
  <c r="L1094" i="13"/>
  <c r="K1094" i="13"/>
  <c r="I1094" i="13"/>
  <c r="G1094" i="13"/>
  <c r="J1094" i="13" s="1"/>
  <c r="L1093" i="13"/>
  <c r="K1093" i="13"/>
  <c r="I1093" i="13"/>
  <c r="G1093" i="13"/>
  <c r="J1093" i="13" s="1"/>
  <c r="L1092" i="13"/>
  <c r="K1092" i="13"/>
  <c r="I1092" i="13"/>
  <c r="G1092" i="13"/>
  <c r="L1091" i="13"/>
  <c r="K1091" i="13"/>
  <c r="I1091" i="13"/>
  <c r="G1091" i="13"/>
  <c r="L1090" i="13"/>
  <c r="K1090" i="13"/>
  <c r="I1090" i="13"/>
  <c r="G1090" i="13"/>
  <c r="J1090" i="13" s="1"/>
  <c r="L1089" i="13"/>
  <c r="K1089" i="13"/>
  <c r="I1089" i="13"/>
  <c r="G1089" i="13"/>
  <c r="J1089" i="13" s="1"/>
  <c r="L1088" i="13"/>
  <c r="K1088" i="13"/>
  <c r="I1088" i="13"/>
  <c r="G1088" i="13"/>
  <c r="L1087" i="13"/>
  <c r="K1087" i="13"/>
  <c r="I1087" i="13"/>
  <c r="G1087" i="13"/>
  <c r="J1087" i="13" s="1"/>
  <c r="L1086" i="13"/>
  <c r="K1086" i="13"/>
  <c r="I1086" i="13"/>
  <c r="G1086" i="13"/>
  <c r="J1086" i="13" s="1"/>
  <c r="L1085" i="13"/>
  <c r="K1085" i="13"/>
  <c r="I1085" i="13"/>
  <c r="G1085" i="13"/>
  <c r="J1085" i="13" s="1"/>
  <c r="L1084" i="13"/>
  <c r="K1084" i="13"/>
  <c r="I1084" i="13"/>
  <c r="M1084" i="13" s="1"/>
  <c r="O1084" i="13" s="1"/>
  <c r="G1084" i="13"/>
  <c r="L1083" i="13"/>
  <c r="K1083" i="13"/>
  <c r="I1083" i="13"/>
  <c r="M1083" i="13" s="1"/>
  <c r="O1083" i="13" s="1"/>
  <c r="G1083" i="13"/>
  <c r="J1083" i="13" s="1"/>
  <c r="N1083" i="13" s="1"/>
  <c r="L1082" i="13"/>
  <c r="K1082" i="13"/>
  <c r="I1082" i="13"/>
  <c r="G1082" i="13"/>
  <c r="J1082" i="13" s="1"/>
  <c r="N1082" i="13" s="1"/>
  <c r="L1081" i="13"/>
  <c r="K1081" i="13"/>
  <c r="I1081" i="13"/>
  <c r="M1081" i="13" s="1"/>
  <c r="O1081" i="13" s="1"/>
  <c r="G1081" i="13"/>
  <c r="J1081" i="13" s="1"/>
  <c r="N1081" i="13" s="1"/>
  <c r="L1080" i="13"/>
  <c r="K1080" i="13"/>
  <c r="I1080" i="13"/>
  <c r="M1080" i="13" s="1"/>
  <c r="O1080" i="13" s="1"/>
  <c r="G1080" i="13"/>
  <c r="L1079" i="13"/>
  <c r="K1079" i="13"/>
  <c r="J1079" i="13"/>
  <c r="N1079" i="13" s="1"/>
  <c r="I1079" i="13"/>
  <c r="G1079" i="13"/>
  <c r="L1078" i="13"/>
  <c r="K1078" i="13"/>
  <c r="I1078" i="13"/>
  <c r="G1078" i="13"/>
  <c r="J1078" i="13" s="1"/>
  <c r="L1077" i="13"/>
  <c r="K1077" i="13"/>
  <c r="I1077" i="13"/>
  <c r="G1077" i="13"/>
  <c r="J1077" i="13" s="1"/>
  <c r="L1076" i="13"/>
  <c r="K1076" i="13"/>
  <c r="I1076" i="13"/>
  <c r="G1076" i="13"/>
  <c r="L1075" i="13"/>
  <c r="K1075" i="13"/>
  <c r="I1075" i="13"/>
  <c r="G1075" i="13"/>
  <c r="L1074" i="13"/>
  <c r="K1074" i="13"/>
  <c r="I1074" i="13"/>
  <c r="G1074" i="13"/>
  <c r="J1074" i="13" s="1"/>
  <c r="L1073" i="13"/>
  <c r="K1073" i="13"/>
  <c r="I1073" i="13"/>
  <c r="G1073" i="13"/>
  <c r="J1073" i="13" s="1"/>
  <c r="L1072" i="13"/>
  <c r="K1072" i="13"/>
  <c r="I1072" i="13"/>
  <c r="G1072" i="13"/>
  <c r="L1071" i="13"/>
  <c r="K1071" i="13"/>
  <c r="I1071" i="13"/>
  <c r="G1071" i="13"/>
  <c r="J1071" i="13" s="1"/>
  <c r="L1070" i="13"/>
  <c r="K1070" i="13"/>
  <c r="I1070" i="13"/>
  <c r="G1070" i="13"/>
  <c r="J1070" i="13" s="1"/>
  <c r="L1069" i="13"/>
  <c r="K1069" i="13"/>
  <c r="I1069" i="13"/>
  <c r="G1069" i="13"/>
  <c r="J1069" i="13" s="1"/>
  <c r="L1068" i="13"/>
  <c r="K1068" i="13"/>
  <c r="I1068" i="13"/>
  <c r="G1068" i="13"/>
  <c r="L1067" i="13"/>
  <c r="K1067" i="13"/>
  <c r="I1067" i="13"/>
  <c r="G1067" i="13"/>
  <c r="J1067" i="13" s="1"/>
  <c r="N1067" i="13" s="1"/>
  <c r="L1066" i="13"/>
  <c r="K1066" i="13"/>
  <c r="I1066" i="13"/>
  <c r="G1066" i="13"/>
  <c r="J1066" i="13" s="1"/>
  <c r="L1065" i="13"/>
  <c r="K1065" i="13"/>
  <c r="I1065" i="13"/>
  <c r="G1065" i="13"/>
  <c r="J1065" i="13" s="1"/>
  <c r="L1064" i="13"/>
  <c r="K1064" i="13"/>
  <c r="I1064" i="13"/>
  <c r="G1064" i="13"/>
  <c r="L1063" i="13"/>
  <c r="K1063" i="13"/>
  <c r="I1063" i="13"/>
  <c r="G1063" i="13"/>
  <c r="J1063" i="13" s="1"/>
  <c r="N1063" i="13" s="1"/>
  <c r="L1062" i="13"/>
  <c r="K1062" i="13"/>
  <c r="I1062" i="13"/>
  <c r="G1062" i="13"/>
  <c r="J1062" i="13" s="1"/>
  <c r="N1062" i="13" s="1"/>
  <c r="L1061" i="13"/>
  <c r="K1061" i="13"/>
  <c r="I1061" i="13"/>
  <c r="G1061" i="13"/>
  <c r="J1061" i="13" s="1"/>
  <c r="N1061" i="13" s="1"/>
  <c r="L1060" i="13"/>
  <c r="K1060" i="13"/>
  <c r="I1060" i="13"/>
  <c r="G1060" i="13"/>
  <c r="L1059" i="13"/>
  <c r="K1059" i="13"/>
  <c r="J1059" i="13"/>
  <c r="N1059" i="13" s="1"/>
  <c r="I1059" i="13"/>
  <c r="M1059" i="13" s="1"/>
  <c r="O1059" i="13" s="1"/>
  <c r="G1059" i="13"/>
  <c r="L1058" i="13"/>
  <c r="K1058" i="13"/>
  <c r="I1058" i="13"/>
  <c r="G1058" i="13"/>
  <c r="J1058" i="13" s="1"/>
  <c r="N1058" i="13" s="1"/>
  <c r="L1057" i="13"/>
  <c r="K1057" i="13"/>
  <c r="I1057" i="13"/>
  <c r="G1057" i="13"/>
  <c r="J1057" i="13" s="1"/>
  <c r="L1056" i="13"/>
  <c r="K1056" i="13"/>
  <c r="I1056" i="13"/>
  <c r="M1056" i="13" s="1"/>
  <c r="O1056" i="13" s="1"/>
  <c r="G1056" i="13"/>
  <c r="L1055" i="13"/>
  <c r="K1055" i="13"/>
  <c r="I1055" i="13"/>
  <c r="M1055" i="13" s="1"/>
  <c r="O1055" i="13" s="1"/>
  <c r="G1055" i="13"/>
  <c r="J1055" i="13" s="1"/>
  <c r="N1055" i="13" s="1"/>
  <c r="L1054" i="13"/>
  <c r="K1054" i="13"/>
  <c r="I1054" i="13"/>
  <c r="G1054" i="13"/>
  <c r="J1054" i="13" s="1"/>
  <c r="N1054" i="13" s="1"/>
  <c r="L1053" i="13"/>
  <c r="K1053" i="13"/>
  <c r="I1053" i="13"/>
  <c r="M1053" i="13" s="1"/>
  <c r="O1053" i="13" s="1"/>
  <c r="G1053" i="13"/>
  <c r="J1053" i="13" s="1"/>
  <c r="L1052" i="13"/>
  <c r="K1052" i="13"/>
  <c r="I1052" i="13"/>
  <c r="M1052" i="13" s="1"/>
  <c r="O1052" i="13" s="1"/>
  <c r="G1052" i="13"/>
  <c r="L1051" i="13"/>
  <c r="K1051" i="13"/>
  <c r="J1051" i="13"/>
  <c r="N1051" i="13" s="1"/>
  <c r="I1051" i="13"/>
  <c r="G1051" i="13"/>
  <c r="L1050" i="13"/>
  <c r="K1050" i="13"/>
  <c r="I1050" i="13"/>
  <c r="G1050" i="13"/>
  <c r="J1050" i="13" s="1"/>
  <c r="L1049" i="13"/>
  <c r="K1049" i="13"/>
  <c r="I1049" i="13"/>
  <c r="G1049" i="13"/>
  <c r="J1049" i="13" s="1"/>
  <c r="L1048" i="13"/>
  <c r="K1048" i="13"/>
  <c r="I1048" i="13"/>
  <c r="G1048" i="13"/>
  <c r="L1047" i="13"/>
  <c r="K1047" i="13"/>
  <c r="I1047" i="13"/>
  <c r="G1047" i="13"/>
  <c r="J1047" i="13" s="1"/>
  <c r="L1046" i="13"/>
  <c r="K1046" i="13"/>
  <c r="I1046" i="13"/>
  <c r="G1046" i="13"/>
  <c r="J1046" i="13" s="1"/>
  <c r="L1045" i="13"/>
  <c r="K1045" i="13"/>
  <c r="I1045" i="13"/>
  <c r="G1045" i="13"/>
  <c r="J1045" i="13" s="1"/>
  <c r="N1045" i="13" s="1"/>
  <c r="P1045" i="13" s="1"/>
  <c r="L1044" i="13"/>
  <c r="K1044" i="13"/>
  <c r="I1044" i="13"/>
  <c r="G1044" i="13"/>
  <c r="L1043" i="13"/>
  <c r="K1043" i="13"/>
  <c r="I1043" i="13"/>
  <c r="G1043" i="13"/>
  <c r="L1042" i="13"/>
  <c r="K1042" i="13"/>
  <c r="I1042" i="13"/>
  <c r="G1042" i="13"/>
  <c r="J1042" i="13" s="1"/>
  <c r="L1041" i="13"/>
  <c r="K1041" i="13"/>
  <c r="I1041" i="13"/>
  <c r="G1041" i="13"/>
  <c r="L1040" i="13"/>
  <c r="K1040" i="13"/>
  <c r="I1040" i="13"/>
  <c r="G1040" i="13"/>
  <c r="L1039" i="13"/>
  <c r="K1039" i="13"/>
  <c r="I1039" i="13"/>
  <c r="G1039" i="13"/>
  <c r="J1039" i="13" s="1"/>
  <c r="L1038" i="13"/>
  <c r="K1038" i="13"/>
  <c r="I1038" i="13"/>
  <c r="G1038" i="13"/>
  <c r="L1037" i="13"/>
  <c r="K1037" i="13"/>
  <c r="I1037" i="13"/>
  <c r="G1037" i="13"/>
  <c r="L1036" i="13"/>
  <c r="K1036" i="13"/>
  <c r="I1036" i="13"/>
  <c r="G1036" i="13"/>
  <c r="J1036" i="13" s="1"/>
  <c r="N1036" i="13" s="1"/>
  <c r="L1035" i="13"/>
  <c r="K1035" i="13"/>
  <c r="I1035" i="13"/>
  <c r="G1035" i="13"/>
  <c r="J1035" i="13" s="1"/>
  <c r="L1034" i="13"/>
  <c r="K1034" i="13"/>
  <c r="I1034" i="13"/>
  <c r="G1034" i="13"/>
  <c r="J1034" i="13" s="1"/>
  <c r="L1033" i="13"/>
  <c r="K1033" i="13"/>
  <c r="I1033" i="13"/>
  <c r="G1033" i="13"/>
  <c r="L1032" i="13"/>
  <c r="K1032" i="13"/>
  <c r="I1032" i="13"/>
  <c r="M1032" i="13" s="1"/>
  <c r="O1032" i="13" s="1"/>
  <c r="G1032" i="13"/>
  <c r="J1032" i="13" s="1"/>
  <c r="N1032" i="13" s="1"/>
  <c r="L1031" i="13"/>
  <c r="K1031" i="13"/>
  <c r="I1031" i="13"/>
  <c r="G1031" i="13"/>
  <c r="J1031" i="13" s="1"/>
  <c r="N1031" i="13" s="1"/>
  <c r="L1030" i="13"/>
  <c r="K1030" i="13"/>
  <c r="I1030" i="13"/>
  <c r="M1030" i="13" s="1"/>
  <c r="O1030" i="13" s="1"/>
  <c r="G1030" i="13"/>
  <c r="J1030" i="13" s="1"/>
  <c r="L1029" i="13"/>
  <c r="K1029" i="13"/>
  <c r="I1029" i="13"/>
  <c r="M1029" i="13" s="1"/>
  <c r="O1029" i="13" s="1"/>
  <c r="G1029" i="13"/>
  <c r="L1028" i="13"/>
  <c r="K1028" i="13"/>
  <c r="J1028" i="13"/>
  <c r="N1028" i="13" s="1"/>
  <c r="I1028" i="13"/>
  <c r="G1028" i="13"/>
  <c r="L1027" i="13"/>
  <c r="K1027" i="13"/>
  <c r="I1027" i="13"/>
  <c r="G1027" i="13"/>
  <c r="J1027" i="13" s="1"/>
  <c r="L1026" i="13"/>
  <c r="K1026" i="13"/>
  <c r="I1026" i="13"/>
  <c r="G1026" i="13"/>
  <c r="J1026" i="13" s="1"/>
  <c r="L1025" i="13"/>
  <c r="K1025" i="13"/>
  <c r="I1025" i="13"/>
  <c r="G1025" i="13"/>
  <c r="L1024" i="13"/>
  <c r="K1024" i="13"/>
  <c r="I1024" i="13"/>
  <c r="M1024" i="13" s="1"/>
  <c r="O1024" i="13" s="1"/>
  <c r="G1024" i="13"/>
  <c r="J1024" i="13" s="1"/>
  <c r="N1024" i="13" s="1"/>
  <c r="L1023" i="13"/>
  <c r="K1023" i="13"/>
  <c r="I1023" i="13"/>
  <c r="G1023" i="13"/>
  <c r="J1023" i="13" s="1"/>
  <c r="N1023" i="13" s="1"/>
  <c r="L1022" i="13"/>
  <c r="K1022" i="13"/>
  <c r="I1022" i="13"/>
  <c r="M1022" i="13" s="1"/>
  <c r="O1022" i="13" s="1"/>
  <c r="G1022" i="13"/>
  <c r="J1022" i="13" s="1"/>
  <c r="L1021" i="13"/>
  <c r="K1021" i="13"/>
  <c r="I1021" i="13"/>
  <c r="M1021" i="13" s="1"/>
  <c r="O1021" i="13" s="1"/>
  <c r="G1021" i="13"/>
  <c r="L1020" i="13"/>
  <c r="K1020" i="13"/>
  <c r="J1020" i="13"/>
  <c r="N1020" i="13" s="1"/>
  <c r="I1020" i="13"/>
  <c r="G1020" i="13"/>
  <c r="L1019" i="13"/>
  <c r="K1019" i="13"/>
  <c r="I1019" i="13"/>
  <c r="G1019" i="13"/>
  <c r="J1019" i="13" s="1"/>
  <c r="L1018" i="13"/>
  <c r="K1018" i="13"/>
  <c r="I1018" i="13"/>
  <c r="G1018" i="13"/>
  <c r="J1018" i="13" s="1"/>
  <c r="L1017" i="13"/>
  <c r="K1017" i="13"/>
  <c r="I1017" i="13"/>
  <c r="G1017" i="13"/>
  <c r="L1016" i="13"/>
  <c r="K1016" i="13"/>
  <c r="I1016" i="13"/>
  <c r="G1016" i="13"/>
  <c r="J1016" i="13" s="1"/>
  <c r="L1015" i="13"/>
  <c r="K1015" i="13"/>
  <c r="I1015" i="13"/>
  <c r="G1015" i="13"/>
  <c r="J1015" i="13" s="1"/>
  <c r="L1014" i="13"/>
  <c r="K1014" i="13"/>
  <c r="I1014" i="13"/>
  <c r="G1014" i="13"/>
  <c r="J1014" i="13" s="1"/>
  <c r="L1013" i="13"/>
  <c r="K1013" i="13"/>
  <c r="I1013" i="13"/>
  <c r="G1013" i="13"/>
  <c r="L1012" i="13"/>
  <c r="K1012" i="13"/>
  <c r="I1012" i="13"/>
  <c r="G1012" i="13"/>
  <c r="J1012" i="13" s="1"/>
  <c r="N1012" i="13" s="1"/>
  <c r="L1011" i="13"/>
  <c r="K1011" i="13"/>
  <c r="I1011" i="13"/>
  <c r="G1011" i="13"/>
  <c r="J1011" i="13" s="1"/>
  <c r="L1010" i="13"/>
  <c r="K1010" i="13"/>
  <c r="I1010" i="13"/>
  <c r="G1010" i="13"/>
  <c r="J1010" i="13" s="1"/>
  <c r="L1009" i="13"/>
  <c r="K1009" i="13"/>
  <c r="I1009" i="13"/>
  <c r="G1009" i="13"/>
  <c r="L1008" i="13"/>
  <c r="K1008" i="13"/>
  <c r="I1008" i="13"/>
  <c r="G1008" i="13"/>
  <c r="J1008" i="13" s="1"/>
  <c r="L1007" i="13"/>
  <c r="K1007" i="13"/>
  <c r="I1007" i="13"/>
  <c r="G1007" i="13"/>
  <c r="J1007" i="13" s="1"/>
  <c r="L1006" i="13"/>
  <c r="K1006" i="13"/>
  <c r="I1006" i="13"/>
  <c r="G1006" i="13"/>
  <c r="J1006" i="13" s="1"/>
  <c r="L1005" i="13"/>
  <c r="K1005" i="13"/>
  <c r="I1005" i="13"/>
  <c r="G1005" i="13"/>
  <c r="L1004" i="13"/>
  <c r="K1004" i="13"/>
  <c r="I1004" i="13"/>
  <c r="G1004" i="13"/>
  <c r="J1004" i="13" s="1"/>
  <c r="N1004" i="13" s="1"/>
  <c r="L1003" i="13"/>
  <c r="K1003" i="13"/>
  <c r="I1003" i="13"/>
  <c r="G1003" i="13"/>
  <c r="J1003" i="13" s="1"/>
  <c r="L1002" i="13"/>
  <c r="K1002" i="13"/>
  <c r="I1002" i="13"/>
  <c r="G1002" i="13"/>
  <c r="J1002" i="13" s="1"/>
  <c r="L1001" i="13"/>
  <c r="K1001" i="13"/>
  <c r="I1001" i="13"/>
  <c r="G1001" i="13"/>
  <c r="L1000" i="13"/>
  <c r="K1000" i="13"/>
  <c r="I1000" i="13"/>
  <c r="M1000" i="13" s="1"/>
  <c r="O1000" i="13" s="1"/>
  <c r="G1000" i="13"/>
  <c r="J1000" i="13" s="1"/>
  <c r="N1000" i="13" s="1"/>
  <c r="L999" i="13"/>
  <c r="K999" i="13"/>
  <c r="I999" i="13"/>
  <c r="G999" i="13"/>
  <c r="J999" i="13" s="1"/>
  <c r="N999" i="13" s="1"/>
  <c r="L998" i="13"/>
  <c r="K998" i="13"/>
  <c r="I998" i="13"/>
  <c r="M998" i="13" s="1"/>
  <c r="O998" i="13" s="1"/>
  <c r="G998" i="13"/>
  <c r="J998" i="13" s="1"/>
  <c r="L997" i="13"/>
  <c r="K997" i="13"/>
  <c r="I997" i="13"/>
  <c r="M997" i="13" s="1"/>
  <c r="O997" i="13" s="1"/>
  <c r="G997" i="13"/>
  <c r="L996" i="13"/>
  <c r="K996" i="13"/>
  <c r="J996" i="13"/>
  <c r="N996" i="13" s="1"/>
  <c r="I996" i="13"/>
  <c r="G996" i="13"/>
  <c r="L995" i="13"/>
  <c r="K995" i="13"/>
  <c r="I995" i="13"/>
  <c r="G995" i="13"/>
  <c r="J995" i="13" s="1"/>
  <c r="L994" i="13"/>
  <c r="K994" i="13"/>
  <c r="I994" i="13"/>
  <c r="G994" i="13"/>
  <c r="J994" i="13" s="1"/>
  <c r="L993" i="13"/>
  <c r="K993" i="13"/>
  <c r="I993" i="13"/>
  <c r="G993" i="13"/>
  <c r="L992" i="13"/>
  <c r="K992" i="13"/>
  <c r="I992" i="13"/>
  <c r="M992" i="13" s="1"/>
  <c r="O992" i="13" s="1"/>
  <c r="G992" i="13"/>
  <c r="J992" i="13" s="1"/>
  <c r="N992" i="13" s="1"/>
  <c r="L991" i="13"/>
  <c r="K991" i="13"/>
  <c r="I991" i="13"/>
  <c r="G991" i="13"/>
  <c r="J991" i="13" s="1"/>
  <c r="N991" i="13" s="1"/>
  <c r="L990" i="13"/>
  <c r="K990" i="13"/>
  <c r="I990" i="13"/>
  <c r="M990" i="13" s="1"/>
  <c r="O990" i="13" s="1"/>
  <c r="G990" i="13"/>
  <c r="J990" i="13" s="1"/>
  <c r="L989" i="13"/>
  <c r="K989" i="13"/>
  <c r="I989" i="13"/>
  <c r="M989" i="13" s="1"/>
  <c r="O989" i="13" s="1"/>
  <c r="G989" i="13"/>
  <c r="L988" i="13"/>
  <c r="K988" i="13"/>
  <c r="J988" i="13"/>
  <c r="N988" i="13" s="1"/>
  <c r="I988" i="13"/>
  <c r="G988" i="13"/>
  <c r="L987" i="13"/>
  <c r="K987" i="13"/>
  <c r="I987" i="13"/>
  <c r="G987" i="13"/>
  <c r="J987" i="13" s="1"/>
  <c r="L986" i="13"/>
  <c r="K986" i="13"/>
  <c r="I986" i="13"/>
  <c r="G986" i="13"/>
  <c r="J986" i="13" s="1"/>
  <c r="L985" i="13"/>
  <c r="K985" i="13"/>
  <c r="I985" i="13"/>
  <c r="G985" i="13"/>
  <c r="L984" i="13"/>
  <c r="K984" i="13"/>
  <c r="I984" i="13"/>
  <c r="G984" i="13"/>
  <c r="J984" i="13" s="1"/>
  <c r="L983" i="13"/>
  <c r="K983" i="13"/>
  <c r="I983" i="13"/>
  <c r="G983" i="13"/>
  <c r="J983" i="13" s="1"/>
  <c r="L982" i="13"/>
  <c r="K982" i="13"/>
  <c r="I982" i="13"/>
  <c r="G982" i="13"/>
  <c r="J982" i="13" s="1"/>
  <c r="L981" i="13"/>
  <c r="K981" i="13"/>
  <c r="I981" i="13"/>
  <c r="G981" i="13"/>
  <c r="L980" i="13"/>
  <c r="K980" i="13"/>
  <c r="I980" i="13"/>
  <c r="G980" i="13"/>
  <c r="J980" i="13" s="1"/>
  <c r="N980" i="13" s="1"/>
  <c r="L979" i="13"/>
  <c r="K979" i="13"/>
  <c r="I979" i="13"/>
  <c r="G979" i="13"/>
  <c r="J979" i="13" s="1"/>
  <c r="L978" i="13"/>
  <c r="K978" i="13"/>
  <c r="I978" i="13"/>
  <c r="G978" i="13"/>
  <c r="J978" i="13" s="1"/>
  <c r="L977" i="13"/>
  <c r="K977" i="13"/>
  <c r="I977" i="13"/>
  <c r="G977" i="13"/>
  <c r="L976" i="13"/>
  <c r="K976" i="13"/>
  <c r="I976" i="13"/>
  <c r="G976" i="13"/>
  <c r="J976" i="13" s="1"/>
  <c r="L975" i="13"/>
  <c r="K975" i="13"/>
  <c r="I975" i="13"/>
  <c r="G975" i="13"/>
  <c r="J975" i="13" s="1"/>
  <c r="L974" i="13"/>
  <c r="K974" i="13"/>
  <c r="I974" i="13"/>
  <c r="G974" i="13"/>
  <c r="J974" i="13" s="1"/>
  <c r="L973" i="13"/>
  <c r="K973" i="13"/>
  <c r="I973" i="13"/>
  <c r="G973" i="13"/>
  <c r="L972" i="13"/>
  <c r="K972" i="13"/>
  <c r="I972" i="13"/>
  <c r="G972" i="13"/>
  <c r="J972" i="13" s="1"/>
  <c r="N972" i="13" s="1"/>
  <c r="L971" i="13"/>
  <c r="K971" i="13"/>
  <c r="I971" i="13"/>
  <c r="G971" i="13"/>
  <c r="J971" i="13" s="1"/>
  <c r="L970" i="13"/>
  <c r="K970" i="13"/>
  <c r="I970" i="13"/>
  <c r="G970" i="13"/>
  <c r="J970" i="13" s="1"/>
  <c r="L969" i="13"/>
  <c r="K969" i="13"/>
  <c r="I969" i="13"/>
  <c r="G969" i="13"/>
  <c r="L968" i="13"/>
  <c r="K968" i="13"/>
  <c r="I968" i="13"/>
  <c r="M968" i="13" s="1"/>
  <c r="O968" i="13" s="1"/>
  <c r="G968" i="13"/>
  <c r="J968" i="13" s="1"/>
  <c r="N968" i="13" s="1"/>
  <c r="L967" i="13"/>
  <c r="K967" i="13"/>
  <c r="I967" i="13"/>
  <c r="G967" i="13"/>
  <c r="J967" i="13" s="1"/>
  <c r="N967" i="13" s="1"/>
  <c r="L966" i="13"/>
  <c r="K966" i="13"/>
  <c r="I966" i="13"/>
  <c r="M966" i="13" s="1"/>
  <c r="O966" i="13" s="1"/>
  <c r="G966" i="13"/>
  <c r="J966" i="13" s="1"/>
  <c r="L965" i="13"/>
  <c r="K965" i="13"/>
  <c r="I965" i="13"/>
  <c r="M965" i="13" s="1"/>
  <c r="O965" i="13" s="1"/>
  <c r="G965" i="13"/>
  <c r="L964" i="13"/>
  <c r="K964" i="13"/>
  <c r="J964" i="13"/>
  <c r="N964" i="13" s="1"/>
  <c r="I964" i="13"/>
  <c r="G964" i="13"/>
  <c r="L963" i="13"/>
  <c r="K963" i="13"/>
  <c r="I963" i="13"/>
  <c r="G963" i="13"/>
  <c r="J963" i="13" s="1"/>
  <c r="L962" i="13"/>
  <c r="K962" i="13"/>
  <c r="I962" i="13"/>
  <c r="G962" i="13"/>
  <c r="J962" i="13" s="1"/>
  <c r="L961" i="13"/>
  <c r="K961" i="13"/>
  <c r="I961" i="13"/>
  <c r="G961" i="13"/>
  <c r="L960" i="13"/>
  <c r="K960" i="13"/>
  <c r="I960" i="13"/>
  <c r="M960" i="13" s="1"/>
  <c r="O960" i="13" s="1"/>
  <c r="G960" i="13"/>
  <c r="J960" i="13" s="1"/>
  <c r="N960" i="13" s="1"/>
  <c r="L959" i="13"/>
  <c r="K959" i="13"/>
  <c r="I959" i="13"/>
  <c r="G959" i="13"/>
  <c r="J959" i="13" s="1"/>
  <c r="N959" i="13" s="1"/>
  <c r="L958" i="13"/>
  <c r="K958" i="13"/>
  <c r="I958" i="13"/>
  <c r="M958" i="13" s="1"/>
  <c r="O958" i="13" s="1"/>
  <c r="G958" i="13"/>
  <c r="J958" i="13" s="1"/>
  <c r="L957" i="13"/>
  <c r="K957" i="13"/>
  <c r="I957" i="13"/>
  <c r="M957" i="13" s="1"/>
  <c r="O957" i="13" s="1"/>
  <c r="G957" i="13"/>
  <c r="L956" i="13"/>
  <c r="K956" i="13"/>
  <c r="J956" i="13"/>
  <c r="N956" i="13" s="1"/>
  <c r="I956" i="13"/>
  <c r="G956" i="13"/>
  <c r="L955" i="13"/>
  <c r="K955" i="13"/>
  <c r="I955" i="13"/>
  <c r="G955" i="13"/>
  <c r="J955" i="13" s="1"/>
  <c r="L954" i="13"/>
  <c r="K954" i="13"/>
  <c r="I954" i="13"/>
  <c r="G954" i="13"/>
  <c r="J954" i="13" s="1"/>
  <c r="L953" i="13"/>
  <c r="K953" i="13"/>
  <c r="I953" i="13"/>
  <c r="G953" i="13"/>
  <c r="L952" i="13"/>
  <c r="K952" i="13"/>
  <c r="I952" i="13"/>
  <c r="G952" i="13"/>
  <c r="J952" i="13" s="1"/>
  <c r="L951" i="13"/>
  <c r="K951" i="13"/>
  <c r="I951" i="13"/>
  <c r="G951" i="13"/>
  <c r="J951" i="13" s="1"/>
  <c r="L950" i="13"/>
  <c r="K950" i="13"/>
  <c r="I950" i="13"/>
  <c r="G950" i="13"/>
  <c r="J950" i="13" s="1"/>
  <c r="L949" i="13"/>
  <c r="K949" i="13"/>
  <c r="I949" i="13"/>
  <c r="G949" i="13"/>
  <c r="L948" i="13"/>
  <c r="K948" i="13"/>
  <c r="I948" i="13"/>
  <c r="G948" i="13"/>
  <c r="J948" i="13" s="1"/>
  <c r="N948" i="13" s="1"/>
  <c r="L947" i="13"/>
  <c r="K947" i="13"/>
  <c r="I947" i="13"/>
  <c r="G947" i="13"/>
  <c r="J947" i="13" s="1"/>
  <c r="L946" i="13"/>
  <c r="K946" i="13"/>
  <c r="I946" i="13"/>
  <c r="G946" i="13"/>
  <c r="J946" i="13" s="1"/>
  <c r="L945" i="13"/>
  <c r="K945" i="13"/>
  <c r="I945" i="13"/>
  <c r="G945" i="13"/>
  <c r="L944" i="13"/>
  <c r="K944" i="13"/>
  <c r="I944" i="13"/>
  <c r="G944" i="13"/>
  <c r="J944" i="13" s="1"/>
  <c r="L943" i="13"/>
  <c r="K943" i="13"/>
  <c r="I943" i="13"/>
  <c r="G943" i="13"/>
  <c r="J943" i="13" s="1"/>
  <c r="L942" i="13"/>
  <c r="K942" i="13"/>
  <c r="I942" i="13"/>
  <c r="M942" i="13" s="1"/>
  <c r="O942" i="13" s="1"/>
  <c r="G942" i="13"/>
  <c r="J942" i="13" s="1"/>
  <c r="L941" i="13"/>
  <c r="K941" i="13"/>
  <c r="I941" i="13"/>
  <c r="M941" i="13" s="1"/>
  <c r="O941" i="13" s="1"/>
  <c r="G941" i="13"/>
  <c r="L940" i="13"/>
  <c r="K940" i="13"/>
  <c r="I940" i="13"/>
  <c r="G940" i="13"/>
  <c r="J940" i="13" s="1"/>
  <c r="N940" i="13" s="1"/>
  <c r="L939" i="13"/>
  <c r="K939" i="13"/>
  <c r="I939" i="13"/>
  <c r="G939" i="13"/>
  <c r="J939" i="13" s="1"/>
  <c r="L938" i="13"/>
  <c r="K938" i="13"/>
  <c r="I938" i="13"/>
  <c r="G938" i="13"/>
  <c r="J938" i="13" s="1"/>
  <c r="L937" i="13"/>
  <c r="K937" i="13"/>
  <c r="I937" i="13"/>
  <c r="G937" i="13"/>
  <c r="L936" i="13"/>
  <c r="K936" i="13"/>
  <c r="I936" i="13"/>
  <c r="M936" i="13" s="1"/>
  <c r="O936" i="13" s="1"/>
  <c r="G936" i="13"/>
  <c r="J936" i="13" s="1"/>
  <c r="N936" i="13" s="1"/>
  <c r="L935" i="13"/>
  <c r="K935" i="13"/>
  <c r="I935" i="13"/>
  <c r="G935" i="13"/>
  <c r="J935" i="13" s="1"/>
  <c r="N935" i="13" s="1"/>
  <c r="L934" i="13"/>
  <c r="K934" i="13"/>
  <c r="I934" i="13"/>
  <c r="M934" i="13" s="1"/>
  <c r="O934" i="13" s="1"/>
  <c r="G934" i="13"/>
  <c r="J934" i="13" s="1"/>
  <c r="L933" i="13"/>
  <c r="K933" i="13"/>
  <c r="I933" i="13"/>
  <c r="M933" i="13" s="1"/>
  <c r="O933" i="13" s="1"/>
  <c r="G933" i="13"/>
  <c r="L932" i="13"/>
  <c r="K932" i="13"/>
  <c r="J932" i="13"/>
  <c r="N932" i="13" s="1"/>
  <c r="I932" i="13"/>
  <c r="G932" i="13"/>
  <c r="L931" i="13"/>
  <c r="K931" i="13"/>
  <c r="I931" i="13"/>
  <c r="G931" i="13"/>
  <c r="J931" i="13" s="1"/>
  <c r="L930" i="13"/>
  <c r="K930" i="13"/>
  <c r="I930" i="13"/>
  <c r="G930" i="13"/>
  <c r="J930" i="13" s="1"/>
  <c r="L929" i="13"/>
  <c r="K929" i="13"/>
  <c r="I929" i="13"/>
  <c r="G929" i="13"/>
  <c r="L928" i="13"/>
  <c r="K928" i="13"/>
  <c r="I928" i="13"/>
  <c r="M928" i="13" s="1"/>
  <c r="O928" i="13" s="1"/>
  <c r="G928" i="13"/>
  <c r="J928" i="13" s="1"/>
  <c r="N928" i="13" s="1"/>
  <c r="L927" i="13"/>
  <c r="K927" i="13"/>
  <c r="I927" i="13"/>
  <c r="G927" i="13"/>
  <c r="J927" i="13" s="1"/>
  <c r="N927" i="13" s="1"/>
  <c r="L926" i="13"/>
  <c r="K926" i="13"/>
  <c r="I926" i="13"/>
  <c r="M926" i="13" s="1"/>
  <c r="O926" i="13" s="1"/>
  <c r="G926" i="13"/>
  <c r="J926" i="13" s="1"/>
  <c r="L925" i="13"/>
  <c r="K925" i="13"/>
  <c r="I925" i="13"/>
  <c r="M925" i="13" s="1"/>
  <c r="O925" i="13" s="1"/>
  <c r="G925" i="13"/>
  <c r="L924" i="13"/>
  <c r="K924" i="13"/>
  <c r="J924" i="13"/>
  <c r="N924" i="13" s="1"/>
  <c r="I924" i="13"/>
  <c r="G924" i="13"/>
  <c r="L923" i="13"/>
  <c r="K923" i="13"/>
  <c r="I923" i="13"/>
  <c r="G923" i="13"/>
  <c r="J923" i="13" s="1"/>
  <c r="L922" i="13"/>
  <c r="K922" i="13"/>
  <c r="I922" i="13"/>
  <c r="G922" i="13"/>
  <c r="J922" i="13" s="1"/>
  <c r="L921" i="13"/>
  <c r="K921" i="13"/>
  <c r="I921" i="13"/>
  <c r="G921" i="13"/>
  <c r="L920" i="13"/>
  <c r="K920" i="13"/>
  <c r="I920" i="13"/>
  <c r="G920" i="13"/>
  <c r="J920" i="13" s="1"/>
  <c r="L919" i="13"/>
  <c r="K919" i="13"/>
  <c r="I919" i="13"/>
  <c r="G919" i="13"/>
  <c r="J919" i="13" s="1"/>
  <c r="L918" i="13"/>
  <c r="K918" i="13"/>
  <c r="I918" i="13"/>
  <c r="G918" i="13"/>
  <c r="J918" i="13" s="1"/>
  <c r="L917" i="13"/>
  <c r="K917" i="13"/>
  <c r="I917" i="13"/>
  <c r="G917" i="13"/>
  <c r="L916" i="13"/>
  <c r="K916" i="13"/>
  <c r="I916" i="13"/>
  <c r="G916" i="13"/>
  <c r="J916" i="13" s="1"/>
  <c r="N916" i="13" s="1"/>
  <c r="L915" i="13"/>
  <c r="K915" i="13"/>
  <c r="I915" i="13"/>
  <c r="G915" i="13"/>
  <c r="J915" i="13" s="1"/>
  <c r="L914" i="13"/>
  <c r="K914" i="13"/>
  <c r="I914" i="13"/>
  <c r="G914" i="13"/>
  <c r="J914" i="13" s="1"/>
  <c r="L913" i="13"/>
  <c r="K913" i="13"/>
  <c r="I913" i="13"/>
  <c r="G913" i="13"/>
  <c r="L912" i="13"/>
  <c r="K912" i="13"/>
  <c r="I912" i="13"/>
  <c r="G912" i="13"/>
  <c r="J912" i="13" s="1"/>
  <c r="L911" i="13"/>
  <c r="K911" i="13"/>
  <c r="I911" i="13"/>
  <c r="G911" i="13"/>
  <c r="J911" i="13" s="1"/>
  <c r="L910" i="13"/>
  <c r="K910" i="13"/>
  <c r="I910" i="13"/>
  <c r="M910" i="13" s="1"/>
  <c r="O910" i="13" s="1"/>
  <c r="G910" i="13"/>
  <c r="J910" i="13" s="1"/>
  <c r="L909" i="13"/>
  <c r="K909" i="13"/>
  <c r="I909" i="13"/>
  <c r="M909" i="13" s="1"/>
  <c r="O909" i="13" s="1"/>
  <c r="G909" i="13"/>
  <c r="L908" i="13"/>
  <c r="K908" i="13"/>
  <c r="I908" i="13"/>
  <c r="G908" i="13"/>
  <c r="J908" i="13" s="1"/>
  <c r="N908" i="13" s="1"/>
  <c r="L907" i="13"/>
  <c r="K907" i="13"/>
  <c r="I907" i="13"/>
  <c r="G907" i="13"/>
  <c r="J907" i="13" s="1"/>
  <c r="L906" i="13"/>
  <c r="K906" i="13"/>
  <c r="I906" i="13"/>
  <c r="G906" i="13"/>
  <c r="J906" i="13" s="1"/>
  <c r="L905" i="13"/>
  <c r="K905" i="13"/>
  <c r="I905" i="13"/>
  <c r="G905" i="13"/>
  <c r="L904" i="13"/>
  <c r="K904" i="13"/>
  <c r="I904" i="13"/>
  <c r="M904" i="13" s="1"/>
  <c r="O904" i="13" s="1"/>
  <c r="G904" i="13"/>
  <c r="J904" i="13" s="1"/>
  <c r="N904" i="13" s="1"/>
  <c r="L903" i="13"/>
  <c r="K903" i="13"/>
  <c r="J903" i="13"/>
  <c r="N903" i="13" s="1"/>
  <c r="I903" i="13"/>
  <c r="M903" i="13" s="1"/>
  <c r="O903" i="13" s="1"/>
  <c r="G903" i="13"/>
  <c r="L902" i="13"/>
  <c r="K902" i="13"/>
  <c r="I902" i="13"/>
  <c r="G902" i="13"/>
  <c r="J902" i="13" s="1"/>
  <c r="L901" i="13"/>
  <c r="K901" i="13"/>
  <c r="I901" i="13"/>
  <c r="G901" i="13"/>
  <c r="L900" i="13"/>
  <c r="K900" i="13"/>
  <c r="I900" i="13"/>
  <c r="G900" i="13"/>
  <c r="J900" i="13" s="1"/>
  <c r="N900" i="13" s="1"/>
  <c r="L899" i="13"/>
  <c r="K899" i="13"/>
  <c r="I899" i="13"/>
  <c r="G899" i="13"/>
  <c r="J899" i="13" s="1"/>
  <c r="N899" i="13" s="1"/>
  <c r="L898" i="13"/>
  <c r="K898" i="13"/>
  <c r="I898" i="13"/>
  <c r="G898" i="13"/>
  <c r="J898" i="13" s="1"/>
  <c r="L897" i="13"/>
  <c r="K897" i="13"/>
  <c r="I897" i="13"/>
  <c r="M897" i="13" s="1"/>
  <c r="O897" i="13" s="1"/>
  <c r="G897" i="13"/>
  <c r="L896" i="13"/>
  <c r="K896" i="13"/>
  <c r="J896" i="13"/>
  <c r="N896" i="13" s="1"/>
  <c r="I896" i="13"/>
  <c r="G896" i="13"/>
  <c r="L895" i="13"/>
  <c r="K895" i="13"/>
  <c r="I895" i="13"/>
  <c r="G895" i="13"/>
  <c r="J895" i="13" s="1"/>
  <c r="L894" i="13"/>
  <c r="K894" i="13"/>
  <c r="I894" i="13"/>
  <c r="G894" i="13"/>
  <c r="J894" i="13" s="1"/>
  <c r="L893" i="13"/>
  <c r="K893" i="13"/>
  <c r="I893" i="13"/>
  <c r="G893" i="13"/>
  <c r="L892" i="13"/>
  <c r="K892" i="13"/>
  <c r="I892" i="13"/>
  <c r="G892" i="13"/>
  <c r="J892" i="13" s="1"/>
  <c r="L891" i="13"/>
  <c r="K891" i="13"/>
  <c r="I891" i="13"/>
  <c r="G891" i="13"/>
  <c r="J891" i="13" s="1"/>
  <c r="L890" i="13"/>
  <c r="K890" i="13"/>
  <c r="I890" i="13"/>
  <c r="G890" i="13"/>
  <c r="J890" i="13" s="1"/>
  <c r="L889" i="13"/>
  <c r="K889" i="13"/>
  <c r="I889" i="13"/>
  <c r="G889" i="13"/>
  <c r="L888" i="13"/>
  <c r="K888" i="13"/>
  <c r="I888" i="13"/>
  <c r="G888" i="13"/>
  <c r="J888" i="13" s="1"/>
  <c r="N888" i="13" s="1"/>
  <c r="L887" i="13"/>
  <c r="K887" i="13"/>
  <c r="I887" i="13"/>
  <c r="G887" i="13"/>
  <c r="J887" i="13" s="1"/>
  <c r="L886" i="13"/>
  <c r="K886" i="13"/>
  <c r="I886" i="13"/>
  <c r="G886" i="13"/>
  <c r="J886" i="13" s="1"/>
  <c r="L885" i="13"/>
  <c r="K885" i="13"/>
  <c r="I885" i="13"/>
  <c r="G885" i="13"/>
  <c r="L884" i="13"/>
  <c r="K884" i="13"/>
  <c r="I884" i="13"/>
  <c r="G884" i="13"/>
  <c r="J884" i="13" s="1"/>
  <c r="L883" i="13"/>
  <c r="K883" i="13"/>
  <c r="I883" i="13"/>
  <c r="G883" i="13"/>
  <c r="J883" i="13" s="1"/>
  <c r="L882" i="13"/>
  <c r="K882" i="13"/>
  <c r="I882" i="13"/>
  <c r="G882" i="13"/>
  <c r="J882" i="13" s="1"/>
  <c r="L881" i="13"/>
  <c r="K881" i="13"/>
  <c r="I881" i="13"/>
  <c r="M881" i="13" s="1"/>
  <c r="O881" i="13" s="1"/>
  <c r="G881" i="13"/>
  <c r="L880" i="13"/>
  <c r="K880" i="13"/>
  <c r="I880" i="13"/>
  <c r="M880" i="13" s="1"/>
  <c r="O880" i="13" s="1"/>
  <c r="G880" i="13"/>
  <c r="J880" i="13" s="1"/>
  <c r="N880" i="13" s="1"/>
  <c r="L879" i="13"/>
  <c r="K879" i="13"/>
  <c r="I879" i="13"/>
  <c r="G879" i="13"/>
  <c r="J879" i="13" s="1"/>
  <c r="N879" i="13" s="1"/>
  <c r="L878" i="13"/>
  <c r="K878" i="13"/>
  <c r="I878" i="13"/>
  <c r="G878" i="13"/>
  <c r="J878" i="13" s="1"/>
  <c r="N878" i="13" s="1"/>
  <c r="L877" i="13"/>
  <c r="K877" i="13"/>
  <c r="I877" i="13"/>
  <c r="G877" i="13"/>
  <c r="L876" i="13"/>
  <c r="K876" i="13"/>
  <c r="I876" i="13"/>
  <c r="G876" i="13"/>
  <c r="J876" i="13" s="1"/>
  <c r="N876" i="13" s="1"/>
  <c r="L875" i="13"/>
  <c r="K875" i="13"/>
  <c r="I875" i="13"/>
  <c r="G875" i="13"/>
  <c r="J875" i="13" s="1"/>
  <c r="N875" i="13" s="1"/>
  <c r="L874" i="13"/>
  <c r="K874" i="13"/>
  <c r="I874" i="13"/>
  <c r="G874" i="13"/>
  <c r="J874" i="13" s="1"/>
  <c r="L873" i="13"/>
  <c r="K873" i="13"/>
  <c r="I873" i="13"/>
  <c r="M873" i="13" s="1"/>
  <c r="O873" i="13" s="1"/>
  <c r="G873" i="13"/>
  <c r="L872" i="13"/>
  <c r="K872" i="13"/>
  <c r="J872" i="13"/>
  <c r="N872" i="13" s="1"/>
  <c r="I872" i="13"/>
  <c r="M872" i="13" s="1"/>
  <c r="O872" i="13" s="1"/>
  <c r="G872" i="13"/>
  <c r="L871" i="13"/>
  <c r="K871" i="13"/>
  <c r="I871" i="13"/>
  <c r="G871" i="13"/>
  <c r="J871" i="13" s="1"/>
  <c r="L870" i="13"/>
  <c r="K870" i="13"/>
  <c r="I870" i="13"/>
  <c r="G870" i="13"/>
  <c r="J870" i="13" s="1"/>
  <c r="N870" i="13" s="1"/>
  <c r="L869" i="13"/>
  <c r="K869" i="13"/>
  <c r="I869" i="13"/>
  <c r="G869" i="13"/>
  <c r="L868" i="13"/>
  <c r="K868" i="13"/>
  <c r="I868" i="13"/>
  <c r="G868" i="13"/>
  <c r="J868" i="13" s="1"/>
  <c r="N868" i="13" s="1"/>
  <c r="L867" i="13"/>
  <c r="K867" i="13"/>
  <c r="I867" i="13"/>
  <c r="G867" i="13"/>
  <c r="J867" i="13" s="1"/>
  <c r="N867" i="13" s="1"/>
  <c r="L866" i="13"/>
  <c r="K866" i="13"/>
  <c r="I866" i="13"/>
  <c r="G866" i="13"/>
  <c r="J866" i="13" s="1"/>
  <c r="L865" i="13"/>
  <c r="K865" i="13"/>
  <c r="I865" i="13"/>
  <c r="M865" i="13" s="1"/>
  <c r="O865" i="13" s="1"/>
  <c r="G865" i="13"/>
  <c r="L864" i="13"/>
  <c r="K864" i="13"/>
  <c r="J864" i="13"/>
  <c r="N864" i="13" s="1"/>
  <c r="I864" i="13"/>
  <c r="G864" i="13"/>
  <c r="L863" i="13"/>
  <c r="K863" i="13"/>
  <c r="I863" i="13"/>
  <c r="G863" i="13"/>
  <c r="J863" i="13" s="1"/>
  <c r="L862" i="13"/>
  <c r="K862" i="13"/>
  <c r="I862" i="13"/>
  <c r="G862" i="13"/>
  <c r="J862" i="13" s="1"/>
  <c r="L861" i="13"/>
  <c r="K861" i="13"/>
  <c r="I861" i="13"/>
  <c r="G861" i="13"/>
  <c r="L860" i="13"/>
  <c r="K860" i="13"/>
  <c r="I860" i="13"/>
  <c r="G860" i="13"/>
  <c r="J860" i="13" s="1"/>
  <c r="L859" i="13"/>
  <c r="K859" i="13"/>
  <c r="I859" i="13"/>
  <c r="G859" i="13"/>
  <c r="J859" i="13" s="1"/>
  <c r="L858" i="13"/>
  <c r="K858" i="13"/>
  <c r="I858" i="13"/>
  <c r="G858" i="13"/>
  <c r="J858" i="13" s="1"/>
  <c r="L857" i="13"/>
  <c r="K857" i="13"/>
  <c r="I857" i="13"/>
  <c r="G857" i="13"/>
  <c r="L856" i="13"/>
  <c r="K856" i="13"/>
  <c r="I856" i="13"/>
  <c r="G856" i="13"/>
  <c r="J856" i="13" s="1"/>
  <c r="N856" i="13" s="1"/>
  <c r="L855" i="13"/>
  <c r="K855" i="13"/>
  <c r="I855" i="13"/>
  <c r="G855" i="13"/>
  <c r="L854" i="13"/>
  <c r="K854" i="13"/>
  <c r="I854" i="13"/>
  <c r="G854" i="13"/>
  <c r="J854" i="13" s="1"/>
  <c r="L853" i="13"/>
  <c r="K853" i="13"/>
  <c r="I853" i="13"/>
  <c r="G853" i="13"/>
  <c r="L852" i="13"/>
  <c r="K852" i="13"/>
  <c r="I852" i="13"/>
  <c r="M852" i="13" s="1"/>
  <c r="O852" i="13" s="1"/>
  <c r="G852" i="13"/>
  <c r="J852" i="13" s="1"/>
  <c r="N852" i="13" s="1"/>
  <c r="L851" i="13"/>
  <c r="K851" i="13"/>
  <c r="J851" i="13"/>
  <c r="N851" i="13" s="1"/>
  <c r="I851" i="13"/>
  <c r="G851" i="13"/>
  <c r="L850" i="13"/>
  <c r="K850" i="13"/>
  <c r="I850" i="13"/>
  <c r="G850" i="13"/>
  <c r="J850" i="13" s="1"/>
  <c r="L849" i="13"/>
  <c r="K849" i="13"/>
  <c r="I849" i="13"/>
  <c r="G849" i="13"/>
  <c r="L848" i="13"/>
  <c r="K848" i="13"/>
  <c r="I848" i="13"/>
  <c r="M848" i="13" s="1"/>
  <c r="O848" i="13" s="1"/>
  <c r="G848" i="13"/>
  <c r="J848" i="13" s="1"/>
  <c r="N848" i="13" s="1"/>
  <c r="L847" i="13"/>
  <c r="K847" i="13"/>
  <c r="I847" i="13"/>
  <c r="G847" i="13"/>
  <c r="J847" i="13" s="1"/>
  <c r="N847" i="13" s="1"/>
  <c r="L846" i="13"/>
  <c r="K846" i="13"/>
  <c r="I846" i="13"/>
  <c r="M846" i="13" s="1"/>
  <c r="O846" i="13" s="1"/>
  <c r="G846" i="13"/>
  <c r="J846" i="13" s="1"/>
  <c r="L845" i="13"/>
  <c r="K845" i="13"/>
  <c r="I845" i="13"/>
  <c r="M845" i="13" s="1"/>
  <c r="O845" i="13" s="1"/>
  <c r="G845" i="13"/>
  <c r="L844" i="13"/>
  <c r="K844" i="13"/>
  <c r="J844" i="13"/>
  <c r="N844" i="13" s="1"/>
  <c r="I844" i="13"/>
  <c r="G844" i="13"/>
  <c r="L843" i="13"/>
  <c r="K843" i="13"/>
  <c r="I843" i="13"/>
  <c r="G843" i="13"/>
  <c r="J843" i="13" s="1"/>
  <c r="L842" i="13"/>
  <c r="K842" i="13"/>
  <c r="I842" i="13"/>
  <c r="G842" i="13"/>
  <c r="J842" i="13" s="1"/>
  <c r="L841" i="13"/>
  <c r="K841" i="13"/>
  <c r="I841" i="13"/>
  <c r="G841" i="13"/>
  <c r="L840" i="13"/>
  <c r="K840" i="13"/>
  <c r="I840" i="13"/>
  <c r="G840" i="13"/>
  <c r="J840" i="13" s="1"/>
  <c r="L839" i="13"/>
  <c r="K839" i="13"/>
  <c r="I839" i="13"/>
  <c r="G839" i="13"/>
  <c r="J839" i="13" s="1"/>
  <c r="N839" i="13" s="1"/>
  <c r="L838" i="13"/>
  <c r="K838" i="13"/>
  <c r="I838" i="13"/>
  <c r="G838" i="13"/>
  <c r="J838" i="13" s="1"/>
  <c r="L837" i="13"/>
  <c r="K837" i="13"/>
  <c r="I837" i="13"/>
  <c r="G837" i="13"/>
  <c r="L836" i="13"/>
  <c r="K836" i="13"/>
  <c r="I836" i="13"/>
  <c r="G836" i="13"/>
  <c r="J836" i="13" s="1"/>
  <c r="L835" i="13"/>
  <c r="K835" i="13"/>
  <c r="I835" i="13"/>
  <c r="G835" i="13"/>
  <c r="L834" i="13"/>
  <c r="K834" i="13"/>
  <c r="I834" i="13"/>
  <c r="M834" i="13" s="1"/>
  <c r="O834" i="13" s="1"/>
  <c r="G834" i="13"/>
  <c r="J834" i="13" s="1"/>
  <c r="L833" i="13"/>
  <c r="K833" i="13"/>
  <c r="I833" i="13"/>
  <c r="M833" i="13" s="1"/>
  <c r="O833" i="13" s="1"/>
  <c r="G833" i="13"/>
  <c r="L832" i="13"/>
  <c r="K832" i="13"/>
  <c r="I832" i="13"/>
  <c r="G832" i="13"/>
  <c r="J832" i="13" s="1"/>
  <c r="N832" i="13" s="1"/>
  <c r="L831" i="13"/>
  <c r="K831" i="13"/>
  <c r="I831" i="13"/>
  <c r="G831" i="13"/>
  <c r="J831" i="13" s="1"/>
  <c r="L830" i="13"/>
  <c r="K830" i="13"/>
  <c r="I830" i="13"/>
  <c r="G830" i="13"/>
  <c r="J830" i="13" s="1"/>
  <c r="L829" i="13"/>
  <c r="K829" i="13"/>
  <c r="I829" i="13"/>
  <c r="M829" i="13" s="1"/>
  <c r="O829" i="13" s="1"/>
  <c r="G829" i="13"/>
  <c r="L828" i="13"/>
  <c r="K828" i="13"/>
  <c r="I828" i="13"/>
  <c r="M828" i="13" s="1"/>
  <c r="O828" i="13" s="1"/>
  <c r="G828" i="13"/>
  <c r="L827" i="13"/>
  <c r="K827" i="13"/>
  <c r="I827" i="13"/>
  <c r="M827" i="13" s="1"/>
  <c r="O827" i="13" s="1"/>
  <c r="G827" i="13"/>
  <c r="J827" i="13" s="1"/>
  <c r="L826" i="13"/>
  <c r="K826" i="13"/>
  <c r="I826" i="13"/>
  <c r="M826" i="13" s="1"/>
  <c r="O826" i="13" s="1"/>
  <c r="G826" i="13"/>
  <c r="J826" i="13" s="1"/>
  <c r="L825" i="13"/>
  <c r="K825" i="13"/>
  <c r="I825" i="13"/>
  <c r="M825" i="13" s="1"/>
  <c r="O825" i="13" s="1"/>
  <c r="G825" i="13"/>
  <c r="L824" i="13"/>
  <c r="K824" i="13"/>
  <c r="J824" i="13"/>
  <c r="N824" i="13" s="1"/>
  <c r="I824" i="13"/>
  <c r="G824" i="13"/>
  <c r="L823" i="13"/>
  <c r="K823" i="13"/>
  <c r="I823" i="13"/>
  <c r="G823" i="13"/>
  <c r="J823" i="13" s="1"/>
  <c r="L822" i="13"/>
  <c r="K822" i="13"/>
  <c r="I822" i="13"/>
  <c r="G822" i="13"/>
  <c r="J822" i="13" s="1"/>
  <c r="M821" i="13"/>
  <c r="O821" i="13" s="1"/>
  <c r="L821" i="13"/>
  <c r="K821" i="13"/>
  <c r="I821" i="13"/>
  <c r="G821" i="13"/>
  <c r="L820" i="13"/>
  <c r="K820" i="13"/>
  <c r="I820" i="13"/>
  <c r="M820" i="13" s="1"/>
  <c r="O820" i="13" s="1"/>
  <c r="G820" i="13"/>
  <c r="J820" i="13" s="1"/>
  <c r="L819" i="13"/>
  <c r="K819" i="13"/>
  <c r="I819" i="13"/>
  <c r="M819" i="13" s="1"/>
  <c r="O819" i="13" s="1"/>
  <c r="G819" i="13"/>
  <c r="J819" i="13" s="1"/>
  <c r="L818" i="13"/>
  <c r="K818" i="13"/>
  <c r="I818" i="13"/>
  <c r="M818" i="13" s="1"/>
  <c r="O818" i="13" s="1"/>
  <c r="G818" i="13"/>
  <c r="J818" i="13" s="1"/>
  <c r="L817" i="13"/>
  <c r="K817" i="13"/>
  <c r="I817" i="13"/>
  <c r="M817" i="13" s="1"/>
  <c r="O817" i="13" s="1"/>
  <c r="G817" i="13"/>
  <c r="L816" i="13"/>
  <c r="K816" i="13"/>
  <c r="I816" i="13"/>
  <c r="G816" i="13"/>
  <c r="J816" i="13" s="1"/>
  <c r="N816" i="13" s="1"/>
  <c r="L815" i="13"/>
  <c r="K815" i="13"/>
  <c r="I815" i="13"/>
  <c r="G815" i="13"/>
  <c r="J815" i="13" s="1"/>
  <c r="L814" i="13"/>
  <c r="K814" i="13"/>
  <c r="I814" i="13"/>
  <c r="G814" i="13"/>
  <c r="J814" i="13" s="1"/>
  <c r="L813" i="13"/>
  <c r="K813" i="13"/>
  <c r="I813" i="13"/>
  <c r="M813" i="13" s="1"/>
  <c r="O813" i="13" s="1"/>
  <c r="G813" i="13"/>
  <c r="L812" i="13"/>
  <c r="K812" i="13"/>
  <c r="I812" i="13"/>
  <c r="M812" i="13" s="1"/>
  <c r="O812" i="13" s="1"/>
  <c r="G812" i="13"/>
  <c r="J812" i="13" s="1"/>
  <c r="L811" i="13"/>
  <c r="K811" i="13"/>
  <c r="I811" i="13"/>
  <c r="M811" i="13" s="1"/>
  <c r="O811" i="13" s="1"/>
  <c r="G811" i="13"/>
  <c r="J811" i="13" s="1"/>
  <c r="L810" i="13"/>
  <c r="K810" i="13"/>
  <c r="I810" i="13"/>
  <c r="M810" i="13" s="1"/>
  <c r="O810" i="13" s="1"/>
  <c r="G810" i="13"/>
  <c r="J810" i="13" s="1"/>
  <c r="L809" i="13"/>
  <c r="K809" i="13"/>
  <c r="I809" i="13"/>
  <c r="M809" i="13" s="1"/>
  <c r="O809" i="13" s="1"/>
  <c r="G809" i="13"/>
  <c r="L808" i="13"/>
  <c r="K808" i="13"/>
  <c r="I808" i="13"/>
  <c r="G808" i="13"/>
  <c r="J808" i="13" s="1"/>
  <c r="L807" i="13"/>
  <c r="K807" i="13"/>
  <c r="I807" i="13"/>
  <c r="M807" i="13" s="1"/>
  <c r="O807" i="13" s="1"/>
  <c r="G807" i="13"/>
  <c r="J807" i="13" s="1"/>
  <c r="L806" i="13"/>
  <c r="K806" i="13"/>
  <c r="I806" i="13"/>
  <c r="M806" i="13" s="1"/>
  <c r="O806" i="13" s="1"/>
  <c r="G806" i="13"/>
  <c r="L805" i="13"/>
  <c r="K805" i="13"/>
  <c r="J805" i="13"/>
  <c r="N805" i="13" s="1"/>
  <c r="I805" i="13"/>
  <c r="G805" i="13"/>
  <c r="L804" i="13"/>
  <c r="K804" i="13"/>
  <c r="I804" i="13"/>
  <c r="G804" i="13"/>
  <c r="J804" i="13" s="1"/>
  <c r="L803" i="13"/>
  <c r="K803" i="13"/>
  <c r="I803" i="13"/>
  <c r="G803" i="13"/>
  <c r="J803" i="13" s="1"/>
  <c r="L802" i="13"/>
  <c r="K802" i="13"/>
  <c r="I802" i="13"/>
  <c r="G802" i="13"/>
  <c r="L801" i="13"/>
  <c r="K801" i="13"/>
  <c r="I801" i="13"/>
  <c r="G801" i="13"/>
  <c r="J801" i="13" s="1"/>
  <c r="N801" i="13" s="1"/>
  <c r="L800" i="13"/>
  <c r="K800" i="13"/>
  <c r="I800" i="13"/>
  <c r="G800" i="13"/>
  <c r="J800" i="13" s="1"/>
  <c r="L799" i="13"/>
  <c r="K799" i="13"/>
  <c r="I799" i="13"/>
  <c r="G799" i="13"/>
  <c r="J799" i="13" s="1"/>
  <c r="M798" i="13"/>
  <c r="O798" i="13" s="1"/>
  <c r="L798" i="13"/>
  <c r="K798" i="13"/>
  <c r="I798" i="13"/>
  <c r="G798" i="13"/>
  <c r="L797" i="13"/>
  <c r="K797" i="13"/>
  <c r="J797" i="13"/>
  <c r="N797" i="13" s="1"/>
  <c r="I797" i="13"/>
  <c r="M797" i="13" s="1"/>
  <c r="O797" i="13" s="1"/>
  <c r="G797" i="13"/>
  <c r="L796" i="13"/>
  <c r="K796" i="13"/>
  <c r="I796" i="13"/>
  <c r="G796" i="13"/>
  <c r="J796" i="13" s="1"/>
  <c r="L795" i="13"/>
  <c r="K795" i="13"/>
  <c r="I795" i="13"/>
  <c r="G795" i="13"/>
  <c r="J795" i="13" s="1"/>
  <c r="L794" i="13"/>
  <c r="K794" i="13"/>
  <c r="I794" i="13"/>
  <c r="M794" i="13" s="1"/>
  <c r="O794" i="13" s="1"/>
  <c r="G794" i="13"/>
  <c r="L793" i="13"/>
  <c r="K793" i="13"/>
  <c r="I793" i="13"/>
  <c r="M793" i="13" s="1"/>
  <c r="O793" i="13" s="1"/>
  <c r="G793" i="13"/>
  <c r="J793" i="13" s="1"/>
  <c r="L792" i="13"/>
  <c r="K792" i="13"/>
  <c r="I792" i="13"/>
  <c r="G792" i="13"/>
  <c r="J792" i="13" s="1"/>
  <c r="L791" i="13"/>
  <c r="K791" i="13"/>
  <c r="I791" i="13"/>
  <c r="M791" i="13" s="1"/>
  <c r="O791" i="13" s="1"/>
  <c r="G791" i="13"/>
  <c r="J791" i="13" s="1"/>
  <c r="L790" i="13"/>
  <c r="K790" i="13"/>
  <c r="I790" i="13"/>
  <c r="M790" i="13" s="1"/>
  <c r="O790" i="13" s="1"/>
  <c r="G790" i="13"/>
  <c r="L789" i="13"/>
  <c r="K789" i="13"/>
  <c r="J789" i="13"/>
  <c r="N789" i="13" s="1"/>
  <c r="I789" i="13"/>
  <c r="G789" i="13"/>
  <c r="L788" i="13"/>
  <c r="K788" i="13"/>
  <c r="I788" i="13"/>
  <c r="G788" i="13"/>
  <c r="J788" i="13" s="1"/>
  <c r="L787" i="13"/>
  <c r="K787" i="13"/>
  <c r="I787" i="13"/>
  <c r="G787" i="13"/>
  <c r="J787" i="13" s="1"/>
  <c r="L786" i="13"/>
  <c r="K786" i="13"/>
  <c r="I786" i="13"/>
  <c r="G786" i="13"/>
  <c r="L785" i="13"/>
  <c r="K785" i="13"/>
  <c r="I785" i="13"/>
  <c r="G785" i="13"/>
  <c r="J785" i="13" s="1"/>
  <c r="N785" i="13" s="1"/>
  <c r="L784" i="13"/>
  <c r="K784" i="13"/>
  <c r="I784" i="13"/>
  <c r="G784" i="13"/>
  <c r="J784" i="13" s="1"/>
  <c r="L783" i="13"/>
  <c r="K783" i="13"/>
  <c r="I783" i="13"/>
  <c r="G783" i="13"/>
  <c r="J783" i="13" s="1"/>
  <c r="M782" i="13"/>
  <c r="O782" i="13" s="1"/>
  <c r="L782" i="13"/>
  <c r="K782" i="13"/>
  <c r="I782" i="13"/>
  <c r="G782" i="13"/>
  <c r="L781" i="13"/>
  <c r="K781" i="13"/>
  <c r="J781" i="13"/>
  <c r="N781" i="13" s="1"/>
  <c r="I781" i="13"/>
  <c r="M781" i="13" s="1"/>
  <c r="O781" i="13" s="1"/>
  <c r="G781" i="13"/>
  <c r="L780" i="13"/>
  <c r="K780" i="13"/>
  <c r="I780" i="13"/>
  <c r="G780" i="13"/>
  <c r="J780" i="13" s="1"/>
  <c r="L779" i="13"/>
  <c r="K779" i="13"/>
  <c r="I779" i="13"/>
  <c r="G779" i="13"/>
  <c r="J779" i="13" s="1"/>
  <c r="L778" i="13"/>
  <c r="K778" i="13"/>
  <c r="I778" i="13"/>
  <c r="M778" i="13" s="1"/>
  <c r="O778" i="13" s="1"/>
  <c r="G778" i="13"/>
  <c r="L777" i="13"/>
  <c r="K777" i="13"/>
  <c r="I777" i="13"/>
  <c r="M777" i="13" s="1"/>
  <c r="O777" i="13" s="1"/>
  <c r="G777" i="13"/>
  <c r="J777" i="13" s="1"/>
  <c r="L776" i="13"/>
  <c r="K776" i="13"/>
  <c r="I776" i="13"/>
  <c r="G776" i="13"/>
  <c r="J776" i="13" s="1"/>
  <c r="L775" i="13"/>
  <c r="K775" i="13"/>
  <c r="I775" i="13"/>
  <c r="M775" i="13" s="1"/>
  <c r="O775" i="13" s="1"/>
  <c r="G775" i="13"/>
  <c r="J775" i="13" s="1"/>
  <c r="L774" i="13"/>
  <c r="K774" i="13"/>
  <c r="I774" i="13"/>
  <c r="M774" i="13" s="1"/>
  <c r="O774" i="13" s="1"/>
  <c r="G774" i="13"/>
  <c r="L773" i="13"/>
  <c r="K773" i="13"/>
  <c r="J773" i="13"/>
  <c r="N773" i="13" s="1"/>
  <c r="I773" i="13"/>
  <c r="G773" i="13"/>
  <c r="L772" i="13"/>
  <c r="K772" i="13"/>
  <c r="I772" i="13"/>
  <c r="G772" i="13"/>
  <c r="J772" i="13" s="1"/>
  <c r="L771" i="13"/>
  <c r="K771" i="13"/>
  <c r="I771" i="13"/>
  <c r="G771" i="13"/>
  <c r="J771" i="13" s="1"/>
  <c r="L770" i="13"/>
  <c r="K770" i="13"/>
  <c r="I770" i="13"/>
  <c r="G770" i="13"/>
  <c r="L769" i="13"/>
  <c r="K769" i="13"/>
  <c r="I769" i="13"/>
  <c r="G769" i="13"/>
  <c r="J769" i="13" s="1"/>
  <c r="N769" i="13" s="1"/>
  <c r="L768" i="13"/>
  <c r="K768" i="13"/>
  <c r="I768" i="13"/>
  <c r="G768" i="13"/>
  <c r="J768" i="13" s="1"/>
  <c r="L767" i="13"/>
  <c r="K767" i="13"/>
  <c r="I767" i="13"/>
  <c r="G767" i="13"/>
  <c r="J767" i="13" s="1"/>
  <c r="M766" i="13"/>
  <c r="O766" i="13" s="1"/>
  <c r="L766" i="13"/>
  <c r="K766" i="13"/>
  <c r="I766" i="13"/>
  <c r="G766" i="13"/>
  <c r="L765" i="13"/>
  <c r="K765" i="13"/>
  <c r="J765" i="13"/>
  <c r="N765" i="13" s="1"/>
  <c r="I765" i="13"/>
  <c r="M765" i="13" s="1"/>
  <c r="O765" i="13" s="1"/>
  <c r="G765" i="13"/>
  <c r="L764" i="13"/>
  <c r="K764" i="13"/>
  <c r="I764" i="13"/>
  <c r="G764" i="13"/>
  <c r="J764" i="13" s="1"/>
  <c r="L763" i="13"/>
  <c r="K763" i="13"/>
  <c r="I763" i="13"/>
  <c r="G763" i="13"/>
  <c r="J763" i="13" s="1"/>
  <c r="L762" i="13"/>
  <c r="K762" i="13"/>
  <c r="I762" i="13"/>
  <c r="M762" i="13" s="1"/>
  <c r="O762" i="13" s="1"/>
  <c r="G762" i="13"/>
  <c r="L761" i="13"/>
  <c r="K761" i="13"/>
  <c r="I761" i="13"/>
  <c r="M761" i="13" s="1"/>
  <c r="O761" i="13" s="1"/>
  <c r="G761" i="13"/>
  <c r="J761" i="13" s="1"/>
  <c r="L760" i="13"/>
  <c r="K760" i="13"/>
  <c r="I760" i="13"/>
  <c r="G760" i="13"/>
  <c r="J760" i="13" s="1"/>
  <c r="L759" i="13"/>
  <c r="K759" i="13"/>
  <c r="I759" i="13"/>
  <c r="M759" i="13" s="1"/>
  <c r="O759" i="13" s="1"/>
  <c r="G759" i="13"/>
  <c r="J759" i="13" s="1"/>
  <c r="L758" i="13"/>
  <c r="K758" i="13"/>
  <c r="I758" i="13"/>
  <c r="M758" i="13" s="1"/>
  <c r="O758" i="13" s="1"/>
  <c r="G758" i="13"/>
  <c r="L757" i="13"/>
  <c r="K757" i="13"/>
  <c r="J757" i="13"/>
  <c r="N757" i="13" s="1"/>
  <c r="I757" i="13"/>
  <c r="G757" i="13"/>
  <c r="L756" i="13"/>
  <c r="K756" i="13"/>
  <c r="I756" i="13"/>
  <c r="G756" i="13"/>
  <c r="J756" i="13" s="1"/>
  <c r="L755" i="13"/>
  <c r="K755" i="13"/>
  <c r="I755" i="13"/>
  <c r="G755" i="13"/>
  <c r="J755" i="13" s="1"/>
  <c r="L754" i="13"/>
  <c r="K754" i="13"/>
  <c r="I754" i="13"/>
  <c r="G754" i="13"/>
  <c r="L753" i="13"/>
  <c r="K753" i="13"/>
  <c r="I753" i="13"/>
  <c r="G753" i="13"/>
  <c r="J753" i="13" s="1"/>
  <c r="N753" i="13" s="1"/>
  <c r="L752" i="13"/>
  <c r="K752" i="13"/>
  <c r="I752" i="13"/>
  <c r="G752" i="13"/>
  <c r="J752" i="13" s="1"/>
  <c r="L751" i="13"/>
  <c r="K751" i="13"/>
  <c r="I751" i="13"/>
  <c r="G751" i="13"/>
  <c r="J751" i="13" s="1"/>
  <c r="M750" i="13"/>
  <c r="O750" i="13" s="1"/>
  <c r="L750" i="13"/>
  <c r="K750" i="13"/>
  <c r="I750" i="13"/>
  <c r="G750" i="13"/>
  <c r="L749" i="13"/>
  <c r="K749" i="13"/>
  <c r="J749" i="13"/>
  <c r="N749" i="13" s="1"/>
  <c r="I749" i="13"/>
  <c r="M749" i="13" s="1"/>
  <c r="O749" i="13" s="1"/>
  <c r="G749" i="13"/>
  <c r="L748" i="13"/>
  <c r="K748" i="13"/>
  <c r="I748" i="13"/>
  <c r="G748" i="13"/>
  <c r="J748" i="13" s="1"/>
  <c r="L747" i="13"/>
  <c r="K747" i="13"/>
  <c r="I747" i="13"/>
  <c r="G747" i="13"/>
  <c r="J747" i="13" s="1"/>
  <c r="L746" i="13"/>
  <c r="K746" i="13"/>
  <c r="I746" i="13"/>
  <c r="M746" i="13" s="1"/>
  <c r="O746" i="13" s="1"/>
  <c r="G746" i="13"/>
  <c r="L745" i="13"/>
  <c r="K745" i="13"/>
  <c r="I745" i="13"/>
  <c r="M745" i="13" s="1"/>
  <c r="O745" i="13" s="1"/>
  <c r="G745" i="13"/>
  <c r="J745" i="13" s="1"/>
  <c r="L744" i="13"/>
  <c r="K744" i="13"/>
  <c r="I744" i="13"/>
  <c r="G744" i="13"/>
  <c r="J744" i="13" s="1"/>
  <c r="L743" i="13"/>
  <c r="K743" i="13"/>
  <c r="I743" i="13"/>
  <c r="M743" i="13" s="1"/>
  <c r="O743" i="13" s="1"/>
  <c r="G743" i="13"/>
  <c r="J743" i="13" s="1"/>
  <c r="L742" i="13"/>
  <c r="K742" i="13"/>
  <c r="I742" i="13"/>
  <c r="M742" i="13" s="1"/>
  <c r="O742" i="13" s="1"/>
  <c r="G742" i="13"/>
  <c r="L741" i="13"/>
  <c r="K741" i="13"/>
  <c r="J741" i="13"/>
  <c r="N741" i="13" s="1"/>
  <c r="I741" i="13"/>
  <c r="G741" i="13"/>
  <c r="L740" i="13"/>
  <c r="K740" i="13"/>
  <c r="I740" i="13"/>
  <c r="G740" i="13"/>
  <c r="J740" i="13" s="1"/>
  <c r="L739" i="13"/>
  <c r="K739" i="13"/>
  <c r="I739" i="13"/>
  <c r="G739" i="13"/>
  <c r="J739" i="13" s="1"/>
  <c r="L738" i="13"/>
  <c r="K738" i="13"/>
  <c r="I738" i="13"/>
  <c r="G738" i="13"/>
  <c r="L737" i="13"/>
  <c r="K737" i="13"/>
  <c r="I737" i="13"/>
  <c r="G737" i="13"/>
  <c r="J737" i="13" s="1"/>
  <c r="N737" i="13" s="1"/>
  <c r="L736" i="13"/>
  <c r="K736" i="13"/>
  <c r="I736" i="13"/>
  <c r="G736" i="13"/>
  <c r="J736" i="13" s="1"/>
  <c r="L735" i="13"/>
  <c r="K735" i="13"/>
  <c r="I735" i="13"/>
  <c r="G735" i="13"/>
  <c r="J735" i="13" s="1"/>
  <c r="M734" i="13"/>
  <c r="O734" i="13" s="1"/>
  <c r="L734" i="13"/>
  <c r="K734" i="13"/>
  <c r="I734" i="13"/>
  <c r="G734" i="13"/>
  <c r="L733" i="13"/>
  <c r="K733" i="13"/>
  <c r="J733" i="13"/>
  <c r="N733" i="13" s="1"/>
  <c r="I733" i="13"/>
  <c r="M733" i="13" s="1"/>
  <c r="O733" i="13" s="1"/>
  <c r="G733" i="13"/>
  <c r="L732" i="13"/>
  <c r="K732" i="13"/>
  <c r="I732" i="13"/>
  <c r="G732" i="13"/>
  <c r="J732" i="13" s="1"/>
  <c r="L731" i="13"/>
  <c r="K731" i="13"/>
  <c r="I731" i="13"/>
  <c r="G731" i="13"/>
  <c r="J731" i="13" s="1"/>
  <c r="L730" i="13"/>
  <c r="K730" i="13"/>
  <c r="I730" i="13"/>
  <c r="M730" i="13" s="1"/>
  <c r="O730" i="13" s="1"/>
  <c r="G730" i="13"/>
  <c r="L729" i="13"/>
  <c r="K729" i="13"/>
  <c r="I729" i="13"/>
  <c r="M729" i="13" s="1"/>
  <c r="O729" i="13" s="1"/>
  <c r="G729" i="13"/>
  <c r="J729" i="13" s="1"/>
  <c r="L728" i="13"/>
  <c r="K728" i="13"/>
  <c r="I728" i="13"/>
  <c r="G728" i="13"/>
  <c r="J728" i="13" s="1"/>
  <c r="L727" i="13"/>
  <c r="K727" i="13"/>
  <c r="I727" i="13"/>
  <c r="M727" i="13" s="1"/>
  <c r="O727" i="13" s="1"/>
  <c r="G727" i="13"/>
  <c r="J727" i="13" s="1"/>
  <c r="L726" i="13"/>
  <c r="K726" i="13"/>
  <c r="I726" i="13"/>
  <c r="G726" i="13"/>
  <c r="L725" i="13"/>
  <c r="K725" i="13"/>
  <c r="J725" i="13"/>
  <c r="N725" i="13" s="1"/>
  <c r="I725" i="13"/>
  <c r="G725" i="13"/>
  <c r="L724" i="13"/>
  <c r="K724" i="13"/>
  <c r="I724" i="13"/>
  <c r="G724" i="13"/>
  <c r="J724" i="13" s="1"/>
  <c r="L723" i="13"/>
  <c r="K723" i="13"/>
  <c r="I723" i="13"/>
  <c r="G723" i="13"/>
  <c r="J723" i="13" s="1"/>
  <c r="L722" i="13"/>
  <c r="K722" i="13"/>
  <c r="I722" i="13"/>
  <c r="G722" i="13"/>
  <c r="L721" i="13"/>
  <c r="K721" i="13"/>
  <c r="I721" i="13"/>
  <c r="G721" i="13"/>
  <c r="J721" i="13" s="1"/>
  <c r="N721" i="13" s="1"/>
  <c r="L720" i="13"/>
  <c r="K720" i="13"/>
  <c r="I720" i="13"/>
  <c r="G720" i="13"/>
  <c r="J720" i="13" s="1"/>
  <c r="L719" i="13"/>
  <c r="K719" i="13"/>
  <c r="I719" i="13"/>
  <c r="G719" i="13"/>
  <c r="J719" i="13" s="1"/>
  <c r="M718" i="13"/>
  <c r="O718" i="13" s="1"/>
  <c r="L718" i="13"/>
  <c r="K718" i="13"/>
  <c r="I718" i="13"/>
  <c r="G718" i="13"/>
  <c r="L717" i="13"/>
  <c r="K717" i="13"/>
  <c r="J717" i="13"/>
  <c r="N717" i="13" s="1"/>
  <c r="I717" i="13"/>
  <c r="M717" i="13" s="1"/>
  <c r="O717" i="13" s="1"/>
  <c r="G717" i="13"/>
  <c r="L716" i="13"/>
  <c r="K716" i="13"/>
  <c r="I716" i="13"/>
  <c r="G716" i="13"/>
  <c r="J716" i="13" s="1"/>
  <c r="L715" i="13"/>
  <c r="K715" i="13"/>
  <c r="I715" i="13"/>
  <c r="G715" i="13"/>
  <c r="J715" i="13" s="1"/>
  <c r="L714" i="13"/>
  <c r="K714" i="13"/>
  <c r="I714" i="13"/>
  <c r="M714" i="13" s="1"/>
  <c r="O714" i="13" s="1"/>
  <c r="G714" i="13"/>
  <c r="L713" i="13"/>
  <c r="K713" i="13"/>
  <c r="I713" i="13"/>
  <c r="M713" i="13" s="1"/>
  <c r="O713" i="13" s="1"/>
  <c r="G713" i="13"/>
  <c r="J713" i="13" s="1"/>
  <c r="L712" i="13"/>
  <c r="K712" i="13"/>
  <c r="I712" i="13"/>
  <c r="G712" i="13"/>
  <c r="J712" i="13" s="1"/>
  <c r="L711" i="13"/>
  <c r="K711" i="13"/>
  <c r="I711" i="13"/>
  <c r="M711" i="13" s="1"/>
  <c r="O711" i="13" s="1"/>
  <c r="G711" i="13"/>
  <c r="J711" i="13" s="1"/>
  <c r="L710" i="13"/>
  <c r="K710" i="13"/>
  <c r="I710" i="13"/>
  <c r="G710" i="13"/>
  <c r="L709" i="13"/>
  <c r="K709" i="13"/>
  <c r="J709" i="13"/>
  <c r="N709" i="13" s="1"/>
  <c r="I709" i="13"/>
  <c r="G709" i="13"/>
  <c r="L708" i="13"/>
  <c r="K708" i="13"/>
  <c r="I708" i="13"/>
  <c r="G708" i="13"/>
  <c r="J708" i="13" s="1"/>
  <c r="L707" i="13"/>
  <c r="K707" i="13"/>
  <c r="I707" i="13"/>
  <c r="G707" i="13"/>
  <c r="J707" i="13" s="1"/>
  <c r="L706" i="13"/>
  <c r="K706" i="13"/>
  <c r="I706" i="13"/>
  <c r="G706" i="13"/>
  <c r="L705" i="13"/>
  <c r="K705" i="13"/>
  <c r="I705" i="13"/>
  <c r="G705" i="13"/>
  <c r="J705" i="13" s="1"/>
  <c r="N705" i="13" s="1"/>
  <c r="L704" i="13"/>
  <c r="K704" i="13"/>
  <c r="I704" i="13"/>
  <c r="G704" i="13"/>
  <c r="J704" i="13" s="1"/>
  <c r="L703" i="13"/>
  <c r="K703" i="13"/>
  <c r="I703" i="13"/>
  <c r="G703" i="13"/>
  <c r="J703" i="13" s="1"/>
  <c r="M702" i="13"/>
  <c r="O702" i="13" s="1"/>
  <c r="L702" i="13"/>
  <c r="K702" i="13"/>
  <c r="I702" i="13"/>
  <c r="G702" i="13"/>
  <c r="L701" i="13"/>
  <c r="K701" i="13"/>
  <c r="J701" i="13"/>
  <c r="N701" i="13" s="1"/>
  <c r="I701" i="13"/>
  <c r="M701" i="13" s="1"/>
  <c r="O701" i="13" s="1"/>
  <c r="G701" i="13"/>
  <c r="L700" i="13"/>
  <c r="K700" i="13"/>
  <c r="I700" i="13"/>
  <c r="G700" i="13"/>
  <c r="J700" i="13" s="1"/>
  <c r="L699" i="13"/>
  <c r="K699" i="13"/>
  <c r="I699" i="13"/>
  <c r="G699" i="13"/>
  <c r="J699" i="13" s="1"/>
  <c r="L698" i="13"/>
  <c r="K698" i="13"/>
  <c r="I698" i="13"/>
  <c r="M698" i="13" s="1"/>
  <c r="O698" i="13" s="1"/>
  <c r="G698" i="13"/>
  <c r="L697" i="13"/>
  <c r="K697" i="13"/>
  <c r="I697" i="13"/>
  <c r="M697" i="13" s="1"/>
  <c r="O697" i="13" s="1"/>
  <c r="G697" i="13"/>
  <c r="J697" i="13" s="1"/>
  <c r="L696" i="13"/>
  <c r="K696" i="13"/>
  <c r="I696" i="13"/>
  <c r="G696" i="13"/>
  <c r="J696" i="13" s="1"/>
  <c r="L695" i="13"/>
  <c r="K695" i="13"/>
  <c r="I695" i="13"/>
  <c r="M695" i="13" s="1"/>
  <c r="O695" i="13" s="1"/>
  <c r="G695" i="13"/>
  <c r="J695" i="13" s="1"/>
  <c r="L694" i="13"/>
  <c r="K694" i="13"/>
  <c r="I694" i="13"/>
  <c r="G694" i="13"/>
  <c r="L693" i="13"/>
  <c r="K693" i="13"/>
  <c r="J693" i="13"/>
  <c r="N693" i="13" s="1"/>
  <c r="I693" i="13"/>
  <c r="G693" i="13"/>
  <c r="L692" i="13"/>
  <c r="K692" i="13"/>
  <c r="I692" i="13"/>
  <c r="G692" i="13"/>
  <c r="J692" i="13" s="1"/>
  <c r="L691" i="13"/>
  <c r="K691" i="13"/>
  <c r="I691" i="13"/>
  <c r="G691" i="13"/>
  <c r="J691" i="13" s="1"/>
  <c r="L690" i="13"/>
  <c r="K690" i="13"/>
  <c r="I690" i="13"/>
  <c r="G690" i="13"/>
  <c r="L689" i="13"/>
  <c r="K689" i="13"/>
  <c r="I689" i="13"/>
  <c r="G689" i="13"/>
  <c r="J689" i="13" s="1"/>
  <c r="N689" i="13" s="1"/>
  <c r="L688" i="13"/>
  <c r="K688" i="13"/>
  <c r="I688" i="13"/>
  <c r="G688" i="13"/>
  <c r="J688" i="13" s="1"/>
  <c r="L687" i="13"/>
  <c r="K687" i="13"/>
  <c r="I687" i="13"/>
  <c r="G687" i="13"/>
  <c r="J687" i="13" s="1"/>
  <c r="M686" i="13"/>
  <c r="O686" i="13" s="1"/>
  <c r="L686" i="13"/>
  <c r="K686" i="13"/>
  <c r="I686" i="13"/>
  <c r="G686" i="13"/>
  <c r="L685" i="13"/>
  <c r="K685" i="13"/>
  <c r="J685" i="13"/>
  <c r="N685" i="13" s="1"/>
  <c r="I685" i="13"/>
  <c r="G685" i="13"/>
  <c r="L684" i="13"/>
  <c r="K684" i="13"/>
  <c r="I684" i="13"/>
  <c r="G684" i="13"/>
  <c r="J684" i="13" s="1"/>
  <c r="L683" i="13"/>
  <c r="K683" i="13"/>
  <c r="I683" i="13"/>
  <c r="G683" i="13"/>
  <c r="J683" i="13" s="1"/>
  <c r="L682" i="13"/>
  <c r="K682" i="13"/>
  <c r="I682" i="13"/>
  <c r="G682" i="13"/>
  <c r="L681" i="13"/>
  <c r="K681" i="13"/>
  <c r="I681" i="13"/>
  <c r="G681" i="13"/>
  <c r="J681" i="13" s="1"/>
  <c r="L680" i="13"/>
  <c r="K680" i="13"/>
  <c r="I680" i="13"/>
  <c r="G680" i="13"/>
  <c r="J680" i="13" s="1"/>
  <c r="L679" i="13"/>
  <c r="K679" i="13"/>
  <c r="I679" i="13"/>
  <c r="G679" i="13"/>
  <c r="J679" i="13" s="1"/>
  <c r="L678" i="13"/>
  <c r="K678" i="13"/>
  <c r="I678" i="13"/>
  <c r="G678" i="13"/>
  <c r="L677" i="13"/>
  <c r="K677" i="13"/>
  <c r="I677" i="13"/>
  <c r="G677" i="13"/>
  <c r="J677" i="13" s="1"/>
  <c r="N677" i="13" s="1"/>
  <c r="L676" i="13"/>
  <c r="K676" i="13"/>
  <c r="I676" i="13"/>
  <c r="G676" i="13"/>
  <c r="J676" i="13" s="1"/>
  <c r="L675" i="13"/>
  <c r="K675" i="13"/>
  <c r="I675" i="13"/>
  <c r="M675" i="13" s="1"/>
  <c r="O675" i="13" s="1"/>
  <c r="G675" i="13"/>
  <c r="J675" i="13" s="1"/>
  <c r="L674" i="13"/>
  <c r="K674" i="13"/>
  <c r="I674" i="13"/>
  <c r="M674" i="13" s="1"/>
  <c r="O674" i="13" s="1"/>
  <c r="G674" i="13"/>
  <c r="L673" i="13"/>
  <c r="K673" i="13"/>
  <c r="I673" i="13"/>
  <c r="G673" i="13"/>
  <c r="J673" i="13" s="1"/>
  <c r="N673" i="13" s="1"/>
  <c r="L672" i="13"/>
  <c r="K672" i="13"/>
  <c r="I672" i="13"/>
  <c r="G672" i="13"/>
  <c r="J672" i="13" s="1"/>
  <c r="N672" i="13" s="1"/>
  <c r="L671" i="13"/>
  <c r="K671" i="13"/>
  <c r="I671" i="13"/>
  <c r="G671" i="13"/>
  <c r="J671" i="13" s="1"/>
  <c r="L670" i="13"/>
  <c r="K670" i="13"/>
  <c r="I670" i="13"/>
  <c r="M670" i="13" s="1"/>
  <c r="O670" i="13" s="1"/>
  <c r="G670" i="13"/>
  <c r="L669" i="13"/>
  <c r="K669" i="13"/>
  <c r="J669" i="13"/>
  <c r="N669" i="13" s="1"/>
  <c r="I669" i="13"/>
  <c r="G669" i="13"/>
  <c r="L668" i="13"/>
  <c r="K668" i="13"/>
  <c r="I668" i="13"/>
  <c r="G668" i="13"/>
  <c r="J668" i="13" s="1"/>
  <c r="L667" i="13"/>
  <c r="K667" i="13"/>
  <c r="I667" i="13"/>
  <c r="G667" i="13"/>
  <c r="J667" i="13" s="1"/>
  <c r="L666" i="13"/>
  <c r="K666" i="13"/>
  <c r="M666" i="13" s="1"/>
  <c r="O666" i="13" s="1"/>
  <c r="I666" i="13"/>
  <c r="G666" i="13"/>
  <c r="L665" i="13"/>
  <c r="K665" i="13"/>
  <c r="I665" i="13"/>
  <c r="G665" i="13"/>
  <c r="J665" i="13" s="1"/>
  <c r="N665" i="13" s="1"/>
  <c r="L664" i="13"/>
  <c r="K664" i="13"/>
  <c r="I664" i="13"/>
  <c r="G664" i="13"/>
  <c r="J664" i="13" s="1"/>
  <c r="L663" i="13"/>
  <c r="K663" i="13"/>
  <c r="I663" i="13"/>
  <c r="G663" i="13"/>
  <c r="J663" i="13" s="1"/>
  <c r="L662" i="13"/>
  <c r="K662" i="13"/>
  <c r="I662" i="13"/>
  <c r="M662" i="13" s="1"/>
  <c r="O662" i="13" s="1"/>
  <c r="G662" i="13"/>
  <c r="L661" i="13"/>
  <c r="K661" i="13"/>
  <c r="I661" i="13"/>
  <c r="G661" i="13"/>
  <c r="J661" i="13" s="1"/>
  <c r="L660" i="13"/>
  <c r="K660" i="13"/>
  <c r="I660" i="13"/>
  <c r="M660" i="13" s="1"/>
  <c r="O660" i="13" s="1"/>
  <c r="G660" i="13"/>
  <c r="J660" i="13" s="1"/>
  <c r="L659" i="13"/>
  <c r="K659" i="13"/>
  <c r="I659" i="13"/>
  <c r="M659" i="13" s="1"/>
  <c r="O659" i="13" s="1"/>
  <c r="G659" i="13"/>
  <c r="J659" i="13" s="1"/>
  <c r="L658" i="13"/>
  <c r="K658" i="13"/>
  <c r="I658" i="13"/>
  <c r="M658" i="13" s="1"/>
  <c r="O658" i="13" s="1"/>
  <c r="G658" i="13"/>
  <c r="L657" i="13"/>
  <c r="K657" i="13"/>
  <c r="I657" i="13"/>
  <c r="G657" i="13"/>
  <c r="J657" i="13" s="1"/>
  <c r="L656" i="13"/>
  <c r="K656" i="13"/>
  <c r="I656" i="13"/>
  <c r="G656" i="13"/>
  <c r="J656" i="13" s="1"/>
  <c r="N656" i="13" s="1"/>
  <c r="L655" i="13"/>
  <c r="K655" i="13"/>
  <c r="I655" i="13"/>
  <c r="G655" i="13"/>
  <c r="J655" i="13" s="1"/>
  <c r="L654" i="13"/>
  <c r="K654" i="13"/>
  <c r="I654" i="13"/>
  <c r="M654" i="13" s="1"/>
  <c r="O654" i="13" s="1"/>
  <c r="G654" i="13"/>
  <c r="L653" i="13"/>
  <c r="K653" i="13"/>
  <c r="J653" i="13"/>
  <c r="N653" i="13" s="1"/>
  <c r="I653" i="13"/>
  <c r="G653" i="13"/>
  <c r="L652" i="13"/>
  <c r="K652" i="13"/>
  <c r="I652" i="13"/>
  <c r="G652" i="13"/>
  <c r="J652" i="13" s="1"/>
  <c r="L651" i="13"/>
  <c r="K651" i="13"/>
  <c r="I651" i="13"/>
  <c r="M651" i="13" s="1"/>
  <c r="O651" i="13" s="1"/>
  <c r="G651" i="13"/>
  <c r="J651" i="13" s="1"/>
  <c r="L650" i="13"/>
  <c r="K650" i="13"/>
  <c r="M650" i="13" s="1"/>
  <c r="O650" i="13" s="1"/>
  <c r="I650" i="13"/>
  <c r="G650" i="13"/>
  <c r="L649" i="13"/>
  <c r="K649" i="13"/>
  <c r="I649" i="13"/>
  <c r="G649" i="13"/>
  <c r="J649" i="13" s="1"/>
  <c r="N649" i="13" s="1"/>
  <c r="L648" i="13"/>
  <c r="K648" i="13"/>
  <c r="I648" i="13"/>
  <c r="G648" i="13"/>
  <c r="J648" i="13" s="1"/>
  <c r="L647" i="13"/>
  <c r="K647" i="13"/>
  <c r="I647" i="13"/>
  <c r="G647" i="13"/>
  <c r="L646" i="13"/>
  <c r="K646" i="13"/>
  <c r="I646" i="13"/>
  <c r="G646" i="13"/>
  <c r="L645" i="13"/>
  <c r="K645" i="13"/>
  <c r="I645" i="13"/>
  <c r="G645" i="13"/>
  <c r="J645" i="13" s="1"/>
  <c r="L644" i="13"/>
  <c r="K644" i="13"/>
  <c r="I644" i="13"/>
  <c r="M644" i="13" s="1"/>
  <c r="O644" i="13" s="1"/>
  <c r="G644" i="13"/>
  <c r="J644" i="13" s="1"/>
  <c r="L643" i="13"/>
  <c r="K643" i="13"/>
  <c r="I643" i="13"/>
  <c r="M643" i="13" s="1"/>
  <c r="O643" i="13" s="1"/>
  <c r="G643" i="13"/>
  <c r="J643" i="13" s="1"/>
  <c r="N643" i="13" s="1"/>
  <c r="P643" i="13" s="1"/>
  <c r="L642" i="13"/>
  <c r="K642" i="13"/>
  <c r="I642" i="13"/>
  <c r="M642" i="13" s="1"/>
  <c r="O642" i="13" s="1"/>
  <c r="G642" i="13"/>
  <c r="L641" i="13"/>
  <c r="K641" i="13"/>
  <c r="I641" i="13"/>
  <c r="G641" i="13"/>
  <c r="L640" i="13"/>
  <c r="K640" i="13"/>
  <c r="I640" i="13"/>
  <c r="G640" i="13"/>
  <c r="J640" i="13" s="1"/>
  <c r="N640" i="13" s="1"/>
  <c r="L639" i="13"/>
  <c r="K639" i="13"/>
  <c r="J639" i="13"/>
  <c r="N639" i="13" s="1"/>
  <c r="P639" i="13" s="1"/>
  <c r="I639" i="13"/>
  <c r="M639" i="13" s="1"/>
  <c r="O639" i="13" s="1"/>
  <c r="G639" i="13"/>
  <c r="L638" i="13"/>
  <c r="K638" i="13"/>
  <c r="I638" i="13"/>
  <c r="M638" i="13" s="1"/>
  <c r="O638" i="13" s="1"/>
  <c r="G638" i="13"/>
  <c r="L637" i="13"/>
  <c r="K637" i="13"/>
  <c r="I637" i="13"/>
  <c r="G637" i="13"/>
  <c r="J637" i="13" s="1"/>
  <c r="N637" i="13" s="1"/>
  <c r="P637" i="13" s="1"/>
  <c r="L636" i="13"/>
  <c r="K636" i="13"/>
  <c r="I636" i="13"/>
  <c r="M636" i="13" s="1"/>
  <c r="O636" i="13" s="1"/>
  <c r="G636" i="13"/>
  <c r="J636" i="13" s="1"/>
  <c r="N636" i="13" s="1"/>
  <c r="L635" i="13"/>
  <c r="K635" i="13"/>
  <c r="I635" i="13"/>
  <c r="M635" i="13" s="1"/>
  <c r="O635" i="13" s="1"/>
  <c r="G635" i="13"/>
  <c r="L634" i="13"/>
  <c r="K634" i="13"/>
  <c r="I634" i="13"/>
  <c r="M634" i="13" s="1"/>
  <c r="O634" i="13" s="1"/>
  <c r="G634" i="13"/>
  <c r="L633" i="13"/>
  <c r="K633" i="13"/>
  <c r="I633" i="13"/>
  <c r="M633" i="13" s="1"/>
  <c r="O633" i="13" s="1"/>
  <c r="G633" i="13"/>
  <c r="L632" i="13"/>
  <c r="K632" i="13"/>
  <c r="I632" i="13"/>
  <c r="G632" i="13"/>
  <c r="J632" i="13" s="1"/>
  <c r="N632" i="13" s="1"/>
  <c r="L631" i="13"/>
  <c r="K631" i="13"/>
  <c r="J631" i="13"/>
  <c r="N631" i="13" s="1"/>
  <c r="P631" i="13" s="1"/>
  <c r="I631" i="13"/>
  <c r="G631" i="13"/>
  <c r="M630" i="13"/>
  <c r="O630" i="13" s="1"/>
  <c r="L630" i="13"/>
  <c r="K630" i="13"/>
  <c r="I630" i="13"/>
  <c r="G630" i="13"/>
  <c r="L629" i="13"/>
  <c r="K629" i="13"/>
  <c r="I629" i="13"/>
  <c r="M629" i="13" s="1"/>
  <c r="O629" i="13" s="1"/>
  <c r="G629" i="13"/>
  <c r="J629" i="13" s="1"/>
  <c r="L628" i="13"/>
  <c r="K628" i="13"/>
  <c r="I628" i="13"/>
  <c r="G628" i="13"/>
  <c r="J628" i="13" s="1"/>
  <c r="L627" i="13"/>
  <c r="K627" i="13"/>
  <c r="I627" i="13"/>
  <c r="M627" i="13" s="1"/>
  <c r="O627" i="13" s="1"/>
  <c r="G627" i="13"/>
  <c r="J627" i="13" s="1"/>
  <c r="L626" i="13"/>
  <c r="K626" i="13"/>
  <c r="I626" i="13"/>
  <c r="M626" i="13" s="1"/>
  <c r="O626" i="13" s="1"/>
  <c r="G626" i="13"/>
  <c r="J626" i="13" s="1"/>
  <c r="L625" i="13"/>
  <c r="K625" i="13"/>
  <c r="I625" i="13"/>
  <c r="G625" i="13"/>
  <c r="L624" i="13"/>
  <c r="K624" i="13"/>
  <c r="I624" i="13"/>
  <c r="G624" i="13"/>
  <c r="J624" i="13" s="1"/>
  <c r="N624" i="13" s="1"/>
  <c r="L623" i="13"/>
  <c r="K623" i="13"/>
  <c r="I623" i="13"/>
  <c r="G623" i="13"/>
  <c r="J623" i="13" s="1"/>
  <c r="L622" i="13"/>
  <c r="K622" i="13"/>
  <c r="I622" i="13"/>
  <c r="G622" i="13"/>
  <c r="J622" i="13" s="1"/>
  <c r="N622" i="13" s="1"/>
  <c r="L621" i="13"/>
  <c r="K621" i="13"/>
  <c r="J621" i="13"/>
  <c r="N621" i="13" s="1"/>
  <c r="I621" i="13"/>
  <c r="M621" i="13" s="1"/>
  <c r="O621" i="13" s="1"/>
  <c r="G621" i="13"/>
  <c r="L620" i="13"/>
  <c r="K620" i="13"/>
  <c r="I620" i="13"/>
  <c r="G620" i="13"/>
  <c r="J620" i="13" s="1"/>
  <c r="L619" i="13"/>
  <c r="K619" i="13"/>
  <c r="I619" i="13"/>
  <c r="G619" i="13"/>
  <c r="J619" i="13" s="1"/>
  <c r="L618" i="13"/>
  <c r="K618" i="13"/>
  <c r="J618" i="13"/>
  <c r="N618" i="13" s="1"/>
  <c r="I618" i="13"/>
  <c r="G618" i="13"/>
  <c r="L617" i="13"/>
  <c r="K617" i="13"/>
  <c r="I617" i="13"/>
  <c r="G617" i="13"/>
  <c r="J617" i="13" s="1"/>
  <c r="N617" i="13" s="1"/>
  <c r="L616" i="13"/>
  <c r="K616" i="13"/>
  <c r="I616" i="13"/>
  <c r="G616" i="13"/>
  <c r="J616" i="13" s="1"/>
  <c r="N616" i="13" s="1"/>
  <c r="L615" i="13"/>
  <c r="K615" i="13"/>
  <c r="I615" i="13"/>
  <c r="G615" i="13"/>
  <c r="J615" i="13" s="1"/>
  <c r="L614" i="13"/>
  <c r="K614" i="13"/>
  <c r="I614" i="13"/>
  <c r="G614" i="13"/>
  <c r="J614" i="13" s="1"/>
  <c r="N614" i="13" s="1"/>
  <c r="L613" i="13"/>
  <c r="K613" i="13"/>
  <c r="I613" i="13"/>
  <c r="G613" i="13"/>
  <c r="J613" i="13" s="1"/>
  <c r="L612" i="13"/>
  <c r="K612" i="13"/>
  <c r="I612" i="13"/>
  <c r="G612" i="13"/>
  <c r="J612" i="13" s="1"/>
  <c r="L611" i="13"/>
  <c r="K611" i="13"/>
  <c r="I611" i="13"/>
  <c r="G611" i="13"/>
  <c r="J611" i="13" s="1"/>
  <c r="L610" i="13"/>
  <c r="K610" i="13"/>
  <c r="I610" i="13"/>
  <c r="G610" i="13"/>
  <c r="J610" i="13" s="1"/>
  <c r="N610" i="13" s="1"/>
  <c r="L609" i="13"/>
  <c r="K609" i="13"/>
  <c r="J609" i="13"/>
  <c r="N609" i="13" s="1"/>
  <c r="I609" i="13"/>
  <c r="M609" i="13" s="1"/>
  <c r="O609" i="13" s="1"/>
  <c r="G609" i="13"/>
  <c r="L608" i="13"/>
  <c r="K608" i="13"/>
  <c r="I608" i="13"/>
  <c r="G608" i="13"/>
  <c r="J608" i="13" s="1"/>
  <c r="L607" i="13"/>
  <c r="K607" i="13"/>
  <c r="I607" i="13"/>
  <c r="G607" i="13"/>
  <c r="J607" i="13" s="1"/>
  <c r="L606" i="13"/>
  <c r="K606" i="13"/>
  <c r="J606" i="13"/>
  <c r="N606" i="13" s="1"/>
  <c r="I606" i="13"/>
  <c r="G606" i="13"/>
  <c r="L605" i="13"/>
  <c r="K605" i="13"/>
  <c r="I605" i="13"/>
  <c r="G605" i="13"/>
  <c r="J605" i="13" s="1"/>
  <c r="N605" i="13" s="1"/>
  <c r="L604" i="13"/>
  <c r="K604" i="13"/>
  <c r="I604" i="13"/>
  <c r="G604" i="13"/>
  <c r="J604" i="13" s="1"/>
  <c r="N604" i="13" s="1"/>
  <c r="L603" i="13"/>
  <c r="K603" i="13"/>
  <c r="I603" i="13"/>
  <c r="G603" i="13"/>
  <c r="J603" i="13" s="1"/>
  <c r="N603" i="13" s="1"/>
  <c r="L602" i="13"/>
  <c r="K602" i="13"/>
  <c r="I602" i="13"/>
  <c r="G602" i="13"/>
  <c r="J602" i="13" s="1"/>
  <c r="N602" i="13" s="1"/>
  <c r="L601" i="13"/>
  <c r="K601" i="13"/>
  <c r="I601" i="13"/>
  <c r="G601" i="13"/>
  <c r="J601" i="13" s="1"/>
  <c r="N601" i="13" s="1"/>
  <c r="L600" i="13"/>
  <c r="K600" i="13"/>
  <c r="I600" i="13"/>
  <c r="G600" i="13"/>
  <c r="J600" i="13" s="1"/>
  <c r="L599" i="13"/>
  <c r="K599" i="13"/>
  <c r="I599" i="13"/>
  <c r="G599" i="13"/>
  <c r="J599" i="13" s="1"/>
  <c r="L598" i="13"/>
  <c r="K598" i="13"/>
  <c r="I598" i="13"/>
  <c r="G598" i="13"/>
  <c r="L597" i="13"/>
  <c r="K597" i="13"/>
  <c r="I597" i="13"/>
  <c r="M597" i="13" s="1"/>
  <c r="O597" i="13" s="1"/>
  <c r="G597" i="13"/>
  <c r="J597" i="13" s="1"/>
  <c r="L596" i="13"/>
  <c r="K596" i="13"/>
  <c r="I596" i="13"/>
  <c r="G596" i="13"/>
  <c r="J596" i="13" s="1"/>
  <c r="L595" i="13"/>
  <c r="K595" i="13"/>
  <c r="I595" i="13"/>
  <c r="M595" i="13" s="1"/>
  <c r="O595" i="13" s="1"/>
  <c r="G595" i="13"/>
  <c r="J595" i="13" s="1"/>
  <c r="L594" i="13"/>
  <c r="K594" i="13"/>
  <c r="I594" i="13"/>
  <c r="G594" i="13"/>
  <c r="J594" i="13" s="1"/>
  <c r="L593" i="13"/>
  <c r="K593" i="13"/>
  <c r="I593" i="13"/>
  <c r="G593" i="13"/>
  <c r="L592" i="13"/>
  <c r="K592" i="13"/>
  <c r="I592" i="13"/>
  <c r="G592" i="13"/>
  <c r="J592" i="13" s="1"/>
  <c r="N592" i="13" s="1"/>
  <c r="L591" i="13"/>
  <c r="K591" i="13"/>
  <c r="I591" i="13"/>
  <c r="G591" i="13"/>
  <c r="J591" i="13" s="1"/>
  <c r="L590" i="13"/>
  <c r="K590" i="13"/>
  <c r="I590" i="13"/>
  <c r="G590" i="13"/>
  <c r="J590" i="13" s="1"/>
  <c r="N590" i="13" s="1"/>
  <c r="L589" i="13"/>
  <c r="K589" i="13"/>
  <c r="I589" i="13"/>
  <c r="M589" i="13" s="1"/>
  <c r="O589" i="13" s="1"/>
  <c r="G589" i="13"/>
  <c r="J589" i="13" s="1"/>
  <c r="N589" i="13" s="1"/>
  <c r="L588" i="13"/>
  <c r="K588" i="13"/>
  <c r="I588" i="13"/>
  <c r="G588" i="13"/>
  <c r="J588" i="13" s="1"/>
  <c r="L587" i="13"/>
  <c r="K587" i="13"/>
  <c r="I587" i="13"/>
  <c r="G587" i="13"/>
  <c r="J587" i="13" s="1"/>
  <c r="L586" i="13"/>
  <c r="K586" i="13"/>
  <c r="J586" i="13"/>
  <c r="N586" i="13" s="1"/>
  <c r="I586" i="13"/>
  <c r="G586" i="13"/>
  <c r="L585" i="13"/>
  <c r="K585" i="13"/>
  <c r="I585" i="13"/>
  <c r="G585" i="13"/>
  <c r="J585" i="13" s="1"/>
  <c r="N585" i="13" s="1"/>
  <c r="L584" i="13"/>
  <c r="K584" i="13"/>
  <c r="I584" i="13"/>
  <c r="G584" i="13"/>
  <c r="J584" i="13" s="1"/>
  <c r="N584" i="13" s="1"/>
  <c r="L583" i="13"/>
  <c r="K583" i="13"/>
  <c r="I583" i="13"/>
  <c r="G583" i="13"/>
  <c r="J583" i="13" s="1"/>
  <c r="L582" i="13"/>
  <c r="K582" i="13"/>
  <c r="J582" i="13"/>
  <c r="N582" i="13" s="1"/>
  <c r="I582" i="13"/>
  <c r="G582" i="13"/>
  <c r="L581" i="13"/>
  <c r="K581" i="13"/>
  <c r="I581" i="13"/>
  <c r="G581" i="13"/>
  <c r="J581" i="13" s="1"/>
  <c r="L580" i="13"/>
  <c r="K580" i="13"/>
  <c r="I580" i="13"/>
  <c r="G580" i="13"/>
  <c r="J580" i="13" s="1"/>
  <c r="L579" i="13"/>
  <c r="K579" i="13"/>
  <c r="I579" i="13"/>
  <c r="M579" i="13" s="1"/>
  <c r="O579" i="13" s="1"/>
  <c r="G579" i="13"/>
  <c r="J579" i="13" s="1"/>
  <c r="L578" i="13"/>
  <c r="K578" i="13"/>
  <c r="I578" i="13"/>
  <c r="M578" i="13" s="1"/>
  <c r="O578" i="13" s="1"/>
  <c r="G578" i="13"/>
  <c r="J578" i="13" s="1"/>
  <c r="L577" i="13"/>
  <c r="K577" i="13"/>
  <c r="I577" i="13"/>
  <c r="G577" i="13"/>
  <c r="J577" i="13" s="1"/>
  <c r="L576" i="13"/>
  <c r="K576" i="13"/>
  <c r="I576" i="13"/>
  <c r="G576" i="13"/>
  <c r="J576" i="13" s="1"/>
  <c r="L575" i="13"/>
  <c r="K575" i="13"/>
  <c r="I575" i="13"/>
  <c r="G575" i="13"/>
  <c r="J575" i="13" s="1"/>
  <c r="L574" i="13"/>
  <c r="K574" i="13"/>
  <c r="I574" i="13"/>
  <c r="G574" i="13"/>
  <c r="L573" i="13"/>
  <c r="K573" i="13"/>
  <c r="I573" i="13"/>
  <c r="M573" i="13" s="1"/>
  <c r="O573" i="13" s="1"/>
  <c r="G573" i="13"/>
  <c r="J573" i="13" s="1"/>
  <c r="N573" i="13" s="1"/>
  <c r="L572" i="13"/>
  <c r="K572" i="13"/>
  <c r="I572" i="13"/>
  <c r="G572" i="13"/>
  <c r="J572" i="13" s="1"/>
  <c r="L571" i="13"/>
  <c r="K571" i="13"/>
  <c r="I571" i="13"/>
  <c r="G571" i="13"/>
  <c r="J571" i="13" s="1"/>
  <c r="L570" i="13"/>
  <c r="K570" i="13"/>
  <c r="J570" i="13"/>
  <c r="N570" i="13" s="1"/>
  <c r="I570" i="13"/>
  <c r="G570" i="13"/>
  <c r="L569" i="13"/>
  <c r="K569" i="13"/>
  <c r="I569" i="13"/>
  <c r="G569" i="13"/>
  <c r="J569" i="13" s="1"/>
  <c r="N569" i="13" s="1"/>
  <c r="L568" i="13"/>
  <c r="K568" i="13"/>
  <c r="I568" i="13"/>
  <c r="G568" i="13"/>
  <c r="J568" i="13" s="1"/>
  <c r="N568" i="13" s="1"/>
  <c r="L567" i="13"/>
  <c r="K567" i="13"/>
  <c r="I567" i="13"/>
  <c r="G567" i="13"/>
  <c r="J567" i="13" s="1"/>
  <c r="L566" i="13"/>
  <c r="K566" i="13"/>
  <c r="J566" i="13"/>
  <c r="N566" i="13" s="1"/>
  <c r="I566" i="13"/>
  <c r="G566" i="13"/>
  <c r="L565" i="13"/>
  <c r="K565" i="13"/>
  <c r="I565" i="13"/>
  <c r="G565" i="13"/>
  <c r="J565" i="13" s="1"/>
  <c r="L564" i="13"/>
  <c r="K564" i="13"/>
  <c r="I564" i="13"/>
  <c r="G564" i="13"/>
  <c r="J564" i="13" s="1"/>
  <c r="L563" i="13"/>
  <c r="K563" i="13"/>
  <c r="I563" i="13"/>
  <c r="M563" i="13" s="1"/>
  <c r="O563" i="13" s="1"/>
  <c r="G563" i="13"/>
  <c r="J563" i="13" s="1"/>
  <c r="L562" i="13"/>
  <c r="K562" i="13"/>
  <c r="I562" i="13"/>
  <c r="M562" i="13" s="1"/>
  <c r="O562" i="13" s="1"/>
  <c r="G562" i="13"/>
  <c r="J562" i="13" s="1"/>
  <c r="L561" i="13"/>
  <c r="K561" i="13"/>
  <c r="I561" i="13"/>
  <c r="G561" i="13"/>
  <c r="J561" i="13" s="1"/>
  <c r="L560" i="13"/>
  <c r="K560" i="13"/>
  <c r="I560" i="13"/>
  <c r="G560" i="13"/>
  <c r="J560" i="13" s="1"/>
  <c r="L559" i="13"/>
  <c r="K559" i="13"/>
  <c r="I559" i="13"/>
  <c r="G559" i="13"/>
  <c r="J559" i="13" s="1"/>
  <c r="L558" i="13"/>
  <c r="K558" i="13"/>
  <c r="I558" i="13"/>
  <c r="G558" i="13"/>
  <c r="L557" i="13"/>
  <c r="K557" i="13"/>
  <c r="I557" i="13"/>
  <c r="G557" i="13"/>
  <c r="J557" i="13" s="1"/>
  <c r="N557" i="13" s="1"/>
  <c r="L556" i="13"/>
  <c r="K556" i="13"/>
  <c r="I556" i="13"/>
  <c r="G556" i="13"/>
  <c r="J556" i="13" s="1"/>
  <c r="L555" i="13"/>
  <c r="K555" i="13"/>
  <c r="I555" i="13"/>
  <c r="G555" i="13"/>
  <c r="J555" i="13" s="1"/>
  <c r="L554" i="13"/>
  <c r="K554" i="13"/>
  <c r="I554" i="13"/>
  <c r="G554" i="13"/>
  <c r="J554" i="13" s="1"/>
  <c r="L553" i="13"/>
  <c r="K553" i="13"/>
  <c r="I553" i="13"/>
  <c r="M553" i="13" s="1"/>
  <c r="O553" i="13" s="1"/>
  <c r="G553" i="13"/>
  <c r="J553" i="13" s="1"/>
  <c r="L552" i="13"/>
  <c r="K552" i="13"/>
  <c r="I552" i="13"/>
  <c r="G552" i="13"/>
  <c r="J552" i="13" s="1"/>
  <c r="L551" i="13"/>
  <c r="K551" i="13"/>
  <c r="I551" i="13"/>
  <c r="M551" i="13" s="1"/>
  <c r="O551" i="13" s="1"/>
  <c r="G551" i="13"/>
  <c r="J551" i="13" s="1"/>
  <c r="L550" i="13"/>
  <c r="K550" i="13"/>
  <c r="J550" i="13"/>
  <c r="N550" i="13" s="1"/>
  <c r="I550" i="13"/>
  <c r="M550" i="13" s="1"/>
  <c r="O550" i="13" s="1"/>
  <c r="G550" i="13"/>
  <c r="L549" i="13"/>
  <c r="K549" i="13"/>
  <c r="I549" i="13"/>
  <c r="G549" i="13"/>
  <c r="J549" i="13" s="1"/>
  <c r="N549" i="13" s="1"/>
  <c r="L548" i="13"/>
  <c r="K548" i="13"/>
  <c r="I548" i="13"/>
  <c r="G548" i="13"/>
  <c r="J548" i="13" s="1"/>
  <c r="N548" i="13" s="1"/>
  <c r="L547" i="13"/>
  <c r="K547" i="13"/>
  <c r="I547" i="13"/>
  <c r="G547" i="13"/>
  <c r="J547" i="13" s="1"/>
  <c r="L546" i="13"/>
  <c r="K546" i="13"/>
  <c r="I546" i="13"/>
  <c r="G546" i="13"/>
  <c r="J546" i="13" s="1"/>
  <c r="N546" i="13" s="1"/>
  <c r="L545" i="13"/>
  <c r="K545" i="13"/>
  <c r="I545" i="13"/>
  <c r="G545" i="13"/>
  <c r="J545" i="13" s="1"/>
  <c r="N545" i="13" s="1"/>
  <c r="L544" i="13"/>
  <c r="K544" i="13"/>
  <c r="I544" i="13"/>
  <c r="G544" i="13"/>
  <c r="J544" i="13" s="1"/>
  <c r="L543" i="13"/>
  <c r="K543" i="13"/>
  <c r="I543" i="13"/>
  <c r="G543" i="13"/>
  <c r="J543" i="13" s="1"/>
  <c r="L542" i="13"/>
  <c r="K542" i="13"/>
  <c r="I542" i="13"/>
  <c r="G542" i="13"/>
  <c r="L541" i="13"/>
  <c r="K541" i="13"/>
  <c r="J541" i="13"/>
  <c r="N541" i="13" s="1"/>
  <c r="I541" i="13"/>
  <c r="G541" i="13"/>
  <c r="L540" i="13"/>
  <c r="K540" i="13"/>
  <c r="I540" i="13"/>
  <c r="G540" i="13"/>
  <c r="J540" i="13" s="1"/>
  <c r="L539" i="13"/>
  <c r="K539" i="13"/>
  <c r="I539" i="13"/>
  <c r="G539" i="13"/>
  <c r="J539" i="13" s="1"/>
  <c r="L538" i="13"/>
  <c r="K538" i="13"/>
  <c r="I538" i="13"/>
  <c r="G538" i="13"/>
  <c r="J538" i="13" s="1"/>
  <c r="L537" i="13"/>
  <c r="K537" i="13"/>
  <c r="I537" i="13"/>
  <c r="M537" i="13" s="1"/>
  <c r="O537" i="13" s="1"/>
  <c r="G537" i="13"/>
  <c r="J537" i="13" s="1"/>
  <c r="N537" i="13" s="1"/>
  <c r="L536" i="13"/>
  <c r="K536" i="13"/>
  <c r="I536" i="13"/>
  <c r="G536" i="13"/>
  <c r="J536" i="13" s="1"/>
  <c r="L535" i="13"/>
  <c r="K535" i="13"/>
  <c r="I535" i="13"/>
  <c r="M535" i="13" s="1"/>
  <c r="O535" i="13" s="1"/>
  <c r="G535" i="13"/>
  <c r="J535" i="13" s="1"/>
  <c r="L534" i="13"/>
  <c r="K534" i="13"/>
  <c r="J534" i="13"/>
  <c r="N534" i="13" s="1"/>
  <c r="I534" i="13"/>
  <c r="G534" i="13"/>
  <c r="L533" i="13"/>
  <c r="K533" i="13"/>
  <c r="I533" i="13"/>
  <c r="G533" i="13"/>
  <c r="J533" i="13" s="1"/>
  <c r="N533" i="13" s="1"/>
  <c r="L532" i="13"/>
  <c r="K532" i="13"/>
  <c r="I532" i="13"/>
  <c r="G532" i="13"/>
  <c r="J532" i="13" s="1"/>
  <c r="N532" i="13" s="1"/>
  <c r="L531" i="13"/>
  <c r="K531" i="13"/>
  <c r="I531" i="13"/>
  <c r="G531" i="13"/>
  <c r="J531" i="13" s="1"/>
  <c r="L530" i="13"/>
  <c r="K530" i="13"/>
  <c r="J530" i="13"/>
  <c r="N530" i="13" s="1"/>
  <c r="I530" i="13"/>
  <c r="G530" i="13"/>
  <c r="L529" i="13"/>
  <c r="K529" i="13"/>
  <c r="I529" i="13"/>
  <c r="G529" i="13"/>
  <c r="J529" i="13" s="1"/>
  <c r="L528" i="13"/>
  <c r="K528" i="13"/>
  <c r="I528" i="13"/>
  <c r="G528" i="13"/>
  <c r="J528" i="13" s="1"/>
  <c r="L527" i="13"/>
  <c r="K527" i="13"/>
  <c r="I527" i="13"/>
  <c r="M527" i="13" s="1"/>
  <c r="O527" i="13" s="1"/>
  <c r="G527" i="13"/>
  <c r="J527" i="13" s="1"/>
  <c r="L526" i="13"/>
  <c r="K526" i="13"/>
  <c r="I526" i="13"/>
  <c r="M526" i="13" s="1"/>
  <c r="O526" i="13" s="1"/>
  <c r="G526" i="13"/>
  <c r="L525" i="13"/>
  <c r="K525" i="13"/>
  <c r="I525" i="13"/>
  <c r="G525" i="13"/>
  <c r="J525" i="13" s="1"/>
  <c r="N525" i="13" s="1"/>
  <c r="L524" i="13"/>
  <c r="K524" i="13"/>
  <c r="I524" i="13"/>
  <c r="G524" i="13"/>
  <c r="J524" i="13" s="1"/>
  <c r="L523" i="13"/>
  <c r="K523" i="13"/>
  <c r="I523" i="13"/>
  <c r="G523" i="13"/>
  <c r="J523" i="13" s="1"/>
  <c r="L522" i="13"/>
  <c r="K522" i="13"/>
  <c r="I522" i="13"/>
  <c r="G522" i="13"/>
  <c r="J522" i="13" s="1"/>
  <c r="N522" i="13" s="1"/>
  <c r="L521" i="13"/>
  <c r="K521" i="13"/>
  <c r="J521" i="13"/>
  <c r="N521" i="13" s="1"/>
  <c r="I521" i="13"/>
  <c r="M521" i="13" s="1"/>
  <c r="O521" i="13" s="1"/>
  <c r="G521" i="13"/>
  <c r="L520" i="13"/>
  <c r="K520" i="13"/>
  <c r="I520" i="13"/>
  <c r="G520" i="13"/>
  <c r="J520" i="13" s="1"/>
  <c r="L519" i="13"/>
  <c r="K519" i="13"/>
  <c r="I519" i="13"/>
  <c r="G519" i="13"/>
  <c r="J519" i="13" s="1"/>
  <c r="L518" i="13"/>
  <c r="K518" i="13"/>
  <c r="J518" i="13"/>
  <c r="N518" i="13" s="1"/>
  <c r="I518" i="13"/>
  <c r="G518" i="13"/>
  <c r="L517" i="13"/>
  <c r="K517" i="13"/>
  <c r="I517" i="13"/>
  <c r="M517" i="13" s="1"/>
  <c r="O517" i="13" s="1"/>
  <c r="G517" i="13"/>
  <c r="J517" i="13" s="1"/>
  <c r="L516" i="13"/>
  <c r="K516" i="13"/>
  <c r="I516" i="13"/>
  <c r="G516" i="13"/>
  <c r="J516" i="13" s="1"/>
  <c r="L515" i="13"/>
  <c r="K515" i="13"/>
  <c r="I515" i="13"/>
  <c r="M515" i="13" s="1"/>
  <c r="O515" i="13" s="1"/>
  <c r="G515" i="13"/>
  <c r="J515" i="13" s="1"/>
  <c r="L514" i="13"/>
  <c r="K514" i="13"/>
  <c r="I514" i="13"/>
  <c r="G514" i="13"/>
  <c r="J514" i="13" s="1"/>
  <c r="N514" i="13" s="1"/>
  <c r="L513" i="13"/>
  <c r="K513" i="13"/>
  <c r="I513" i="13"/>
  <c r="G513" i="13"/>
  <c r="J513" i="13" s="1"/>
  <c r="N513" i="13" s="1"/>
  <c r="L512" i="13"/>
  <c r="K512" i="13"/>
  <c r="I512" i="13"/>
  <c r="G512" i="13"/>
  <c r="J512" i="13" s="1"/>
  <c r="L511" i="13"/>
  <c r="K511" i="13"/>
  <c r="I511" i="13"/>
  <c r="G511" i="13"/>
  <c r="J511" i="13" s="1"/>
  <c r="L510" i="13"/>
  <c r="K510" i="13"/>
  <c r="I510" i="13"/>
  <c r="G510" i="13"/>
  <c r="L509" i="13"/>
  <c r="K509" i="13"/>
  <c r="I509" i="13"/>
  <c r="G509" i="13"/>
  <c r="J509" i="13" s="1"/>
  <c r="N509" i="13" s="1"/>
  <c r="L508" i="13"/>
  <c r="K508" i="13"/>
  <c r="I508" i="13"/>
  <c r="G508" i="13"/>
  <c r="J508" i="13" s="1"/>
  <c r="L507" i="13"/>
  <c r="K507" i="13"/>
  <c r="I507" i="13"/>
  <c r="G507" i="13"/>
  <c r="J507" i="13" s="1"/>
  <c r="L506" i="13"/>
  <c r="K506" i="13"/>
  <c r="I506" i="13"/>
  <c r="G506" i="13"/>
  <c r="J506" i="13" s="1"/>
  <c r="N505" i="13"/>
  <c r="L505" i="13"/>
  <c r="K505" i="13"/>
  <c r="J505" i="13"/>
  <c r="I505" i="13"/>
  <c r="G505" i="13"/>
  <c r="L504" i="13"/>
  <c r="K504" i="13"/>
  <c r="I504" i="13"/>
  <c r="G504" i="13"/>
  <c r="J504" i="13" s="1"/>
  <c r="L503" i="13"/>
  <c r="K503" i="13"/>
  <c r="I503" i="13"/>
  <c r="M503" i="13" s="1"/>
  <c r="O503" i="13" s="1"/>
  <c r="G503" i="13"/>
  <c r="J503" i="13" s="1"/>
  <c r="L502" i="13"/>
  <c r="K502" i="13"/>
  <c r="I502" i="13"/>
  <c r="G502" i="13"/>
  <c r="J502" i="13" s="1"/>
  <c r="N502" i="13" s="1"/>
  <c r="L501" i="13"/>
  <c r="K501" i="13"/>
  <c r="I501" i="13"/>
  <c r="G501" i="13"/>
  <c r="J501" i="13" s="1"/>
  <c r="N501" i="13" s="1"/>
  <c r="L500" i="13"/>
  <c r="K500" i="13"/>
  <c r="I500" i="13"/>
  <c r="G500" i="13"/>
  <c r="J500" i="13" s="1"/>
  <c r="N500" i="13" s="1"/>
  <c r="L499" i="13"/>
  <c r="K499" i="13"/>
  <c r="I499" i="13"/>
  <c r="G499" i="13"/>
  <c r="J499" i="13" s="1"/>
  <c r="L498" i="13"/>
  <c r="K498" i="13"/>
  <c r="I498" i="13"/>
  <c r="M498" i="13" s="1"/>
  <c r="O498" i="13" s="1"/>
  <c r="G498" i="13"/>
  <c r="J498" i="13" s="1"/>
  <c r="N498" i="13" s="1"/>
  <c r="L497" i="13"/>
  <c r="K497" i="13"/>
  <c r="I497" i="13"/>
  <c r="G497" i="13"/>
  <c r="J497" i="13" s="1"/>
  <c r="L496" i="13"/>
  <c r="K496" i="13"/>
  <c r="I496" i="13"/>
  <c r="G496" i="13"/>
  <c r="J496" i="13" s="1"/>
  <c r="L495" i="13"/>
  <c r="K495" i="13"/>
  <c r="I495" i="13"/>
  <c r="M495" i="13" s="1"/>
  <c r="O495" i="13" s="1"/>
  <c r="G495" i="13"/>
  <c r="J495" i="13" s="1"/>
  <c r="L494" i="13"/>
  <c r="K494" i="13"/>
  <c r="I494" i="13"/>
  <c r="M494" i="13" s="1"/>
  <c r="O494" i="13" s="1"/>
  <c r="G494" i="13"/>
  <c r="L493" i="13"/>
  <c r="K493" i="13"/>
  <c r="J493" i="13"/>
  <c r="N493" i="13" s="1"/>
  <c r="I493" i="13"/>
  <c r="G493" i="13"/>
  <c r="L492" i="13"/>
  <c r="K492" i="13"/>
  <c r="I492" i="13"/>
  <c r="G492" i="13"/>
  <c r="J492" i="13" s="1"/>
  <c r="L491" i="13"/>
  <c r="K491" i="13"/>
  <c r="I491" i="13"/>
  <c r="G491" i="13"/>
  <c r="J491" i="13" s="1"/>
  <c r="L490" i="13"/>
  <c r="K490" i="13"/>
  <c r="I490" i="13"/>
  <c r="G490" i="13"/>
  <c r="J490" i="13" s="1"/>
  <c r="N490" i="13" s="1"/>
  <c r="L489" i="13"/>
  <c r="K489" i="13"/>
  <c r="I489" i="13"/>
  <c r="G489" i="13"/>
  <c r="J489" i="13" s="1"/>
  <c r="L488" i="13"/>
  <c r="K488" i="13"/>
  <c r="I488" i="13"/>
  <c r="G488" i="13"/>
  <c r="J488" i="13" s="1"/>
  <c r="L487" i="13"/>
  <c r="K487" i="13"/>
  <c r="I487" i="13"/>
  <c r="G487" i="13"/>
  <c r="J487" i="13" s="1"/>
  <c r="L486" i="13"/>
  <c r="K486" i="13"/>
  <c r="I486" i="13"/>
  <c r="G486" i="13"/>
  <c r="J486" i="13" s="1"/>
  <c r="N486" i="13" s="1"/>
  <c r="L485" i="13"/>
  <c r="K485" i="13"/>
  <c r="I485" i="13"/>
  <c r="M485" i="13" s="1"/>
  <c r="O485" i="13" s="1"/>
  <c r="G485" i="13"/>
  <c r="J485" i="13" s="1"/>
  <c r="L484" i="13"/>
  <c r="K484" i="13"/>
  <c r="I484" i="13"/>
  <c r="G484" i="13"/>
  <c r="J484" i="13" s="1"/>
  <c r="L483" i="13"/>
  <c r="K483" i="13"/>
  <c r="I483" i="13"/>
  <c r="M483" i="13" s="1"/>
  <c r="O483" i="13" s="1"/>
  <c r="G483" i="13"/>
  <c r="J483" i="13" s="1"/>
  <c r="L482" i="13"/>
  <c r="K482" i="13"/>
  <c r="J482" i="13"/>
  <c r="N482" i="13" s="1"/>
  <c r="I482" i="13"/>
  <c r="M482" i="13" s="1"/>
  <c r="O482" i="13" s="1"/>
  <c r="G482" i="13"/>
  <c r="L481" i="13"/>
  <c r="K481" i="13"/>
  <c r="I481" i="13"/>
  <c r="G481" i="13"/>
  <c r="J481" i="13" s="1"/>
  <c r="N481" i="13" s="1"/>
  <c r="L480" i="13"/>
  <c r="K480" i="13"/>
  <c r="I480" i="13"/>
  <c r="G480" i="13"/>
  <c r="J480" i="13" s="1"/>
  <c r="L479" i="13"/>
  <c r="K479" i="13"/>
  <c r="I479" i="13"/>
  <c r="G479" i="13"/>
  <c r="J479" i="13" s="1"/>
  <c r="L478" i="13"/>
  <c r="K478" i="13"/>
  <c r="I478" i="13"/>
  <c r="G478" i="13"/>
  <c r="L477" i="13"/>
  <c r="K477" i="13"/>
  <c r="J477" i="13"/>
  <c r="N477" i="13" s="1"/>
  <c r="I477" i="13"/>
  <c r="G477" i="13"/>
  <c r="L476" i="13"/>
  <c r="K476" i="13"/>
  <c r="I476" i="13"/>
  <c r="G476" i="13"/>
  <c r="J476" i="13" s="1"/>
  <c r="L475" i="13"/>
  <c r="K475" i="13"/>
  <c r="I475" i="13"/>
  <c r="G475" i="13"/>
  <c r="J475" i="13" s="1"/>
  <c r="L474" i="13"/>
  <c r="K474" i="13"/>
  <c r="I474" i="13"/>
  <c r="G474" i="13"/>
  <c r="J474" i="13" s="1"/>
  <c r="L473" i="13"/>
  <c r="K473" i="13"/>
  <c r="I473" i="13"/>
  <c r="M473" i="13" s="1"/>
  <c r="O473" i="13" s="1"/>
  <c r="G473" i="13"/>
  <c r="J473" i="13" s="1"/>
  <c r="N473" i="13" s="1"/>
  <c r="L472" i="13"/>
  <c r="K472" i="13"/>
  <c r="I472" i="13"/>
  <c r="G472" i="13"/>
  <c r="J472" i="13" s="1"/>
  <c r="L471" i="13"/>
  <c r="K471" i="13"/>
  <c r="I471" i="13"/>
  <c r="M471" i="13" s="1"/>
  <c r="O471" i="13" s="1"/>
  <c r="G471" i="13"/>
  <c r="J471" i="13" s="1"/>
  <c r="L470" i="13"/>
  <c r="K470" i="13"/>
  <c r="J470" i="13"/>
  <c r="N470" i="13" s="1"/>
  <c r="I470" i="13"/>
  <c r="G470" i="13"/>
  <c r="L469" i="13"/>
  <c r="K469" i="13"/>
  <c r="I469" i="13"/>
  <c r="G469" i="13"/>
  <c r="J469" i="13" s="1"/>
  <c r="N469" i="13" s="1"/>
  <c r="L468" i="13"/>
  <c r="K468" i="13"/>
  <c r="I468" i="13"/>
  <c r="G468" i="13"/>
  <c r="J468" i="13" s="1"/>
  <c r="N468" i="13" s="1"/>
  <c r="L467" i="13"/>
  <c r="K467" i="13"/>
  <c r="I467" i="13"/>
  <c r="G467" i="13"/>
  <c r="J467" i="13" s="1"/>
  <c r="L466" i="13"/>
  <c r="K466" i="13"/>
  <c r="J466" i="13"/>
  <c r="N466" i="13" s="1"/>
  <c r="I466" i="13"/>
  <c r="G466" i="13"/>
  <c r="L465" i="13"/>
  <c r="K465" i="13"/>
  <c r="I465" i="13"/>
  <c r="G465" i="13"/>
  <c r="J465" i="13" s="1"/>
  <c r="L464" i="13"/>
  <c r="K464" i="13"/>
  <c r="I464" i="13"/>
  <c r="G464" i="13"/>
  <c r="J464" i="13" s="1"/>
  <c r="L463" i="13"/>
  <c r="K463" i="13"/>
  <c r="I463" i="13"/>
  <c r="M463" i="13" s="1"/>
  <c r="O463" i="13" s="1"/>
  <c r="G463" i="13"/>
  <c r="J463" i="13" s="1"/>
  <c r="L462" i="13"/>
  <c r="K462" i="13"/>
  <c r="I462" i="13"/>
  <c r="M462" i="13" s="1"/>
  <c r="O462" i="13" s="1"/>
  <c r="G462" i="13"/>
  <c r="L461" i="13"/>
  <c r="K461" i="13"/>
  <c r="I461" i="13"/>
  <c r="G461" i="13"/>
  <c r="J461" i="13" s="1"/>
  <c r="N461" i="13" s="1"/>
  <c r="L460" i="13"/>
  <c r="K460" i="13"/>
  <c r="I460" i="13"/>
  <c r="G460" i="13"/>
  <c r="J460" i="13" s="1"/>
  <c r="L459" i="13"/>
  <c r="K459" i="13"/>
  <c r="I459" i="13"/>
  <c r="G459" i="13"/>
  <c r="J459" i="13" s="1"/>
  <c r="L458" i="13"/>
  <c r="K458" i="13"/>
  <c r="I458" i="13"/>
  <c r="G458" i="13"/>
  <c r="J458" i="13" s="1"/>
  <c r="N458" i="13" s="1"/>
  <c r="L457" i="13"/>
  <c r="K457" i="13"/>
  <c r="J457" i="13"/>
  <c r="N457" i="13" s="1"/>
  <c r="I457" i="13"/>
  <c r="M457" i="13" s="1"/>
  <c r="O457" i="13" s="1"/>
  <c r="G457" i="13"/>
  <c r="L456" i="13"/>
  <c r="K456" i="13"/>
  <c r="I456" i="13"/>
  <c r="G456" i="13"/>
  <c r="J456" i="13" s="1"/>
  <c r="L455" i="13"/>
  <c r="K455" i="13"/>
  <c r="I455" i="13"/>
  <c r="G455" i="13"/>
  <c r="J455" i="13" s="1"/>
  <c r="L454" i="13"/>
  <c r="K454" i="13"/>
  <c r="J454" i="13"/>
  <c r="N454" i="13" s="1"/>
  <c r="I454" i="13"/>
  <c r="G454" i="13"/>
  <c r="L453" i="13"/>
  <c r="K453" i="13"/>
  <c r="I453" i="13"/>
  <c r="M453" i="13" s="1"/>
  <c r="O453" i="13" s="1"/>
  <c r="G453" i="13"/>
  <c r="J453" i="13" s="1"/>
  <c r="L452" i="13"/>
  <c r="K452" i="13"/>
  <c r="I452" i="13"/>
  <c r="G452" i="13"/>
  <c r="J452" i="13" s="1"/>
  <c r="L451" i="13"/>
  <c r="K451" i="13"/>
  <c r="I451" i="13"/>
  <c r="M451" i="13" s="1"/>
  <c r="O451" i="13" s="1"/>
  <c r="G451" i="13"/>
  <c r="J451" i="13" s="1"/>
  <c r="L450" i="13"/>
  <c r="K450" i="13"/>
  <c r="I450" i="13"/>
  <c r="G450" i="13"/>
  <c r="J450" i="13" s="1"/>
  <c r="N450" i="13" s="1"/>
  <c r="L449" i="13"/>
  <c r="K449" i="13"/>
  <c r="I449" i="13"/>
  <c r="G449" i="13"/>
  <c r="J449" i="13" s="1"/>
  <c r="N449" i="13" s="1"/>
  <c r="L448" i="13"/>
  <c r="K448" i="13"/>
  <c r="I448" i="13"/>
  <c r="G448" i="13"/>
  <c r="J448" i="13" s="1"/>
  <c r="L447" i="13"/>
  <c r="K447" i="13"/>
  <c r="I447" i="13"/>
  <c r="G447" i="13"/>
  <c r="J447" i="13" s="1"/>
  <c r="L446" i="13"/>
  <c r="K446" i="13"/>
  <c r="I446" i="13"/>
  <c r="G446" i="13"/>
  <c r="L445" i="13"/>
  <c r="K445" i="13"/>
  <c r="I445" i="13"/>
  <c r="G445" i="13"/>
  <c r="J445" i="13" s="1"/>
  <c r="N445" i="13" s="1"/>
  <c r="L444" i="13"/>
  <c r="K444" i="13"/>
  <c r="I444" i="13"/>
  <c r="G444" i="13"/>
  <c r="J444" i="13" s="1"/>
  <c r="L443" i="13"/>
  <c r="K443" i="13"/>
  <c r="I443" i="13"/>
  <c r="G443" i="13"/>
  <c r="J443" i="13" s="1"/>
  <c r="L442" i="13"/>
  <c r="K442" i="13"/>
  <c r="I442" i="13"/>
  <c r="G442" i="13"/>
  <c r="J442" i="13" s="1"/>
  <c r="N441" i="13"/>
  <c r="L441" i="13"/>
  <c r="K441" i="13"/>
  <c r="J441" i="13"/>
  <c r="I441" i="13"/>
  <c r="G441" i="13"/>
  <c r="L440" i="13"/>
  <c r="K440" i="13"/>
  <c r="I440" i="13"/>
  <c r="G440" i="13"/>
  <c r="J440" i="13" s="1"/>
  <c r="L439" i="13"/>
  <c r="K439" i="13"/>
  <c r="I439" i="13"/>
  <c r="M439" i="13" s="1"/>
  <c r="O439" i="13" s="1"/>
  <c r="G439" i="13"/>
  <c r="J439" i="13" s="1"/>
  <c r="L438" i="13"/>
  <c r="K438" i="13"/>
  <c r="I438" i="13"/>
  <c r="G438" i="13"/>
  <c r="J438" i="13" s="1"/>
  <c r="N438" i="13" s="1"/>
  <c r="L437" i="13"/>
  <c r="K437" i="13"/>
  <c r="I437" i="13"/>
  <c r="G437" i="13"/>
  <c r="J437" i="13" s="1"/>
  <c r="N437" i="13" s="1"/>
  <c r="L436" i="13"/>
  <c r="K436" i="13"/>
  <c r="I436" i="13"/>
  <c r="G436" i="13"/>
  <c r="J436" i="13" s="1"/>
  <c r="N436" i="13" s="1"/>
  <c r="L435" i="13"/>
  <c r="K435" i="13"/>
  <c r="I435" i="13"/>
  <c r="G435" i="13"/>
  <c r="J435" i="13" s="1"/>
  <c r="L434" i="13"/>
  <c r="K434" i="13"/>
  <c r="I434" i="13"/>
  <c r="M434" i="13" s="1"/>
  <c r="O434" i="13" s="1"/>
  <c r="G434" i="13"/>
  <c r="J434" i="13" s="1"/>
  <c r="N434" i="13" s="1"/>
  <c r="L433" i="13"/>
  <c r="K433" i="13"/>
  <c r="I433" i="13"/>
  <c r="G433" i="13"/>
  <c r="J433" i="13" s="1"/>
  <c r="L432" i="13"/>
  <c r="K432" i="13"/>
  <c r="I432" i="13"/>
  <c r="G432" i="13"/>
  <c r="J432" i="13" s="1"/>
  <c r="L431" i="13"/>
  <c r="K431" i="13"/>
  <c r="I431" i="13"/>
  <c r="M431" i="13" s="1"/>
  <c r="O431" i="13" s="1"/>
  <c r="G431" i="13"/>
  <c r="J431" i="13" s="1"/>
  <c r="L430" i="13"/>
  <c r="K430" i="13"/>
  <c r="I430" i="13"/>
  <c r="M430" i="13" s="1"/>
  <c r="O430" i="13" s="1"/>
  <c r="G430" i="13"/>
  <c r="L429" i="13"/>
  <c r="K429" i="13"/>
  <c r="J429" i="13"/>
  <c r="N429" i="13" s="1"/>
  <c r="I429" i="13"/>
  <c r="G429" i="13"/>
  <c r="L428" i="13"/>
  <c r="K428" i="13"/>
  <c r="I428" i="13"/>
  <c r="G428" i="13"/>
  <c r="J428" i="13" s="1"/>
  <c r="L427" i="13"/>
  <c r="K427" i="13"/>
  <c r="I427" i="13"/>
  <c r="G427" i="13"/>
  <c r="J427" i="13" s="1"/>
  <c r="L426" i="13"/>
  <c r="K426" i="13"/>
  <c r="I426" i="13"/>
  <c r="G426" i="13"/>
  <c r="J426" i="13" s="1"/>
  <c r="N426" i="13" s="1"/>
  <c r="L425" i="13"/>
  <c r="K425" i="13"/>
  <c r="J425" i="13"/>
  <c r="N425" i="13" s="1"/>
  <c r="I425" i="13"/>
  <c r="G425" i="13"/>
  <c r="L424" i="13"/>
  <c r="K424" i="13"/>
  <c r="I424" i="13"/>
  <c r="G424" i="13"/>
  <c r="J424" i="13" s="1"/>
  <c r="L423" i="13"/>
  <c r="K423" i="13"/>
  <c r="I423" i="13"/>
  <c r="M423" i="13" s="1"/>
  <c r="O423" i="13" s="1"/>
  <c r="G423" i="13"/>
  <c r="J423" i="13" s="1"/>
  <c r="L422" i="13"/>
  <c r="K422" i="13"/>
  <c r="I422" i="13"/>
  <c r="G422" i="13"/>
  <c r="J422" i="13" s="1"/>
  <c r="N422" i="13" s="1"/>
  <c r="L421" i="13"/>
  <c r="K421" i="13"/>
  <c r="I421" i="13"/>
  <c r="G421" i="13"/>
  <c r="J421" i="13" s="1"/>
  <c r="N421" i="13" s="1"/>
  <c r="L420" i="13"/>
  <c r="K420" i="13"/>
  <c r="I420" i="13"/>
  <c r="G420" i="13"/>
  <c r="J420" i="13" s="1"/>
  <c r="N420" i="13" s="1"/>
  <c r="L419" i="13"/>
  <c r="K419" i="13"/>
  <c r="I419" i="13"/>
  <c r="G419" i="13"/>
  <c r="J419" i="13" s="1"/>
  <c r="L418" i="13"/>
  <c r="K418" i="13"/>
  <c r="I418" i="13"/>
  <c r="M418" i="13" s="1"/>
  <c r="O418" i="13" s="1"/>
  <c r="G418" i="13"/>
  <c r="J418" i="13" s="1"/>
  <c r="N418" i="13" s="1"/>
  <c r="L417" i="13"/>
  <c r="K417" i="13"/>
  <c r="I417" i="13"/>
  <c r="G417" i="13"/>
  <c r="J417" i="13" s="1"/>
  <c r="L416" i="13"/>
  <c r="K416" i="13"/>
  <c r="I416" i="13"/>
  <c r="G416" i="13"/>
  <c r="J416" i="13" s="1"/>
  <c r="L415" i="13"/>
  <c r="K415" i="13"/>
  <c r="I415" i="13"/>
  <c r="M415" i="13" s="1"/>
  <c r="O415" i="13" s="1"/>
  <c r="G415" i="13"/>
  <c r="J415" i="13" s="1"/>
  <c r="L414" i="13"/>
  <c r="K414" i="13"/>
  <c r="I414" i="13"/>
  <c r="M414" i="13" s="1"/>
  <c r="O414" i="13" s="1"/>
  <c r="G414" i="13"/>
  <c r="L413" i="13"/>
  <c r="K413" i="13"/>
  <c r="J413" i="13"/>
  <c r="N413" i="13" s="1"/>
  <c r="I413" i="13"/>
  <c r="G413" i="13"/>
  <c r="L412" i="13"/>
  <c r="K412" i="13"/>
  <c r="I412" i="13"/>
  <c r="G412" i="13"/>
  <c r="J412" i="13" s="1"/>
  <c r="L411" i="13"/>
  <c r="K411" i="13"/>
  <c r="I411" i="13"/>
  <c r="G411" i="13"/>
  <c r="J411" i="13" s="1"/>
  <c r="L410" i="13"/>
  <c r="K410" i="13"/>
  <c r="I410" i="13"/>
  <c r="G410" i="13"/>
  <c r="J410" i="13" s="1"/>
  <c r="N410" i="13" s="1"/>
  <c r="L409" i="13"/>
  <c r="K409" i="13"/>
  <c r="J409" i="13"/>
  <c r="N409" i="13" s="1"/>
  <c r="I409" i="13"/>
  <c r="G409" i="13"/>
  <c r="L408" i="13"/>
  <c r="K408" i="13"/>
  <c r="I408" i="13"/>
  <c r="G408" i="13"/>
  <c r="J408" i="13" s="1"/>
  <c r="L407" i="13"/>
  <c r="K407" i="13"/>
  <c r="I407" i="13"/>
  <c r="G407" i="13"/>
  <c r="J407" i="13" s="1"/>
  <c r="L406" i="13"/>
  <c r="K406" i="13"/>
  <c r="I406" i="13"/>
  <c r="G406" i="13"/>
  <c r="J406" i="13" s="1"/>
  <c r="N406" i="13" s="1"/>
  <c r="L405" i="13"/>
  <c r="K405" i="13"/>
  <c r="I405" i="13"/>
  <c r="G405" i="13"/>
  <c r="J405" i="13" s="1"/>
  <c r="N405" i="13" s="1"/>
  <c r="L404" i="13"/>
  <c r="K404" i="13"/>
  <c r="I404" i="13"/>
  <c r="G404" i="13"/>
  <c r="J404" i="13" s="1"/>
  <c r="N404" i="13" s="1"/>
  <c r="L403" i="13"/>
  <c r="K403" i="13"/>
  <c r="I403" i="13"/>
  <c r="G403" i="13"/>
  <c r="J403" i="13" s="1"/>
  <c r="L402" i="13"/>
  <c r="K402" i="13"/>
  <c r="I402" i="13"/>
  <c r="M402" i="13" s="1"/>
  <c r="O402" i="13" s="1"/>
  <c r="G402" i="13"/>
  <c r="J402" i="13" s="1"/>
  <c r="N402" i="13" s="1"/>
  <c r="L401" i="13"/>
  <c r="K401" i="13"/>
  <c r="I401" i="13"/>
  <c r="G401" i="13"/>
  <c r="J401" i="13" s="1"/>
  <c r="L400" i="13"/>
  <c r="K400" i="13"/>
  <c r="I400" i="13"/>
  <c r="G400" i="13"/>
  <c r="J400" i="13" s="1"/>
  <c r="L399" i="13"/>
  <c r="K399" i="13"/>
  <c r="I399" i="13"/>
  <c r="G399" i="13"/>
  <c r="J399" i="13" s="1"/>
  <c r="L398" i="13"/>
  <c r="K398" i="13"/>
  <c r="I398" i="13"/>
  <c r="M398" i="13" s="1"/>
  <c r="O398" i="13" s="1"/>
  <c r="G398" i="13"/>
  <c r="L397" i="13"/>
  <c r="K397" i="13"/>
  <c r="J397" i="13"/>
  <c r="N397" i="13" s="1"/>
  <c r="I397" i="13"/>
  <c r="G397" i="13"/>
  <c r="L396" i="13"/>
  <c r="K396" i="13"/>
  <c r="I396" i="13"/>
  <c r="G396" i="13"/>
  <c r="J396" i="13" s="1"/>
  <c r="L395" i="13"/>
  <c r="K395" i="13"/>
  <c r="I395" i="13"/>
  <c r="G395" i="13"/>
  <c r="J395" i="13" s="1"/>
  <c r="L394" i="13"/>
  <c r="K394" i="13"/>
  <c r="I394" i="13"/>
  <c r="G394" i="13"/>
  <c r="J394" i="13" s="1"/>
  <c r="N394" i="13" s="1"/>
  <c r="L393" i="13"/>
  <c r="K393" i="13"/>
  <c r="J393" i="13"/>
  <c r="N393" i="13" s="1"/>
  <c r="I393" i="13"/>
  <c r="G393" i="13"/>
  <c r="L392" i="13"/>
  <c r="K392" i="13"/>
  <c r="I392" i="13"/>
  <c r="G392" i="13"/>
  <c r="J392" i="13" s="1"/>
  <c r="L391" i="13"/>
  <c r="K391" i="13"/>
  <c r="I391" i="13"/>
  <c r="G391" i="13"/>
  <c r="J391" i="13" s="1"/>
  <c r="L390" i="13"/>
  <c r="K390" i="13"/>
  <c r="I390" i="13"/>
  <c r="G390" i="13"/>
  <c r="J390" i="13" s="1"/>
  <c r="N390" i="13" s="1"/>
  <c r="L389" i="13"/>
  <c r="K389" i="13"/>
  <c r="I389" i="13"/>
  <c r="G389" i="13"/>
  <c r="J389" i="13" s="1"/>
  <c r="N389" i="13" s="1"/>
  <c r="L388" i="13"/>
  <c r="K388" i="13"/>
  <c r="I388" i="13"/>
  <c r="G388" i="13"/>
  <c r="J388" i="13" s="1"/>
  <c r="N388" i="13" s="1"/>
  <c r="L387" i="13"/>
  <c r="K387" i="13"/>
  <c r="I387" i="13"/>
  <c r="G387" i="13"/>
  <c r="J387" i="13" s="1"/>
  <c r="L386" i="13"/>
  <c r="K386" i="13"/>
  <c r="I386" i="13"/>
  <c r="M386" i="13" s="1"/>
  <c r="O386" i="13" s="1"/>
  <c r="G386" i="13"/>
  <c r="J386" i="13" s="1"/>
  <c r="N386" i="13" s="1"/>
  <c r="L385" i="13"/>
  <c r="K385" i="13"/>
  <c r="I385" i="13"/>
  <c r="G385" i="13"/>
  <c r="J385" i="13" s="1"/>
  <c r="L384" i="13"/>
  <c r="K384" i="13"/>
  <c r="I384" i="13"/>
  <c r="G384" i="13"/>
  <c r="J384" i="13" s="1"/>
  <c r="L383" i="13"/>
  <c r="K383" i="13"/>
  <c r="I383" i="13"/>
  <c r="G383" i="13"/>
  <c r="J383" i="13" s="1"/>
  <c r="L382" i="13"/>
  <c r="K382" i="13"/>
  <c r="I382" i="13"/>
  <c r="M382" i="13" s="1"/>
  <c r="O382" i="13" s="1"/>
  <c r="G382" i="13"/>
  <c r="L381" i="13"/>
  <c r="K381" i="13"/>
  <c r="J381" i="13"/>
  <c r="N381" i="13" s="1"/>
  <c r="I381" i="13"/>
  <c r="G381" i="13"/>
  <c r="L380" i="13"/>
  <c r="K380" i="13"/>
  <c r="I380" i="13"/>
  <c r="G380" i="13"/>
  <c r="J380" i="13" s="1"/>
  <c r="L379" i="13"/>
  <c r="K379" i="13"/>
  <c r="I379" i="13"/>
  <c r="G379" i="13"/>
  <c r="J379" i="13" s="1"/>
  <c r="L378" i="13"/>
  <c r="K378" i="13"/>
  <c r="I378" i="13"/>
  <c r="G378" i="13"/>
  <c r="J378" i="13" s="1"/>
  <c r="N378" i="13" s="1"/>
  <c r="L377" i="13"/>
  <c r="K377" i="13"/>
  <c r="J377" i="13"/>
  <c r="N377" i="13" s="1"/>
  <c r="I377" i="13"/>
  <c r="G377" i="13"/>
  <c r="L376" i="13"/>
  <c r="K376" i="13"/>
  <c r="I376" i="13"/>
  <c r="G376" i="13"/>
  <c r="J376" i="13" s="1"/>
  <c r="L375" i="13"/>
  <c r="K375" i="13"/>
  <c r="I375" i="13"/>
  <c r="G375" i="13"/>
  <c r="J375" i="13" s="1"/>
  <c r="L374" i="13"/>
  <c r="K374" i="13"/>
  <c r="I374" i="13"/>
  <c r="G374" i="13"/>
  <c r="J374" i="13" s="1"/>
  <c r="N374" i="13" s="1"/>
  <c r="L373" i="13"/>
  <c r="K373" i="13"/>
  <c r="I373" i="13"/>
  <c r="G373" i="13"/>
  <c r="J373" i="13" s="1"/>
  <c r="N373" i="13" s="1"/>
  <c r="L372" i="13"/>
  <c r="K372" i="13"/>
  <c r="I372" i="13"/>
  <c r="G372" i="13"/>
  <c r="J372" i="13" s="1"/>
  <c r="N372" i="13" s="1"/>
  <c r="L371" i="13"/>
  <c r="K371" i="13"/>
  <c r="I371" i="13"/>
  <c r="G371" i="13"/>
  <c r="J371" i="13" s="1"/>
  <c r="L370" i="13"/>
  <c r="K370" i="13"/>
  <c r="J370" i="13"/>
  <c r="N370" i="13" s="1"/>
  <c r="I370" i="13"/>
  <c r="M370" i="13" s="1"/>
  <c r="O370" i="13" s="1"/>
  <c r="G370" i="13"/>
  <c r="L369" i="13"/>
  <c r="K369" i="13"/>
  <c r="I369" i="13"/>
  <c r="G369" i="13"/>
  <c r="J369" i="13" s="1"/>
  <c r="L368" i="13"/>
  <c r="K368" i="13"/>
  <c r="I368" i="13"/>
  <c r="G368" i="13"/>
  <c r="J368" i="13" s="1"/>
  <c r="L367" i="13"/>
  <c r="K367" i="13"/>
  <c r="I367" i="13"/>
  <c r="G367" i="13"/>
  <c r="J367" i="13" s="1"/>
  <c r="L366" i="13"/>
  <c r="K366" i="13"/>
  <c r="I366" i="13"/>
  <c r="M366" i="13" s="1"/>
  <c r="O366" i="13" s="1"/>
  <c r="G366" i="13"/>
  <c r="L365" i="13"/>
  <c r="K365" i="13"/>
  <c r="J365" i="13"/>
  <c r="N365" i="13" s="1"/>
  <c r="I365" i="13"/>
  <c r="G365" i="13"/>
  <c r="L364" i="13"/>
  <c r="K364" i="13"/>
  <c r="I364" i="13"/>
  <c r="G364" i="13"/>
  <c r="J364" i="13" s="1"/>
  <c r="L363" i="13"/>
  <c r="K363" i="13"/>
  <c r="I363" i="13"/>
  <c r="G363" i="13"/>
  <c r="J363" i="13" s="1"/>
  <c r="L362" i="13"/>
  <c r="K362" i="13"/>
  <c r="I362" i="13"/>
  <c r="G362" i="13"/>
  <c r="J362" i="13" s="1"/>
  <c r="N362" i="13" s="1"/>
  <c r="L361" i="13"/>
  <c r="K361" i="13"/>
  <c r="I361" i="13"/>
  <c r="G361" i="13"/>
  <c r="J361" i="13" s="1"/>
  <c r="N361" i="13" s="1"/>
  <c r="L360" i="13"/>
  <c r="K360" i="13"/>
  <c r="I360" i="13"/>
  <c r="G360" i="13"/>
  <c r="J360" i="13" s="1"/>
  <c r="L359" i="13"/>
  <c r="K359" i="13"/>
  <c r="I359" i="13"/>
  <c r="G359" i="13"/>
  <c r="J359" i="13" s="1"/>
  <c r="L358" i="13"/>
  <c r="K358" i="13"/>
  <c r="I358" i="13"/>
  <c r="G358" i="13"/>
  <c r="J358" i="13" s="1"/>
  <c r="N358" i="13" s="1"/>
  <c r="L357" i="13"/>
  <c r="K357" i="13"/>
  <c r="I357" i="13"/>
  <c r="G357" i="13"/>
  <c r="J357" i="13" s="1"/>
  <c r="N357" i="13" s="1"/>
  <c r="L356" i="13"/>
  <c r="K356" i="13"/>
  <c r="I356" i="13"/>
  <c r="G356" i="13"/>
  <c r="J356" i="13" s="1"/>
  <c r="N356" i="13" s="1"/>
  <c r="L355" i="13"/>
  <c r="K355" i="13"/>
  <c r="I355" i="13"/>
  <c r="G355" i="13"/>
  <c r="J355" i="13" s="1"/>
  <c r="L354" i="13"/>
  <c r="K354" i="13"/>
  <c r="J354" i="13"/>
  <c r="N354" i="13" s="1"/>
  <c r="I354" i="13"/>
  <c r="M354" i="13" s="1"/>
  <c r="O354" i="13" s="1"/>
  <c r="G354" i="13"/>
  <c r="L353" i="13"/>
  <c r="K353" i="13"/>
  <c r="I353" i="13"/>
  <c r="G353" i="13"/>
  <c r="J353" i="13" s="1"/>
  <c r="L352" i="13"/>
  <c r="K352" i="13"/>
  <c r="I352" i="13"/>
  <c r="G352" i="13"/>
  <c r="J352" i="13" s="1"/>
  <c r="L351" i="13"/>
  <c r="K351" i="13"/>
  <c r="I351" i="13"/>
  <c r="G351" i="13"/>
  <c r="J351" i="13" s="1"/>
  <c r="L350" i="13"/>
  <c r="K350" i="13"/>
  <c r="I350" i="13"/>
  <c r="M350" i="13" s="1"/>
  <c r="O350" i="13" s="1"/>
  <c r="G350" i="13"/>
  <c r="L349" i="13"/>
  <c r="K349" i="13"/>
  <c r="J349" i="13"/>
  <c r="N349" i="13" s="1"/>
  <c r="I349" i="13"/>
  <c r="G349" i="13"/>
  <c r="L348" i="13"/>
  <c r="K348" i="13"/>
  <c r="I348" i="13"/>
  <c r="G348" i="13"/>
  <c r="J348" i="13" s="1"/>
  <c r="L347" i="13"/>
  <c r="K347" i="13"/>
  <c r="I347" i="13"/>
  <c r="G347" i="13"/>
  <c r="J347" i="13" s="1"/>
  <c r="L346" i="13"/>
  <c r="K346" i="13"/>
  <c r="I346" i="13"/>
  <c r="G346" i="13"/>
  <c r="J346" i="13" s="1"/>
  <c r="N346" i="13" s="1"/>
  <c r="L345" i="13"/>
  <c r="K345" i="13"/>
  <c r="I345" i="13"/>
  <c r="G345" i="13"/>
  <c r="J345" i="13" s="1"/>
  <c r="N345" i="13" s="1"/>
  <c r="L344" i="13"/>
  <c r="K344" i="13"/>
  <c r="I344" i="13"/>
  <c r="G344" i="13"/>
  <c r="J344" i="13" s="1"/>
  <c r="L343" i="13"/>
  <c r="K343" i="13"/>
  <c r="I343" i="13"/>
  <c r="G343" i="13"/>
  <c r="J343" i="13" s="1"/>
  <c r="L342" i="13"/>
  <c r="K342" i="13"/>
  <c r="I342" i="13"/>
  <c r="G342" i="13"/>
  <c r="J342" i="13" s="1"/>
  <c r="N342" i="13" s="1"/>
  <c r="L341" i="13"/>
  <c r="K341" i="13"/>
  <c r="I341" i="13"/>
  <c r="G341" i="13"/>
  <c r="J341" i="13" s="1"/>
  <c r="N341" i="13" s="1"/>
  <c r="L340" i="13"/>
  <c r="K340" i="13"/>
  <c r="I340" i="13"/>
  <c r="G340" i="13"/>
  <c r="L339" i="13"/>
  <c r="K339" i="13"/>
  <c r="I339" i="13"/>
  <c r="G339" i="13"/>
  <c r="J339" i="13" s="1"/>
  <c r="N339" i="13" s="1"/>
  <c r="L338" i="13"/>
  <c r="K338" i="13"/>
  <c r="J338" i="13"/>
  <c r="N338" i="13" s="1"/>
  <c r="I338" i="13"/>
  <c r="G338" i="13"/>
  <c r="L337" i="13"/>
  <c r="K337" i="13"/>
  <c r="I337" i="13"/>
  <c r="G337" i="13"/>
  <c r="J337" i="13" s="1"/>
  <c r="L336" i="13"/>
  <c r="K336" i="13"/>
  <c r="I336" i="13"/>
  <c r="G336" i="13"/>
  <c r="L335" i="13"/>
  <c r="K335" i="13"/>
  <c r="I335" i="13"/>
  <c r="G335" i="13"/>
  <c r="J335" i="13" s="1"/>
  <c r="L334" i="13"/>
  <c r="K334" i="13"/>
  <c r="I334" i="13"/>
  <c r="M334" i="13" s="1"/>
  <c r="O334" i="13" s="1"/>
  <c r="G334" i="13"/>
  <c r="J334" i="13" s="1"/>
  <c r="L333" i="13"/>
  <c r="K333" i="13"/>
  <c r="I333" i="13"/>
  <c r="M333" i="13" s="1"/>
  <c r="O333" i="13" s="1"/>
  <c r="G333" i="13"/>
  <c r="L332" i="13"/>
  <c r="K332" i="13"/>
  <c r="I332" i="13"/>
  <c r="G332" i="13"/>
  <c r="L331" i="13"/>
  <c r="K331" i="13"/>
  <c r="J331" i="13"/>
  <c r="N331" i="13" s="1"/>
  <c r="P331" i="13" s="1"/>
  <c r="I331" i="13"/>
  <c r="G331" i="13"/>
  <c r="L330" i="13"/>
  <c r="K330" i="13"/>
  <c r="I330" i="13"/>
  <c r="G330" i="13"/>
  <c r="L329" i="13"/>
  <c r="K329" i="13"/>
  <c r="I329" i="13"/>
  <c r="G329" i="13"/>
  <c r="L328" i="13"/>
  <c r="K328" i="13"/>
  <c r="I328" i="13"/>
  <c r="G328" i="13"/>
  <c r="L327" i="13"/>
  <c r="K327" i="13"/>
  <c r="I327" i="13"/>
  <c r="G327" i="13"/>
  <c r="L326" i="13"/>
  <c r="K326" i="13"/>
  <c r="I326" i="13"/>
  <c r="G326" i="13"/>
  <c r="L325" i="13"/>
  <c r="K325" i="13"/>
  <c r="I325" i="13"/>
  <c r="G325" i="13"/>
  <c r="L324" i="13"/>
  <c r="K324" i="13"/>
  <c r="I324" i="13"/>
  <c r="G324" i="13"/>
  <c r="L323" i="13"/>
  <c r="K323" i="13"/>
  <c r="I323" i="13"/>
  <c r="G323" i="13"/>
  <c r="L322" i="13"/>
  <c r="K322" i="13"/>
  <c r="I322" i="13"/>
  <c r="G322" i="13"/>
  <c r="J322" i="13" s="1"/>
  <c r="N322" i="13" s="1"/>
  <c r="L321" i="13"/>
  <c r="K321" i="13"/>
  <c r="I321" i="13"/>
  <c r="G321" i="13"/>
  <c r="J321" i="13" s="1"/>
  <c r="L320" i="13"/>
  <c r="K320" i="13"/>
  <c r="I320" i="13"/>
  <c r="G320" i="13"/>
  <c r="L319" i="13"/>
  <c r="K319" i="13"/>
  <c r="I319" i="13"/>
  <c r="G319" i="13"/>
  <c r="L318" i="13"/>
  <c r="K318" i="13"/>
  <c r="I318" i="13"/>
  <c r="M318" i="13" s="1"/>
  <c r="O318" i="13" s="1"/>
  <c r="G318" i="13"/>
  <c r="J318" i="13" s="1"/>
  <c r="L317" i="13"/>
  <c r="K317" i="13"/>
  <c r="I317" i="13"/>
  <c r="M317" i="13" s="1"/>
  <c r="O317" i="13" s="1"/>
  <c r="G317" i="13"/>
  <c r="L316" i="13"/>
  <c r="K316" i="13"/>
  <c r="I316" i="13"/>
  <c r="G316" i="13"/>
  <c r="L315" i="13"/>
  <c r="K315" i="13"/>
  <c r="I315" i="13"/>
  <c r="G315" i="13"/>
  <c r="J315" i="13" s="1"/>
  <c r="N315" i="13" s="1"/>
  <c r="P315" i="13" s="1"/>
  <c r="L314" i="13"/>
  <c r="K314" i="13"/>
  <c r="I314" i="13"/>
  <c r="G314" i="13"/>
  <c r="L313" i="13"/>
  <c r="K313" i="13"/>
  <c r="I313" i="13"/>
  <c r="G313" i="13"/>
  <c r="L312" i="13"/>
  <c r="K312" i="13"/>
  <c r="I312" i="13"/>
  <c r="G312" i="13"/>
  <c r="L311" i="13"/>
  <c r="K311" i="13"/>
  <c r="I311" i="13"/>
  <c r="G311" i="13"/>
  <c r="L310" i="13"/>
  <c r="K310" i="13"/>
  <c r="I310" i="13"/>
  <c r="G310" i="13"/>
  <c r="L309" i="13"/>
  <c r="K309" i="13"/>
  <c r="I309" i="13"/>
  <c r="G309" i="13"/>
  <c r="L308" i="13"/>
  <c r="K308" i="13"/>
  <c r="I308" i="13"/>
  <c r="G308" i="13"/>
  <c r="L307" i="13"/>
  <c r="K307" i="13"/>
  <c r="I307" i="13"/>
  <c r="G307" i="13"/>
  <c r="L306" i="13"/>
  <c r="K306" i="13"/>
  <c r="J306" i="13"/>
  <c r="N306" i="13" s="1"/>
  <c r="I306" i="13"/>
  <c r="M306" i="13" s="1"/>
  <c r="O306" i="13" s="1"/>
  <c r="G306" i="13"/>
  <c r="L305" i="13"/>
  <c r="K305" i="13"/>
  <c r="I305" i="13"/>
  <c r="G305" i="13"/>
  <c r="J305" i="13" s="1"/>
  <c r="L304" i="13"/>
  <c r="K304" i="13"/>
  <c r="I304" i="13"/>
  <c r="M304" i="13" s="1"/>
  <c r="O304" i="13" s="1"/>
  <c r="G304" i="13"/>
  <c r="L303" i="13"/>
  <c r="K303" i="13"/>
  <c r="I303" i="13"/>
  <c r="M303" i="13" s="1"/>
  <c r="O303" i="13" s="1"/>
  <c r="G303" i="13"/>
  <c r="L302" i="13"/>
  <c r="K302" i="13"/>
  <c r="I302" i="13"/>
  <c r="M302" i="13" s="1"/>
  <c r="O302" i="13" s="1"/>
  <c r="G302" i="13"/>
  <c r="J302" i="13" s="1"/>
  <c r="L301" i="13"/>
  <c r="K301" i="13"/>
  <c r="I301" i="13"/>
  <c r="M301" i="13" s="1"/>
  <c r="O301" i="13" s="1"/>
  <c r="G301" i="13"/>
  <c r="L300" i="13"/>
  <c r="K300" i="13"/>
  <c r="I300" i="13"/>
  <c r="G300" i="13"/>
  <c r="L299" i="13"/>
  <c r="K299" i="13"/>
  <c r="J299" i="13"/>
  <c r="N299" i="13" s="1"/>
  <c r="P299" i="13" s="1"/>
  <c r="I299" i="13"/>
  <c r="G299" i="13"/>
  <c r="L298" i="13"/>
  <c r="K298" i="13"/>
  <c r="I298" i="13"/>
  <c r="G298" i="13"/>
  <c r="L297" i="13"/>
  <c r="K297" i="13"/>
  <c r="I297" i="13"/>
  <c r="G297" i="13"/>
  <c r="L296" i="13"/>
  <c r="K296" i="13"/>
  <c r="I296" i="13"/>
  <c r="G296" i="13"/>
  <c r="L295" i="13"/>
  <c r="K295" i="13"/>
  <c r="I295" i="13"/>
  <c r="G295" i="13"/>
  <c r="L294" i="13"/>
  <c r="K294" i="13"/>
  <c r="I294" i="13"/>
  <c r="G294" i="13"/>
  <c r="L293" i="13"/>
  <c r="K293" i="13"/>
  <c r="I293" i="13"/>
  <c r="G293" i="13"/>
  <c r="J293" i="13" s="1"/>
  <c r="N293" i="13" s="1"/>
  <c r="L292" i="13"/>
  <c r="K292" i="13"/>
  <c r="I292" i="13"/>
  <c r="G292" i="13"/>
  <c r="L291" i="13"/>
  <c r="K291" i="13"/>
  <c r="I291" i="13"/>
  <c r="G291" i="13"/>
  <c r="L290" i="13"/>
  <c r="K290" i="13"/>
  <c r="I290" i="13"/>
  <c r="G290" i="13"/>
  <c r="L289" i="13"/>
  <c r="K289" i="13"/>
  <c r="I289" i="13"/>
  <c r="G289" i="13"/>
  <c r="J289" i="13" s="1"/>
  <c r="N289" i="13" s="1"/>
  <c r="P289" i="13" s="1"/>
  <c r="L288" i="13"/>
  <c r="K288" i="13"/>
  <c r="I288" i="13"/>
  <c r="G288" i="13"/>
  <c r="L287" i="13"/>
  <c r="K287" i="13"/>
  <c r="I287" i="13"/>
  <c r="G287" i="13"/>
  <c r="L286" i="13"/>
  <c r="K286" i="13"/>
  <c r="I286" i="13"/>
  <c r="G286" i="13"/>
  <c r="J286" i="13" s="1"/>
  <c r="N286" i="13" s="1"/>
  <c r="L285" i="13"/>
  <c r="K285" i="13"/>
  <c r="I285" i="13"/>
  <c r="G285" i="13"/>
  <c r="L284" i="13"/>
  <c r="K284" i="13"/>
  <c r="I284" i="13"/>
  <c r="G284" i="13"/>
  <c r="L283" i="13"/>
  <c r="K283" i="13"/>
  <c r="I283" i="13"/>
  <c r="M283" i="13" s="1"/>
  <c r="O283" i="13" s="1"/>
  <c r="G283" i="13"/>
  <c r="J283" i="13" s="1"/>
  <c r="L282" i="13"/>
  <c r="K282" i="13"/>
  <c r="J282" i="13"/>
  <c r="N282" i="13" s="1"/>
  <c r="I282" i="13"/>
  <c r="M282" i="13" s="1"/>
  <c r="O282" i="13" s="1"/>
  <c r="G282" i="13"/>
  <c r="L281" i="13"/>
  <c r="K281" i="13"/>
  <c r="I281" i="13"/>
  <c r="G281" i="13"/>
  <c r="L280" i="13"/>
  <c r="K280" i="13"/>
  <c r="I280" i="13"/>
  <c r="G280" i="13"/>
  <c r="L279" i="13"/>
  <c r="K279" i="13"/>
  <c r="I279" i="13"/>
  <c r="G279" i="13"/>
  <c r="L278" i="13"/>
  <c r="K278" i="13"/>
  <c r="J278" i="13"/>
  <c r="N278" i="13" s="1"/>
  <c r="I278" i="13"/>
  <c r="G278" i="13"/>
  <c r="L277" i="13"/>
  <c r="K277" i="13"/>
  <c r="I277" i="13"/>
  <c r="G277" i="13"/>
  <c r="L276" i="13"/>
  <c r="K276" i="13"/>
  <c r="I276" i="13"/>
  <c r="M276" i="13" s="1"/>
  <c r="O276" i="13" s="1"/>
  <c r="G276" i="13"/>
  <c r="L275" i="13"/>
  <c r="K275" i="13"/>
  <c r="I275" i="13"/>
  <c r="M275" i="13" s="1"/>
  <c r="O275" i="13" s="1"/>
  <c r="G275" i="13"/>
  <c r="L274" i="13"/>
  <c r="K274" i="13"/>
  <c r="I274" i="13"/>
  <c r="G274" i="13"/>
  <c r="J274" i="13" s="1"/>
  <c r="N274" i="13" s="1"/>
  <c r="L273" i="13"/>
  <c r="K273" i="13"/>
  <c r="I273" i="13"/>
  <c r="G273" i="13"/>
  <c r="J273" i="13" s="1"/>
  <c r="N273" i="13" s="1"/>
  <c r="P273" i="13" s="1"/>
  <c r="L272" i="13"/>
  <c r="K272" i="13"/>
  <c r="I272" i="13"/>
  <c r="G272" i="13"/>
  <c r="L271" i="13"/>
  <c r="K271" i="13"/>
  <c r="I271" i="13"/>
  <c r="G271" i="13"/>
  <c r="L270" i="13"/>
  <c r="K270" i="13"/>
  <c r="I270" i="13"/>
  <c r="G270" i="13"/>
  <c r="J270" i="13" s="1"/>
  <c r="N270" i="13" s="1"/>
  <c r="L269" i="13"/>
  <c r="K269" i="13"/>
  <c r="I269" i="13"/>
  <c r="G269" i="13"/>
  <c r="J269" i="13" s="1"/>
  <c r="N269" i="13" s="1"/>
  <c r="P269" i="13" s="1"/>
  <c r="L268" i="13"/>
  <c r="K268" i="13"/>
  <c r="I268" i="13"/>
  <c r="G268" i="13"/>
  <c r="J268" i="13" s="1"/>
  <c r="L267" i="13"/>
  <c r="K267" i="13"/>
  <c r="I267" i="13"/>
  <c r="G267" i="13"/>
  <c r="L266" i="13"/>
  <c r="K266" i="13"/>
  <c r="I266" i="13"/>
  <c r="G266" i="13"/>
  <c r="J266" i="13" s="1"/>
  <c r="L265" i="13"/>
  <c r="K265" i="13"/>
  <c r="I265" i="13"/>
  <c r="M265" i="13" s="1"/>
  <c r="O265" i="13" s="1"/>
  <c r="G265" i="13"/>
  <c r="L264" i="13"/>
  <c r="K264" i="13"/>
  <c r="I264" i="13"/>
  <c r="M264" i="13" s="1"/>
  <c r="O264" i="13" s="1"/>
  <c r="G264" i="13"/>
  <c r="J264" i="13" s="1"/>
  <c r="L263" i="13"/>
  <c r="K263" i="13"/>
  <c r="I263" i="13"/>
  <c r="M263" i="13" s="1"/>
  <c r="O263" i="13" s="1"/>
  <c r="G263" i="13"/>
  <c r="J263" i="13" s="1"/>
  <c r="L262" i="13"/>
  <c r="K262" i="13"/>
  <c r="J262" i="13"/>
  <c r="N262" i="13" s="1"/>
  <c r="I262" i="13"/>
  <c r="M262" i="13" s="1"/>
  <c r="O262" i="13" s="1"/>
  <c r="G262" i="13"/>
  <c r="L261" i="13"/>
  <c r="K261" i="13"/>
  <c r="I261" i="13"/>
  <c r="G261" i="13"/>
  <c r="J261" i="13" s="1"/>
  <c r="L260" i="13"/>
  <c r="K260" i="13"/>
  <c r="M260" i="13" s="1"/>
  <c r="O260" i="13" s="1"/>
  <c r="I260" i="13"/>
  <c r="G260" i="13"/>
  <c r="J260" i="13" s="1"/>
  <c r="L259" i="13"/>
  <c r="K259" i="13"/>
  <c r="I259" i="13"/>
  <c r="G259" i="13"/>
  <c r="J259" i="13" s="1"/>
  <c r="L258" i="13"/>
  <c r="K258" i="13"/>
  <c r="J258" i="13"/>
  <c r="N258" i="13" s="1"/>
  <c r="I258" i="13"/>
  <c r="G258" i="13"/>
  <c r="L257" i="13"/>
  <c r="K257" i="13"/>
  <c r="I257" i="13"/>
  <c r="G257" i="13"/>
  <c r="J257" i="13" s="1"/>
  <c r="L256" i="13"/>
  <c r="K256" i="13"/>
  <c r="I256" i="13"/>
  <c r="G256" i="13"/>
  <c r="J256" i="13" s="1"/>
  <c r="L255" i="13"/>
  <c r="K255" i="13"/>
  <c r="I255" i="13"/>
  <c r="G255" i="13"/>
  <c r="J255" i="13" s="1"/>
  <c r="L254" i="13"/>
  <c r="K254" i="13"/>
  <c r="I254" i="13"/>
  <c r="M254" i="13" s="1"/>
  <c r="O254" i="13" s="1"/>
  <c r="G254" i="13"/>
  <c r="J254" i="13" s="1"/>
  <c r="L253" i="13"/>
  <c r="K253" i="13"/>
  <c r="I253" i="13"/>
  <c r="G253" i="13"/>
  <c r="J253" i="13" s="1"/>
  <c r="N253" i="13" s="1"/>
  <c r="P253" i="13" s="1"/>
  <c r="L252" i="13"/>
  <c r="K252" i="13"/>
  <c r="M252" i="13" s="1"/>
  <c r="O252" i="13" s="1"/>
  <c r="I252" i="13"/>
  <c r="G252" i="13"/>
  <c r="J252" i="13" s="1"/>
  <c r="L251" i="13"/>
  <c r="K251" i="13"/>
  <c r="I251" i="13"/>
  <c r="G251" i="13"/>
  <c r="L250" i="13"/>
  <c r="K250" i="13"/>
  <c r="I250" i="13"/>
  <c r="G250" i="13"/>
  <c r="J250" i="13" s="1"/>
  <c r="N250" i="13" s="1"/>
  <c r="L249" i="13"/>
  <c r="K249" i="13"/>
  <c r="I249" i="13"/>
  <c r="G249" i="13"/>
  <c r="L248" i="13"/>
  <c r="K248" i="13"/>
  <c r="I248" i="13"/>
  <c r="M248" i="13" s="1"/>
  <c r="O248" i="13" s="1"/>
  <c r="G248" i="13"/>
  <c r="J248" i="13" s="1"/>
  <c r="N248" i="13" s="1"/>
  <c r="L247" i="13"/>
  <c r="K247" i="13"/>
  <c r="I247" i="13"/>
  <c r="G247" i="13"/>
  <c r="J247" i="13" s="1"/>
  <c r="L246" i="13"/>
  <c r="K246" i="13"/>
  <c r="I246" i="13"/>
  <c r="G246" i="13"/>
  <c r="J246" i="13" s="1"/>
  <c r="L245" i="13"/>
  <c r="K245" i="13"/>
  <c r="I245" i="13"/>
  <c r="G245" i="13"/>
  <c r="L244" i="13"/>
  <c r="K244" i="13"/>
  <c r="I244" i="13"/>
  <c r="G244" i="13"/>
  <c r="J244" i="13" s="1"/>
  <c r="N244" i="13" s="1"/>
  <c r="L243" i="13"/>
  <c r="K243" i="13"/>
  <c r="I243" i="13"/>
  <c r="G243" i="13"/>
  <c r="J243" i="13" s="1"/>
  <c r="L242" i="13"/>
  <c r="K242" i="13"/>
  <c r="I242" i="13"/>
  <c r="G242" i="13"/>
  <c r="J242" i="13" s="1"/>
  <c r="L241" i="13"/>
  <c r="K241" i="13"/>
  <c r="I241" i="13"/>
  <c r="G241" i="13"/>
  <c r="L240" i="13"/>
  <c r="K240" i="13"/>
  <c r="I240" i="13"/>
  <c r="G240" i="13"/>
  <c r="L239" i="13"/>
  <c r="K239" i="13"/>
  <c r="I239" i="13"/>
  <c r="G239" i="13"/>
  <c r="J239" i="13" s="1"/>
  <c r="N239" i="13" s="1"/>
  <c r="L238" i="13"/>
  <c r="K238" i="13"/>
  <c r="I238" i="13"/>
  <c r="G238" i="13"/>
  <c r="J238" i="13" s="1"/>
  <c r="N238" i="13" s="1"/>
  <c r="L237" i="13"/>
  <c r="K237" i="13"/>
  <c r="I237" i="13"/>
  <c r="G237" i="13"/>
  <c r="L236" i="13"/>
  <c r="K236" i="13"/>
  <c r="I236" i="13"/>
  <c r="G236" i="13"/>
  <c r="L235" i="13"/>
  <c r="K235" i="13"/>
  <c r="I235" i="13"/>
  <c r="G235" i="13"/>
  <c r="J235" i="13" s="1"/>
  <c r="N235" i="13" s="1"/>
  <c r="L234" i="13"/>
  <c r="K234" i="13"/>
  <c r="I234" i="13"/>
  <c r="M234" i="13" s="1"/>
  <c r="O234" i="13" s="1"/>
  <c r="G234" i="13"/>
  <c r="J234" i="13" s="1"/>
  <c r="N234" i="13" s="1"/>
  <c r="L233" i="13"/>
  <c r="K233" i="13"/>
  <c r="I233" i="13"/>
  <c r="M233" i="13" s="1"/>
  <c r="O233" i="13" s="1"/>
  <c r="G233" i="13"/>
  <c r="L232" i="13"/>
  <c r="K232" i="13"/>
  <c r="I232" i="13"/>
  <c r="M232" i="13" s="1"/>
  <c r="O232" i="13" s="1"/>
  <c r="G232" i="13"/>
  <c r="L231" i="13"/>
  <c r="K231" i="13"/>
  <c r="I231" i="13"/>
  <c r="M231" i="13" s="1"/>
  <c r="O231" i="13" s="1"/>
  <c r="G231" i="13"/>
  <c r="J231" i="13" s="1"/>
  <c r="N231" i="13" s="1"/>
  <c r="L230" i="13"/>
  <c r="K230" i="13"/>
  <c r="I230" i="13"/>
  <c r="M230" i="13" s="1"/>
  <c r="O230" i="13" s="1"/>
  <c r="G230" i="13"/>
  <c r="J230" i="13" s="1"/>
  <c r="N230" i="13" s="1"/>
  <c r="L229" i="13"/>
  <c r="K229" i="13"/>
  <c r="I229" i="13"/>
  <c r="M229" i="13" s="1"/>
  <c r="O229" i="13" s="1"/>
  <c r="G229" i="13"/>
  <c r="L228" i="13"/>
  <c r="K228" i="13"/>
  <c r="I228" i="13"/>
  <c r="M228" i="13" s="1"/>
  <c r="O228" i="13" s="1"/>
  <c r="G228" i="13"/>
  <c r="L227" i="13"/>
  <c r="K227" i="13"/>
  <c r="I227" i="13"/>
  <c r="M227" i="13" s="1"/>
  <c r="O227" i="13" s="1"/>
  <c r="G227" i="13"/>
  <c r="J227" i="13" s="1"/>
  <c r="N227" i="13" s="1"/>
  <c r="L226" i="13"/>
  <c r="K226" i="13"/>
  <c r="I226" i="13"/>
  <c r="M226" i="13" s="1"/>
  <c r="O226" i="13" s="1"/>
  <c r="G226" i="13"/>
  <c r="J226" i="13" s="1"/>
  <c r="N226" i="13" s="1"/>
  <c r="L225" i="13"/>
  <c r="K225" i="13"/>
  <c r="I225" i="13"/>
  <c r="M225" i="13" s="1"/>
  <c r="O225" i="13" s="1"/>
  <c r="G225" i="13"/>
  <c r="L224" i="13"/>
  <c r="K224" i="13"/>
  <c r="I224" i="13"/>
  <c r="M224" i="13" s="1"/>
  <c r="O224" i="13" s="1"/>
  <c r="G224" i="13"/>
  <c r="L223" i="13"/>
  <c r="K223" i="13"/>
  <c r="I223" i="13"/>
  <c r="M223" i="13" s="1"/>
  <c r="O223" i="13" s="1"/>
  <c r="G223" i="13"/>
  <c r="J223" i="13" s="1"/>
  <c r="N223" i="13" s="1"/>
  <c r="L222" i="13"/>
  <c r="K222" i="13"/>
  <c r="I222" i="13"/>
  <c r="M222" i="13" s="1"/>
  <c r="O222" i="13" s="1"/>
  <c r="G222" i="13"/>
  <c r="J222" i="13" s="1"/>
  <c r="N222" i="13" s="1"/>
  <c r="L221" i="13"/>
  <c r="K221" i="13"/>
  <c r="I221" i="13"/>
  <c r="M221" i="13" s="1"/>
  <c r="O221" i="13" s="1"/>
  <c r="G221" i="13"/>
  <c r="L220" i="13"/>
  <c r="K220" i="13"/>
  <c r="I220" i="13"/>
  <c r="M220" i="13" s="1"/>
  <c r="O220" i="13" s="1"/>
  <c r="G220" i="13"/>
  <c r="L219" i="13"/>
  <c r="K219" i="13"/>
  <c r="I219" i="13"/>
  <c r="M219" i="13" s="1"/>
  <c r="O219" i="13" s="1"/>
  <c r="G219" i="13"/>
  <c r="J219" i="13" s="1"/>
  <c r="N219" i="13" s="1"/>
  <c r="L218" i="13"/>
  <c r="K218" i="13"/>
  <c r="I218" i="13"/>
  <c r="M218" i="13" s="1"/>
  <c r="O218" i="13" s="1"/>
  <c r="G218" i="13"/>
  <c r="J218" i="13" s="1"/>
  <c r="N218" i="13" s="1"/>
  <c r="L217" i="13"/>
  <c r="K217" i="13"/>
  <c r="I217" i="13"/>
  <c r="M217" i="13" s="1"/>
  <c r="O217" i="13" s="1"/>
  <c r="G217" i="13"/>
  <c r="L216" i="13"/>
  <c r="K216" i="13"/>
  <c r="I216" i="13"/>
  <c r="M216" i="13" s="1"/>
  <c r="O216" i="13" s="1"/>
  <c r="G216" i="13"/>
  <c r="L215" i="13"/>
  <c r="K215" i="13"/>
  <c r="I215" i="13"/>
  <c r="M215" i="13" s="1"/>
  <c r="O215" i="13" s="1"/>
  <c r="G215" i="13"/>
  <c r="J215" i="13" s="1"/>
  <c r="N215" i="13" s="1"/>
  <c r="L214" i="13"/>
  <c r="K214" i="13"/>
  <c r="I214" i="13"/>
  <c r="M214" i="13" s="1"/>
  <c r="O214" i="13" s="1"/>
  <c r="G214" i="13"/>
  <c r="J214" i="13" s="1"/>
  <c r="N214" i="13" s="1"/>
  <c r="L213" i="13"/>
  <c r="K213" i="13"/>
  <c r="I213" i="13"/>
  <c r="M213" i="13" s="1"/>
  <c r="O213" i="13" s="1"/>
  <c r="G213" i="13"/>
  <c r="L212" i="13"/>
  <c r="K212" i="13"/>
  <c r="I212" i="13"/>
  <c r="M212" i="13" s="1"/>
  <c r="O212" i="13" s="1"/>
  <c r="G212" i="13"/>
  <c r="L211" i="13"/>
  <c r="K211" i="13"/>
  <c r="I211" i="13"/>
  <c r="M211" i="13" s="1"/>
  <c r="O211" i="13" s="1"/>
  <c r="G211" i="13"/>
  <c r="J211" i="13" s="1"/>
  <c r="N211" i="13" s="1"/>
  <c r="L210" i="13"/>
  <c r="K210" i="13"/>
  <c r="I210" i="13"/>
  <c r="M210" i="13" s="1"/>
  <c r="O210" i="13" s="1"/>
  <c r="G210" i="13"/>
  <c r="J210" i="13" s="1"/>
  <c r="N210" i="13" s="1"/>
  <c r="L209" i="13"/>
  <c r="K209" i="13"/>
  <c r="I209" i="13"/>
  <c r="M209" i="13" s="1"/>
  <c r="O209" i="13" s="1"/>
  <c r="G209" i="13"/>
  <c r="L208" i="13"/>
  <c r="K208" i="13"/>
  <c r="I208" i="13"/>
  <c r="M208" i="13" s="1"/>
  <c r="O208" i="13" s="1"/>
  <c r="G208" i="13"/>
  <c r="L207" i="13"/>
  <c r="K207" i="13"/>
  <c r="I207" i="13"/>
  <c r="M207" i="13" s="1"/>
  <c r="O207" i="13" s="1"/>
  <c r="G207" i="13"/>
  <c r="J207" i="13" s="1"/>
  <c r="N207" i="13" s="1"/>
  <c r="L206" i="13"/>
  <c r="K206" i="13"/>
  <c r="I206" i="13"/>
  <c r="M206" i="13" s="1"/>
  <c r="O206" i="13" s="1"/>
  <c r="G206" i="13"/>
  <c r="J206" i="13" s="1"/>
  <c r="N206" i="13" s="1"/>
  <c r="L205" i="13"/>
  <c r="K205" i="13"/>
  <c r="I205" i="13"/>
  <c r="M205" i="13" s="1"/>
  <c r="O205" i="13" s="1"/>
  <c r="G205" i="13"/>
  <c r="L204" i="13"/>
  <c r="K204" i="13"/>
  <c r="I204" i="13"/>
  <c r="M204" i="13" s="1"/>
  <c r="O204" i="13" s="1"/>
  <c r="G204" i="13"/>
  <c r="L203" i="13"/>
  <c r="K203" i="13"/>
  <c r="J203" i="13"/>
  <c r="N203" i="13" s="1"/>
  <c r="I203" i="13"/>
  <c r="M203" i="13" s="1"/>
  <c r="O203" i="13" s="1"/>
  <c r="G203" i="13"/>
  <c r="L202" i="13"/>
  <c r="K202" i="13"/>
  <c r="I202" i="13"/>
  <c r="G202" i="13"/>
  <c r="J202" i="13" s="1"/>
  <c r="L201" i="13"/>
  <c r="K201" i="13"/>
  <c r="I201" i="13"/>
  <c r="G201" i="13"/>
  <c r="L200" i="13"/>
  <c r="K200" i="13"/>
  <c r="I200" i="13"/>
  <c r="G200" i="13"/>
  <c r="L199" i="13"/>
  <c r="K199" i="13"/>
  <c r="J199" i="13"/>
  <c r="N199" i="13" s="1"/>
  <c r="I199" i="13"/>
  <c r="G199" i="13"/>
  <c r="L198" i="13"/>
  <c r="K198" i="13"/>
  <c r="I198" i="13"/>
  <c r="G198" i="13"/>
  <c r="J198" i="13" s="1"/>
  <c r="L197" i="13"/>
  <c r="K197" i="13"/>
  <c r="I197" i="13"/>
  <c r="G197" i="13"/>
  <c r="L196" i="13"/>
  <c r="K196" i="13"/>
  <c r="I196" i="13"/>
  <c r="G196" i="13"/>
  <c r="L195" i="13"/>
  <c r="K195" i="13"/>
  <c r="I195" i="13"/>
  <c r="G195" i="13"/>
  <c r="L194" i="13"/>
  <c r="K194" i="13"/>
  <c r="I194" i="13"/>
  <c r="G194" i="13"/>
  <c r="J194" i="13" s="1"/>
  <c r="L193" i="13"/>
  <c r="K193" i="13"/>
  <c r="I193" i="13"/>
  <c r="G193" i="13"/>
  <c r="L192" i="13"/>
  <c r="K192" i="13"/>
  <c r="I192" i="13"/>
  <c r="G192" i="13"/>
  <c r="L191" i="13"/>
  <c r="K191" i="13"/>
  <c r="I191" i="13"/>
  <c r="G191" i="13"/>
  <c r="J191" i="13" s="1"/>
  <c r="L190" i="13"/>
  <c r="K190" i="13"/>
  <c r="I190" i="13"/>
  <c r="G190" i="13"/>
  <c r="J190" i="13" s="1"/>
  <c r="L189" i="13"/>
  <c r="K189" i="13"/>
  <c r="I189" i="13"/>
  <c r="G189" i="13"/>
  <c r="L188" i="13"/>
  <c r="K188" i="13"/>
  <c r="I188" i="13"/>
  <c r="G188" i="13"/>
  <c r="L187" i="13"/>
  <c r="K187" i="13"/>
  <c r="I187" i="13"/>
  <c r="M187" i="13" s="1"/>
  <c r="O187" i="13" s="1"/>
  <c r="G187" i="13"/>
  <c r="J187" i="13" s="1"/>
  <c r="L186" i="13"/>
  <c r="K186" i="13"/>
  <c r="I186" i="13"/>
  <c r="G186" i="13"/>
  <c r="J186" i="13" s="1"/>
  <c r="L185" i="13"/>
  <c r="K185" i="13"/>
  <c r="I185" i="13"/>
  <c r="G185" i="13"/>
  <c r="L184" i="13"/>
  <c r="K184" i="13"/>
  <c r="I184" i="13"/>
  <c r="G184" i="13"/>
  <c r="L183" i="13"/>
  <c r="K183" i="13"/>
  <c r="I183" i="13"/>
  <c r="G183" i="13"/>
  <c r="J183" i="13" s="1"/>
  <c r="L182" i="13"/>
  <c r="K182" i="13"/>
  <c r="I182" i="13"/>
  <c r="M182" i="13" s="1"/>
  <c r="O182" i="13" s="1"/>
  <c r="G182" i="13"/>
  <c r="J182" i="13" s="1"/>
  <c r="L181" i="13"/>
  <c r="K181" i="13"/>
  <c r="J181" i="13"/>
  <c r="N181" i="13" s="1"/>
  <c r="P181" i="13" s="1"/>
  <c r="I181" i="13"/>
  <c r="M181" i="13" s="1"/>
  <c r="O181" i="13" s="1"/>
  <c r="G181" i="13"/>
  <c r="L180" i="13"/>
  <c r="K180" i="13"/>
  <c r="I180" i="13"/>
  <c r="G180" i="13"/>
  <c r="L179" i="13"/>
  <c r="K179" i="13"/>
  <c r="I179" i="13"/>
  <c r="G179" i="13"/>
  <c r="L178" i="13"/>
  <c r="K178" i="13"/>
  <c r="I178" i="13"/>
  <c r="G178" i="13"/>
  <c r="J178" i="13" s="1"/>
  <c r="L177" i="13"/>
  <c r="K177" i="13"/>
  <c r="I177" i="13"/>
  <c r="G177" i="13"/>
  <c r="L176" i="13"/>
  <c r="K176" i="13"/>
  <c r="M176" i="13" s="1"/>
  <c r="O176" i="13" s="1"/>
  <c r="I176" i="13"/>
  <c r="G176" i="13"/>
  <c r="L175" i="13"/>
  <c r="K175" i="13"/>
  <c r="I175" i="13"/>
  <c r="G175" i="13"/>
  <c r="J175" i="13" s="1"/>
  <c r="N175" i="13" s="1"/>
  <c r="P175" i="13" s="1"/>
  <c r="M174" i="13"/>
  <c r="O174" i="13" s="1"/>
  <c r="L174" i="13"/>
  <c r="K174" i="13"/>
  <c r="I174" i="13"/>
  <c r="G174" i="13"/>
  <c r="J174" i="13" s="1"/>
  <c r="N174" i="13" s="1"/>
  <c r="L173" i="13"/>
  <c r="K173" i="13"/>
  <c r="I173" i="13"/>
  <c r="G173" i="13"/>
  <c r="J173" i="13" s="1"/>
  <c r="N173" i="13" s="1"/>
  <c r="P173" i="13" s="1"/>
  <c r="L172" i="13"/>
  <c r="K172" i="13"/>
  <c r="I172" i="13"/>
  <c r="G172" i="13"/>
  <c r="L171" i="13"/>
  <c r="K171" i="13"/>
  <c r="I171" i="13"/>
  <c r="G171" i="13"/>
  <c r="L170" i="13"/>
  <c r="K170" i="13"/>
  <c r="I170" i="13"/>
  <c r="G170" i="13"/>
  <c r="J170" i="13" s="1"/>
  <c r="N170" i="13" s="1"/>
  <c r="L169" i="13"/>
  <c r="K169" i="13"/>
  <c r="I169" i="13"/>
  <c r="G169" i="13"/>
  <c r="L168" i="13"/>
  <c r="K168" i="13"/>
  <c r="I168" i="13"/>
  <c r="G168" i="13"/>
  <c r="L167" i="13"/>
  <c r="K167" i="13"/>
  <c r="J167" i="13"/>
  <c r="N167" i="13" s="1"/>
  <c r="P167" i="13" s="1"/>
  <c r="I167" i="13"/>
  <c r="M167" i="13" s="1"/>
  <c r="O167" i="13" s="1"/>
  <c r="G167" i="13"/>
  <c r="L166" i="13"/>
  <c r="K166" i="13"/>
  <c r="I166" i="13"/>
  <c r="G166" i="13"/>
  <c r="J166" i="13" s="1"/>
  <c r="L165" i="13"/>
  <c r="K165" i="13"/>
  <c r="I165" i="13"/>
  <c r="G165" i="13"/>
  <c r="J165" i="13" s="1"/>
  <c r="L164" i="13"/>
  <c r="K164" i="13"/>
  <c r="I164" i="13"/>
  <c r="M164" i="13" s="1"/>
  <c r="O164" i="13" s="1"/>
  <c r="G164" i="13"/>
  <c r="L163" i="13"/>
  <c r="K163" i="13"/>
  <c r="I163" i="13"/>
  <c r="M163" i="13" s="1"/>
  <c r="O163" i="13" s="1"/>
  <c r="G163" i="13"/>
  <c r="L162" i="13"/>
  <c r="K162" i="13"/>
  <c r="I162" i="13"/>
  <c r="M162" i="13" s="1"/>
  <c r="O162" i="13" s="1"/>
  <c r="G162" i="13"/>
  <c r="J162" i="13" s="1"/>
  <c r="L161" i="13"/>
  <c r="K161" i="13"/>
  <c r="I161" i="13"/>
  <c r="M161" i="13" s="1"/>
  <c r="O161" i="13" s="1"/>
  <c r="G161" i="13"/>
  <c r="L160" i="13"/>
  <c r="K160" i="13"/>
  <c r="I160" i="13"/>
  <c r="G160" i="13"/>
  <c r="L159" i="13"/>
  <c r="K159" i="13"/>
  <c r="I159" i="13"/>
  <c r="M159" i="13" s="1"/>
  <c r="O159" i="13" s="1"/>
  <c r="G159" i="13"/>
  <c r="J159" i="13" s="1"/>
  <c r="L158" i="13"/>
  <c r="K158" i="13"/>
  <c r="I158" i="13"/>
  <c r="M158" i="13" s="1"/>
  <c r="O158" i="13" s="1"/>
  <c r="G158" i="13"/>
  <c r="J158" i="13" s="1"/>
  <c r="L157" i="13"/>
  <c r="K157" i="13"/>
  <c r="J157" i="13"/>
  <c r="N157" i="13" s="1"/>
  <c r="P157" i="13" s="1"/>
  <c r="I157" i="13"/>
  <c r="G157" i="13"/>
  <c r="L156" i="13"/>
  <c r="K156" i="13"/>
  <c r="I156" i="13"/>
  <c r="G156" i="13"/>
  <c r="L155" i="13"/>
  <c r="K155" i="13"/>
  <c r="I155" i="13"/>
  <c r="G155" i="13"/>
  <c r="L154" i="13"/>
  <c r="K154" i="13"/>
  <c r="I154" i="13"/>
  <c r="G154" i="13"/>
  <c r="J154" i="13" s="1"/>
  <c r="N154" i="13" s="1"/>
  <c r="L153" i="13"/>
  <c r="K153" i="13"/>
  <c r="I153" i="13"/>
  <c r="G153" i="13"/>
  <c r="L152" i="13"/>
  <c r="K152" i="13"/>
  <c r="I152" i="13"/>
  <c r="G152" i="13"/>
  <c r="L151" i="13"/>
  <c r="K151" i="13"/>
  <c r="I151" i="13"/>
  <c r="G151" i="13"/>
  <c r="J151" i="13" s="1"/>
  <c r="N151" i="13" s="1"/>
  <c r="L150" i="13"/>
  <c r="K150" i="13"/>
  <c r="I150" i="13"/>
  <c r="G150" i="13"/>
  <c r="J150" i="13" s="1"/>
  <c r="N150" i="13" s="1"/>
  <c r="L149" i="13"/>
  <c r="K149" i="13"/>
  <c r="I149" i="13"/>
  <c r="G149" i="13"/>
  <c r="L148" i="13"/>
  <c r="K148" i="13"/>
  <c r="I148" i="13"/>
  <c r="G148" i="13"/>
  <c r="L147" i="13"/>
  <c r="K147" i="13"/>
  <c r="I147" i="13"/>
  <c r="G147" i="13"/>
  <c r="L146" i="13"/>
  <c r="K146" i="13"/>
  <c r="I146" i="13"/>
  <c r="G146" i="13"/>
  <c r="J146" i="13" s="1"/>
  <c r="N146" i="13" s="1"/>
  <c r="L145" i="13"/>
  <c r="K145" i="13"/>
  <c r="I145" i="13"/>
  <c r="G145" i="13"/>
  <c r="L144" i="13"/>
  <c r="K144" i="13"/>
  <c r="I144" i="13"/>
  <c r="G144" i="13"/>
  <c r="L143" i="13"/>
  <c r="K143" i="13"/>
  <c r="J143" i="13"/>
  <c r="N143" i="13" s="1"/>
  <c r="I143" i="13"/>
  <c r="M143" i="13" s="1"/>
  <c r="O143" i="13" s="1"/>
  <c r="G143" i="13"/>
  <c r="L142" i="13"/>
  <c r="K142" i="13"/>
  <c r="J142" i="13"/>
  <c r="N142" i="13" s="1"/>
  <c r="I142" i="13"/>
  <c r="G142" i="13"/>
  <c r="L141" i="13"/>
  <c r="K141" i="13"/>
  <c r="I141" i="13"/>
  <c r="G141" i="13"/>
  <c r="L140" i="13"/>
  <c r="K140" i="13"/>
  <c r="I140" i="13"/>
  <c r="G140" i="13"/>
  <c r="L139" i="13"/>
  <c r="K139" i="13"/>
  <c r="I139" i="13"/>
  <c r="G139" i="13"/>
  <c r="L138" i="13"/>
  <c r="K138" i="13"/>
  <c r="I138" i="13"/>
  <c r="G138" i="13"/>
  <c r="J138" i="13" s="1"/>
  <c r="N138" i="13" s="1"/>
  <c r="L137" i="13"/>
  <c r="K137" i="13"/>
  <c r="I137" i="13"/>
  <c r="G137" i="13"/>
  <c r="L136" i="13"/>
  <c r="K136" i="13"/>
  <c r="I136" i="13"/>
  <c r="G136" i="13"/>
  <c r="L135" i="13"/>
  <c r="K135" i="13"/>
  <c r="I135" i="13"/>
  <c r="G135" i="13"/>
  <c r="J135" i="13" s="1"/>
  <c r="N135" i="13" s="1"/>
  <c r="L134" i="13"/>
  <c r="K134" i="13"/>
  <c r="I134" i="13"/>
  <c r="G134" i="13"/>
  <c r="J134" i="13" s="1"/>
  <c r="N134" i="13" s="1"/>
  <c r="L133" i="13"/>
  <c r="K133" i="13"/>
  <c r="I133" i="13"/>
  <c r="G133" i="13"/>
  <c r="L132" i="13"/>
  <c r="K132" i="13"/>
  <c r="I132" i="13"/>
  <c r="G132" i="13"/>
  <c r="L131" i="13"/>
  <c r="K131" i="13"/>
  <c r="I131" i="13"/>
  <c r="G131" i="13"/>
  <c r="L130" i="13"/>
  <c r="K130" i="13"/>
  <c r="I130" i="13"/>
  <c r="G130" i="13"/>
  <c r="J130" i="13" s="1"/>
  <c r="N130" i="13" s="1"/>
  <c r="L129" i="13"/>
  <c r="K129" i="13"/>
  <c r="I129" i="13"/>
  <c r="G129" i="13"/>
  <c r="L128" i="13"/>
  <c r="K128" i="13"/>
  <c r="I128" i="13"/>
  <c r="G128" i="13"/>
  <c r="L127" i="13"/>
  <c r="K127" i="13"/>
  <c r="J127" i="13"/>
  <c r="N127" i="13" s="1"/>
  <c r="I127" i="13"/>
  <c r="M127" i="13" s="1"/>
  <c r="O127" i="13" s="1"/>
  <c r="G127" i="13"/>
  <c r="L126" i="13"/>
  <c r="K126" i="13"/>
  <c r="J126" i="13"/>
  <c r="N126" i="13" s="1"/>
  <c r="I126" i="13"/>
  <c r="G126" i="13"/>
  <c r="L125" i="13"/>
  <c r="K125" i="13"/>
  <c r="I125" i="13"/>
  <c r="G125" i="13"/>
  <c r="L124" i="13"/>
  <c r="K124" i="13"/>
  <c r="I124" i="13"/>
  <c r="G124" i="13"/>
  <c r="L123" i="13"/>
  <c r="K123" i="13"/>
  <c r="I123" i="13"/>
  <c r="G123" i="13"/>
  <c r="L122" i="13"/>
  <c r="K122" i="13"/>
  <c r="I122" i="13"/>
  <c r="G122" i="13"/>
  <c r="J122" i="13" s="1"/>
  <c r="N122" i="13" s="1"/>
  <c r="L121" i="13"/>
  <c r="K121" i="13"/>
  <c r="I121" i="13"/>
  <c r="G121" i="13"/>
  <c r="L120" i="13"/>
  <c r="K120" i="13"/>
  <c r="I120" i="13"/>
  <c r="G120" i="13"/>
  <c r="L119" i="13"/>
  <c r="K119" i="13"/>
  <c r="I119" i="13"/>
  <c r="G119" i="13"/>
  <c r="J119" i="13" s="1"/>
  <c r="N119" i="13" s="1"/>
  <c r="L118" i="13"/>
  <c r="K118" i="13"/>
  <c r="I118" i="13"/>
  <c r="G118" i="13"/>
  <c r="J118" i="13" s="1"/>
  <c r="N118" i="13" s="1"/>
  <c r="L117" i="13"/>
  <c r="K117" i="13"/>
  <c r="I117" i="13"/>
  <c r="G117" i="13"/>
  <c r="L116" i="13"/>
  <c r="K116" i="13"/>
  <c r="I116" i="13"/>
  <c r="G116" i="13"/>
  <c r="L115" i="13"/>
  <c r="K115" i="13"/>
  <c r="I115" i="13"/>
  <c r="G115" i="13"/>
  <c r="L114" i="13"/>
  <c r="K114" i="13"/>
  <c r="I114" i="13"/>
  <c r="G114" i="13"/>
  <c r="J114" i="13" s="1"/>
  <c r="N114" i="13" s="1"/>
  <c r="L113" i="13"/>
  <c r="K113" i="13"/>
  <c r="I113" i="13"/>
  <c r="G113" i="13"/>
  <c r="L112" i="13"/>
  <c r="K112" i="13"/>
  <c r="I112" i="13"/>
  <c r="G112" i="13"/>
  <c r="L111" i="13"/>
  <c r="K111" i="13"/>
  <c r="J111" i="13"/>
  <c r="N111" i="13" s="1"/>
  <c r="I111" i="13"/>
  <c r="M111" i="13" s="1"/>
  <c r="O111" i="13" s="1"/>
  <c r="G111" i="13"/>
  <c r="L110" i="13"/>
  <c r="K110" i="13"/>
  <c r="J110" i="13"/>
  <c r="N110" i="13" s="1"/>
  <c r="I110" i="13"/>
  <c r="G110" i="13"/>
  <c r="L109" i="13"/>
  <c r="K109" i="13"/>
  <c r="I109" i="13"/>
  <c r="G109" i="13"/>
  <c r="L108" i="13"/>
  <c r="K108" i="13"/>
  <c r="I108" i="13"/>
  <c r="G108" i="13"/>
  <c r="L107" i="13"/>
  <c r="K107" i="13"/>
  <c r="I107" i="13"/>
  <c r="G107" i="13"/>
  <c r="L106" i="13"/>
  <c r="K106" i="13"/>
  <c r="I106" i="13"/>
  <c r="G106" i="13"/>
  <c r="J106" i="13" s="1"/>
  <c r="N106" i="13" s="1"/>
  <c r="L105" i="13"/>
  <c r="K105" i="13"/>
  <c r="I105" i="13"/>
  <c r="G105" i="13"/>
  <c r="L104" i="13"/>
  <c r="K104" i="13"/>
  <c r="I104" i="13"/>
  <c r="G104" i="13"/>
  <c r="L103" i="13"/>
  <c r="K103" i="13"/>
  <c r="I103" i="13"/>
  <c r="G103" i="13"/>
  <c r="J103" i="13" s="1"/>
  <c r="N103" i="13" s="1"/>
  <c r="L102" i="13"/>
  <c r="K102" i="13"/>
  <c r="I102" i="13"/>
  <c r="G102" i="13"/>
  <c r="J102" i="13" s="1"/>
  <c r="N102" i="13" s="1"/>
  <c r="L101" i="13"/>
  <c r="K101" i="13"/>
  <c r="I101" i="13"/>
  <c r="G101" i="13"/>
  <c r="L100" i="13"/>
  <c r="K100" i="13"/>
  <c r="I100" i="13"/>
  <c r="G100" i="13"/>
  <c r="L99" i="13"/>
  <c r="K99" i="13"/>
  <c r="I99" i="13"/>
  <c r="G99" i="13"/>
  <c r="L98" i="13"/>
  <c r="K98" i="13"/>
  <c r="I98" i="13"/>
  <c r="G98" i="13"/>
  <c r="J98" i="13" s="1"/>
  <c r="N98" i="13" s="1"/>
  <c r="L97" i="13"/>
  <c r="K97" i="13"/>
  <c r="I97" i="13"/>
  <c r="G97" i="13"/>
  <c r="L96" i="13"/>
  <c r="K96" i="13"/>
  <c r="I96" i="13"/>
  <c r="G96" i="13"/>
  <c r="L95" i="13"/>
  <c r="K95" i="13"/>
  <c r="J95" i="13"/>
  <c r="N95" i="13" s="1"/>
  <c r="I95" i="13"/>
  <c r="M95" i="13" s="1"/>
  <c r="O95" i="13" s="1"/>
  <c r="G95" i="13"/>
  <c r="L94" i="13"/>
  <c r="K94" i="13"/>
  <c r="J94" i="13"/>
  <c r="N94" i="13" s="1"/>
  <c r="I94" i="13"/>
  <c r="G94" i="13"/>
  <c r="L93" i="13"/>
  <c r="K93" i="13"/>
  <c r="I93" i="13"/>
  <c r="G93" i="13"/>
  <c r="L92" i="13"/>
  <c r="K92" i="13"/>
  <c r="I92" i="13"/>
  <c r="G92" i="13"/>
  <c r="L91" i="13"/>
  <c r="K91" i="13"/>
  <c r="I91" i="13"/>
  <c r="G91" i="13"/>
  <c r="L90" i="13"/>
  <c r="K90" i="13"/>
  <c r="I90" i="13"/>
  <c r="G90" i="13"/>
  <c r="J90" i="13" s="1"/>
  <c r="N90" i="13" s="1"/>
  <c r="L89" i="13"/>
  <c r="K89" i="13"/>
  <c r="I89" i="13"/>
  <c r="G89" i="13"/>
  <c r="L88" i="13"/>
  <c r="K88" i="13"/>
  <c r="I88" i="13"/>
  <c r="G88" i="13"/>
  <c r="L87" i="13"/>
  <c r="K87" i="13"/>
  <c r="I87" i="13"/>
  <c r="G87" i="13"/>
  <c r="J87" i="13" s="1"/>
  <c r="N87" i="13" s="1"/>
  <c r="L86" i="13"/>
  <c r="K86" i="13"/>
  <c r="I86" i="13"/>
  <c r="G86" i="13"/>
  <c r="J86" i="13" s="1"/>
  <c r="N86" i="13" s="1"/>
  <c r="L85" i="13"/>
  <c r="K85" i="13"/>
  <c r="I85" i="13"/>
  <c r="G85" i="13"/>
  <c r="L84" i="13"/>
  <c r="K84" i="13"/>
  <c r="I84" i="13"/>
  <c r="G84" i="13"/>
  <c r="L83" i="13"/>
  <c r="K83" i="13"/>
  <c r="I83" i="13"/>
  <c r="G83" i="13"/>
  <c r="L82" i="13"/>
  <c r="K82" i="13"/>
  <c r="I82" i="13"/>
  <c r="G82" i="13"/>
  <c r="J82" i="13" s="1"/>
  <c r="N82" i="13" s="1"/>
  <c r="L81" i="13"/>
  <c r="K81" i="13"/>
  <c r="I81" i="13"/>
  <c r="G81" i="13"/>
  <c r="L80" i="13"/>
  <c r="K80" i="13"/>
  <c r="I80" i="13"/>
  <c r="G80" i="13"/>
  <c r="L79" i="13"/>
  <c r="K79" i="13"/>
  <c r="J79" i="13"/>
  <c r="N79" i="13" s="1"/>
  <c r="I79" i="13"/>
  <c r="M79" i="13" s="1"/>
  <c r="O79" i="13" s="1"/>
  <c r="G79" i="13"/>
  <c r="L78" i="13"/>
  <c r="K78" i="13"/>
  <c r="J78" i="13"/>
  <c r="N78" i="13" s="1"/>
  <c r="I78" i="13"/>
  <c r="G78" i="13"/>
  <c r="L77" i="13"/>
  <c r="K77" i="13"/>
  <c r="I77" i="13"/>
  <c r="G77" i="13"/>
  <c r="L76" i="13"/>
  <c r="K76" i="13"/>
  <c r="I76" i="13"/>
  <c r="G76" i="13"/>
  <c r="L75" i="13"/>
  <c r="K75" i="13"/>
  <c r="I75" i="13"/>
  <c r="G75" i="13"/>
  <c r="L74" i="13"/>
  <c r="K74" i="13"/>
  <c r="I74" i="13"/>
  <c r="G74" i="13"/>
  <c r="J74" i="13" s="1"/>
  <c r="N74" i="13" s="1"/>
  <c r="L73" i="13"/>
  <c r="K73" i="13"/>
  <c r="I73" i="13"/>
  <c r="G73" i="13"/>
  <c r="L72" i="13"/>
  <c r="K72" i="13"/>
  <c r="I72" i="13"/>
  <c r="G72" i="13"/>
  <c r="L71" i="13"/>
  <c r="K71" i="13"/>
  <c r="I71" i="13"/>
  <c r="G71" i="13"/>
  <c r="J71" i="13" s="1"/>
  <c r="N71" i="13" s="1"/>
  <c r="L70" i="13"/>
  <c r="K70" i="13"/>
  <c r="I70" i="13"/>
  <c r="G70" i="13"/>
  <c r="J70" i="13" s="1"/>
  <c r="N70" i="13" s="1"/>
  <c r="L69" i="13"/>
  <c r="K69" i="13"/>
  <c r="I69" i="13"/>
  <c r="G69" i="13"/>
  <c r="L68" i="13"/>
  <c r="K68" i="13"/>
  <c r="I68" i="13"/>
  <c r="G68" i="13"/>
  <c r="L67" i="13"/>
  <c r="K67" i="13"/>
  <c r="I67" i="13"/>
  <c r="G67" i="13"/>
  <c r="L66" i="13"/>
  <c r="K66" i="13"/>
  <c r="I66" i="13"/>
  <c r="G66" i="13"/>
  <c r="J66" i="13" s="1"/>
  <c r="N66" i="13" s="1"/>
  <c r="L65" i="13"/>
  <c r="K65" i="13"/>
  <c r="I65" i="13"/>
  <c r="G65" i="13"/>
  <c r="L64" i="13"/>
  <c r="K64" i="13"/>
  <c r="I64" i="13"/>
  <c r="G64" i="13"/>
  <c r="L63" i="13"/>
  <c r="K63" i="13"/>
  <c r="J63" i="13"/>
  <c r="N63" i="13" s="1"/>
  <c r="I63" i="13"/>
  <c r="M63" i="13" s="1"/>
  <c r="O63" i="13" s="1"/>
  <c r="G63" i="13"/>
  <c r="L62" i="13"/>
  <c r="K62" i="13"/>
  <c r="J62" i="13"/>
  <c r="N62" i="13" s="1"/>
  <c r="I62" i="13"/>
  <c r="G62" i="13"/>
  <c r="L61" i="13"/>
  <c r="K61" i="13"/>
  <c r="I61" i="13"/>
  <c r="G61" i="13"/>
  <c r="L60" i="13"/>
  <c r="K60" i="13"/>
  <c r="I60" i="13"/>
  <c r="G60" i="13"/>
  <c r="L59" i="13"/>
  <c r="K59" i="13"/>
  <c r="I59" i="13"/>
  <c r="G59" i="13"/>
  <c r="L58" i="13"/>
  <c r="K58" i="13"/>
  <c r="I58" i="13"/>
  <c r="G58" i="13"/>
  <c r="J58" i="13" s="1"/>
  <c r="N58" i="13" s="1"/>
  <c r="L57" i="13"/>
  <c r="K57" i="13"/>
  <c r="I57" i="13"/>
  <c r="G57" i="13"/>
  <c r="L56" i="13"/>
  <c r="K56" i="13"/>
  <c r="I56" i="13"/>
  <c r="G56" i="13"/>
  <c r="L55" i="13"/>
  <c r="K55" i="13"/>
  <c r="I55" i="13"/>
  <c r="G55" i="13"/>
  <c r="J55" i="13" s="1"/>
  <c r="N55" i="13" s="1"/>
  <c r="L54" i="13"/>
  <c r="K54" i="13"/>
  <c r="I54" i="13"/>
  <c r="G54" i="13"/>
  <c r="J54" i="13" s="1"/>
  <c r="N54" i="13" s="1"/>
  <c r="L53" i="13"/>
  <c r="K53" i="13"/>
  <c r="I53" i="13"/>
  <c r="G53" i="13"/>
  <c r="L52" i="13"/>
  <c r="K52" i="13"/>
  <c r="I52" i="13"/>
  <c r="G52" i="13"/>
  <c r="L51" i="13"/>
  <c r="K51" i="13"/>
  <c r="I51" i="13"/>
  <c r="G51" i="13"/>
  <c r="L50" i="13"/>
  <c r="K50" i="13"/>
  <c r="I50" i="13"/>
  <c r="G50" i="13"/>
  <c r="J50" i="13" s="1"/>
  <c r="N50" i="13" s="1"/>
  <c r="L49" i="13"/>
  <c r="K49" i="13"/>
  <c r="I49" i="13"/>
  <c r="G49" i="13"/>
  <c r="L48" i="13"/>
  <c r="K48" i="13"/>
  <c r="I48" i="13"/>
  <c r="G48" i="13"/>
  <c r="L47" i="13"/>
  <c r="K47" i="13"/>
  <c r="J47" i="13"/>
  <c r="N47" i="13" s="1"/>
  <c r="I47" i="13"/>
  <c r="M47" i="13" s="1"/>
  <c r="O47" i="13" s="1"/>
  <c r="G47" i="13"/>
  <c r="L46" i="13"/>
  <c r="K46" i="13"/>
  <c r="J46" i="13"/>
  <c r="N46" i="13" s="1"/>
  <c r="I46" i="13"/>
  <c r="G46" i="13"/>
  <c r="L45" i="13"/>
  <c r="K45" i="13"/>
  <c r="I45" i="13"/>
  <c r="G45" i="13"/>
  <c r="L44" i="13"/>
  <c r="K44" i="13"/>
  <c r="I44" i="13"/>
  <c r="G44" i="13"/>
  <c r="L43" i="13"/>
  <c r="K43" i="13"/>
  <c r="I43" i="13"/>
  <c r="G43" i="13"/>
  <c r="L42" i="13"/>
  <c r="K42" i="13"/>
  <c r="I42" i="13"/>
  <c r="G42" i="13"/>
  <c r="J42" i="13" s="1"/>
  <c r="N42" i="13" s="1"/>
  <c r="L41" i="13"/>
  <c r="K41" i="13"/>
  <c r="I41" i="13"/>
  <c r="G41" i="13"/>
  <c r="L40" i="13"/>
  <c r="K40" i="13"/>
  <c r="I40" i="13"/>
  <c r="G40" i="13"/>
  <c r="L39" i="13"/>
  <c r="K39" i="13"/>
  <c r="I39" i="13"/>
  <c r="G39" i="13"/>
  <c r="J39" i="13" s="1"/>
  <c r="N39" i="13" s="1"/>
  <c r="L38" i="13"/>
  <c r="K38" i="13"/>
  <c r="I38" i="13"/>
  <c r="G38" i="13"/>
  <c r="J38" i="13" s="1"/>
  <c r="N38" i="13" s="1"/>
  <c r="L37" i="13"/>
  <c r="K37" i="13"/>
  <c r="I37" i="13"/>
  <c r="G37" i="13"/>
  <c r="L36" i="13"/>
  <c r="K36" i="13"/>
  <c r="I36" i="13"/>
  <c r="G36" i="13"/>
  <c r="L35" i="13"/>
  <c r="K35" i="13"/>
  <c r="I35" i="13"/>
  <c r="G35" i="13"/>
  <c r="L34" i="13"/>
  <c r="K34" i="13"/>
  <c r="I34" i="13"/>
  <c r="G34" i="13"/>
  <c r="J34" i="13" s="1"/>
  <c r="N34" i="13" s="1"/>
  <c r="L33" i="13"/>
  <c r="K33" i="13"/>
  <c r="I33" i="13"/>
  <c r="G33" i="13"/>
  <c r="L32" i="13"/>
  <c r="K32" i="13"/>
  <c r="I32" i="13"/>
  <c r="G32" i="13"/>
  <c r="L31" i="13"/>
  <c r="K31" i="13"/>
  <c r="J31" i="13"/>
  <c r="N31" i="13" s="1"/>
  <c r="I31" i="13"/>
  <c r="M31" i="13" s="1"/>
  <c r="O31" i="13" s="1"/>
  <c r="G31" i="13"/>
  <c r="L30" i="13"/>
  <c r="K30" i="13"/>
  <c r="J30" i="13"/>
  <c r="N30" i="13" s="1"/>
  <c r="I30" i="13"/>
  <c r="G30" i="13"/>
  <c r="L29" i="13"/>
  <c r="K29" i="13"/>
  <c r="I29" i="13"/>
  <c r="G29" i="13"/>
  <c r="L28" i="13"/>
  <c r="K28" i="13"/>
  <c r="I28" i="13"/>
  <c r="G28" i="13"/>
  <c r="K27" i="13"/>
  <c r="I27" i="13"/>
  <c r="G27" i="13"/>
  <c r="L27" i="13" s="1"/>
  <c r="L26" i="13"/>
  <c r="K26" i="13"/>
  <c r="I26" i="13"/>
  <c r="G26" i="13"/>
  <c r="J26" i="13" s="1"/>
  <c r="N26" i="13" s="1"/>
  <c r="L25" i="13"/>
  <c r="K25" i="13"/>
  <c r="I25" i="13"/>
  <c r="G25" i="13"/>
  <c r="J25" i="13" s="1"/>
  <c r="N25" i="13" s="1"/>
  <c r="L24" i="13"/>
  <c r="K24" i="13"/>
  <c r="I24" i="13"/>
  <c r="G24" i="13"/>
  <c r="L23" i="13"/>
  <c r="K23" i="13"/>
  <c r="I23" i="13"/>
  <c r="G23" i="13"/>
  <c r="J23" i="13" s="1"/>
  <c r="N23" i="13" s="1"/>
  <c r="L22" i="13"/>
  <c r="K22" i="13"/>
  <c r="I22" i="13"/>
  <c r="G22" i="13"/>
  <c r="J22" i="13" s="1"/>
  <c r="N22" i="13" s="1"/>
  <c r="L21" i="13"/>
  <c r="K21" i="13"/>
  <c r="I21" i="13"/>
  <c r="G21" i="13"/>
  <c r="J21" i="13" s="1"/>
  <c r="K20" i="13"/>
  <c r="M20" i="13" s="1"/>
  <c r="O20" i="13" s="1"/>
  <c r="I20" i="13"/>
  <c r="G20" i="13"/>
  <c r="L20" i="13" s="1"/>
  <c r="L19" i="13"/>
  <c r="K19" i="13"/>
  <c r="J19" i="13"/>
  <c r="N19" i="13" s="1"/>
  <c r="I19" i="13"/>
  <c r="M19" i="13" s="1"/>
  <c r="O19" i="13" s="1"/>
  <c r="G19" i="13"/>
  <c r="L18" i="13"/>
  <c r="K18" i="13"/>
  <c r="I18" i="13"/>
  <c r="G18" i="13"/>
  <c r="L17" i="13"/>
  <c r="K17" i="13"/>
  <c r="I17" i="13"/>
  <c r="G17" i="13"/>
  <c r="J17" i="13" s="1"/>
  <c r="L16" i="13"/>
  <c r="K16" i="13"/>
  <c r="I16" i="13"/>
  <c r="G16" i="13"/>
  <c r="L15" i="13"/>
  <c r="K15" i="13"/>
  <c r="I15" i="13"/>
  <c r="G15" i="13"/>
  <c r="J15" i="13" s="1"/>
  <c r="L14" i="13"/>
  <c r="K14" i="13"/>
  <c r="I14" i="13"/>
  <c r="G14" i="13"/>
  <c r="J14" i="13" s="1"/>
  <c r="L13" i="13"/>
  <c r="K13" i="13"/>
  <c r="I13" i="13"/>
  <c r="G13" i="13"/>
  <c r="J13" i="13" s="1"/>
  <c r="L12" i="13"/>
  <c r="K12" i="13"/>
  <c r="I12" i="13"/>
  <c r="G12" i="13"/>
  <c r="L11" i="13"/>
  <c r="K11" i="13"/>
  <c r="I11" i="13"/>
  <c r="G11" i="13"/>
  <c r="J11" i="13" s="1"/>
  <c r="K10" i="13"/>
  <c r="J10" i="13"/>
  <c r="E19" i="4" s="1"/>
  <c r="E38" i="4" s="1"/>
  <c r="I10" i="13"/>
  <c r="D19" i="4" s="1"/>
  <c r="D38" i="4" s="1"/>
  <c r="G10" i="13"/>
  <c r="E8" i="13"/>
  <c r="K38" i="4" l="1"/>
  <c r="Q19" i="4"/>
  <c r="C68" i="5"/>
  <c r="Z46" i="5"/>
  <c r="Z68" i="5" s="1"/>
  <c r="M32" i="13"/>
  <c r="O32" i="13" s="1"/>
  <c r="M33" i="13"/>
  <c r="O33" i="13" s="1"/>
  <c r="M34" i="13"/>
  <c r="O34" i="13" s="1"/>
  <c r="M48" i="13"/>
  <c r="O48" i="13" s="1"/>
  <c r="M49" i="13"/>
  <c r="O49" i="13" s="1"/>
  <c r="M50" i="13"/>
  <c r="O50" i="13" s="1"/>
  <c r="M64" i="13"/>
  <c r="O64" i="13" s="1"/>
  <c r="M65" i="13"/>
  <c r="O65" i="13" s="1"/>
  <c r="M66" i="13"/>
  <c r="O66" i="13" s="1"/>
  <c r="M80" i="13"/>
  <c r="O80" i="13" s="1"/>
  <c r="M81" i="13"/>
  <c r="O81" i="13" s="1"/>
  <c r="M82" i="13"/>
  <c r="O82" i="13" s="1"/>
  <c r="M96" i="13"/>
  <c r="O96" i="13" s="1"/>
  <c r="M97" i="13"/>
  <c r="O97" i="13" s="1"/>
  <c r="M98" i="13"/>
  <c r="O98" i="13" s="1"/>
  <c r="M112" i="13"/>
  <c r="O112" i="13" s="1"/>
  <c r="M113" i="13"/>
  <c r="O113" i="13" s="1"/>
  <c r="M114" i="13"/>
  <c r="O114" i="13" s="1"/>
  <c r="M128" i="13"/>
  <c r="O128" i="13" s="1"/>
  <c r="M129" i="13"/>
  <c r="O129" i="13" s="1"/>
  <c r="M130" i="13"/>
  <c r="O130" i="13" s="1"/>
  <c r="M144" i="13"/>
  <c r="O144" i="13" s="1"/>
  <c r="M145" i="13"/>
  <c r="O145" i="13" s="1"/>
  <c r="M146" i="13"/>
  <c r="O146" i="13" s="1"/>
  <c r="M166" i="13"/>
  <c r="O166" i="13" s="1"/>
  <c r="M169" i="13"/>
  <c r="O169" i="13" s="1"/>
  <c r="M170" i="13"/>
  <c r="O170" i="13" s="1"/>
  <c r="M171" i="13"/>
  <c r="O171" i="13" s="1"/>
  <c r="M172" i="13"/>
  <c r="O172" i="13" s="1"/>
  <c r="M173" i="13"/>
  <c r="O173" i="13" s="1"/>
  <c r="N561" i="13"/>
  <c r="N594" i="13"/>
  <c r="N626" i="13"/>
  <c r="N657" i="13"/>
  <c r="N1087" i="13"/>
  <c r="N1153" i="13"/>
  <c r="M23" i="13"/>
  <c r="O23" i="13" s="1"/>
  <c r="M39" i="13"/>
  <c r="O39" i="13" s="1"/>
  <c r="M55" i="13"/>
  <c r="O55" i="13" s="1"/>
  <c r="M71" i="13"/>
  <c r="O71" i="13" s="1"/>
  <c r="M87" i="13"/>
  <c r="O87" i="13" s="1"/>
  <c r="M103" i="13"/>
  <c r="O103" i="13" s="1"/>
  <c r="M119" i="13"/>
  <c r="O119" i="13" s="1"/>
  <c r="M135" i="13"/>
  <c r="O135" i="13" s="1"/>
  <c r="M151" i="13"/>
  <c r="O151" i="13" s="1"/>
  <c r="N1115" i="13"/>
  <c r="N14" i="13"/>
  <c r="M24" i="13"/>
  <c r="O24" i="13" s="1"/>
  <c r="M25" i="13"/>
  <c r="O25" i="13" s="1"/>
  <c r="M26" i="13"/>
  <c r="O26" i="13" s="1"/>
  <c r="M40" i="13"/>
  <c r="O40" i="13" s="1"/>
  <c r="M41" i="13"/>
  <c r="O41" i="13" s="1"/>
  <c r="M42" i="13"/>
  <c r="O42" i="13" s="1"/>
  <c r="M56" i="13"/>
  <c r="O56" i="13" s="1"/>
  <c r="M57" i="13"/>
  <c r="O57" i="13" s="1"/>
  <c r="M58" i="13"/>
  <c r="O58" i="13" s="1"/>
  <c r="M72" i="13"/>
  <c r="O72" i="13" s="1"/>
  <c r="M73" i="13"/>
  <c r="O73" i="13" s="1"/>
  <c r="M74" i="13"/>
  <c r="O74" i="13" s="1"/>
  <c r="M88" i="13"/>
  <c r="O88" i="13" s="1"/>
  <c r="M89" i="13"/>
  <c r="O89" i="13" s="1"/>
  <c r="M90" i="13"/>
  <c r="O90" i="13" s="1"/>
  <c r="M104" i="13"/>
  <c r="O104" i="13" s="1"/>
  <c r="M105" i="13"/>
  <c r="O105" i="13" s="1"/>
  <c r="M106" i="13"/>
  <c r="O106" i="13" s="1"/>
  <c r="M120" i="13"/>
  <c r="O120" i="13" s="1"/>
  <c r="M121" i="13"/>
  <c r="O121" i="13" s="1"/>
  <c r="M122" i="13"/>
  <c r="O122" i="13" s="1"/>
  <c r="M136" i="13"/>
  <c r="O136" i="13" s="1"/>
  <c r="M137" i="13"/>
  <c r="O137" i="13" s="1"/>
  <c r="M138" i="13"/>
  <c r="O138" i="13" s="1"/>
  <c r="M152" i="13"/>
  <c r="O152" i="13" s="1"/>
  <c r="M153" i="13"/>
  <c r="O153" i="13" s="1"/>
  <c r="M154" i="13"/>
  <c r="O154" i="13" s="1"/>
  <c r="N159" i="13"/>
  <c r="P159" i="13" s="1"/>
  <c r="N162" i="13"/>
  <c r="N165" i="13"/>
  <c r="P165" i="13" s="1"/>
  <c r="N182" i="13"/>
  <c r="N183" i="13"/>
  <c r="P183" i="13" s="1"/>
  <c r="N187" i="13"/>
  <c r="N190" i="13"/>
  <c r="N191" i="13"/>
  <c r="N194" i="13"/>
  <c r="N489" i="13"/>
  <c r="N577" i="13"/>
  <c r="N613" i="13"/>
  <c r="N1128" i="13"/>
  <c r="M184" i="13"/>
  <c r="O184" i="13" s="1"/>
  <c r="M188" i="13"/>
  <c r="O188" i="13" s="1"/>
  <c r="M189" i="13"/>
  <c r="O189" i="13" s="1"/>
  <c r="M190" i="13"/>
  <c r="O190" i="13" s="1"/>
  <c r="M191" i="13"/>
  <c r="O191" i="13" s="1"/>
  <c r="M192" i="13"/>
  <c r="O192" i="13" s="1"/>
  <c r="M193" i="13"/>
  <c r="O193" i="13" s="1"/>
  <c r="M194" i="13"/>
  <c r="O194" i="13" s="1"/>
  <c r="M249" i="13"/>
  <c r="O249" i="13" s="1"/>
  <c r="N254" i="13"/>
  <c r="N255" i="13"/>
  <c r="P255" i="13" s="1"/>
  <c r="M268" i="13"/>
  <c r="O268" i="13" s="1"/>
  <c r="M270" i="13"/>
  <c r="O270" i="13" s="1"/>
  <c r="M271" i="13"/>
  <c r="O271" i="13" s="1"/>
  <c r="M272" i="13"/>
  <c r="O272" i="13" s="1"/>
  <c r="M274" i="13"/>
  <c r="O274" i="13" s="1"/>
  <c r="M284" i="13"/>
  <c r="O284" i="13" s="1"/>
  <c r="M289" i="13"/>
  <c r="O289" i="13" s="1"/>
  <c r="M307" i="13"/>
  <c r="O307" i="13" s="1"/>
  <c r="M309" i="13"/>
  <c r="O309" i="13" s="1"/>
  <c r="M310" i="13"/>
  <c r="O310" i="13" s="1"/>
  <c r="N318" i="13"/>
  <c r="N321" i="13"/>
  <c r="P321" i="13" s="1"/>
  <c r="M339" i="13"/>
  <c r="O339" i="13" s="1"/>
  <c r="M341" i="13"/>
  <c r="O341" i="13" s="1"/>
  <c r="N344" i="13"/>
  <c r="M355" i="13"/>
  <c r="O355" i="13" s="1"/>
  <c r="M357" i="13"/>
  <c r="O357" i="13" s="1"/>
  <c r="N360" i="13"/>
  <c r="M371" i="13"/>
  <c r="O371" i="13" s="1"/>
  <c r="M373" i="13"/>
  <c r="O373" i="13" s="1"/>
  <c r="N376" i="13"/>
  <c r="P376" i="13" s="1"/>
  <c r="M387" i="13"/>
  <c r="O387" i="13" s="1"/>
  <c r="M389" i="13"/>
  <c r="O389" i="13" s="1"/>
  <c r="N392" i="13"/>
  <c r="M403" i="13"/>
  <c r="O403" i="13" s="1"/>
  <c r="M405" i="13"/>
  <c r="O405" i="13" s="1"/>
  <c r="N408" i="13"/>
  <c r="M419" i="13"/>
  <c r="O419" i="13" s="1"/>
  <c r="M421" i="13"/>
  <c r="O421" i="13" s="1"/>
  <c r="M435" i="13"/>
  <c r="O435" i="13" s="1"/>
  <c r="M437" i="13"/>
  <c r="O437" i="13" s="1"/>
  <c r="M446" i="13"/>
  <c r="O446" i="13" s="1"/>
  <c r="M447" i="13"/>
  <c r="O447" i="13" s="1"/>
  <c r="M450" i="13"/>
  <c r="O450" i="13" s="1"/>
  <c r="N452" i="13"/>
  <c r="N453" i="13"/>
  <c r="N465" i="13"/>
  <c r="N474" i="13"/>
  <c r="M487" i="13"/>
  <c r="O487" i="13" s="1"/>
  <c r="M489" i="13"/>
  <c r="O489" i="13" s="1"/>
  <c r="M499" i="13"/>
  <c r="O499" i="13" s="1"/>
  <c r="M501" i="13"/>
  <c r="O501" i="13" s="1"/>
  <c r="M510" i="13"/>
  <c r="O510" i="13" s="1"/>
  <c r="M511" i="13"/>
  <c r="O511" i="13" s="1"/>
  <c r="M514" i="13"/>
  <c r="O514" i="13" s="1"/>
  <c r="N516" i="13"/>
  <c r="N517" i="13"/>
  <c r="N529" i="13"/>
  <c r="N538" i="13"/>
  <c r="P538" i="13" s="1"/>
  <c r="M558" i="13"/>
  <c r="O558" i="13" s="1"/>
  <c r="N562" i="13"/>
  <c r="N564" i="13"/>
  <c r="N565" i="13"/>
  <c r="N578" i="13"/>
  <c r="N580" i="13"/>
  <c r="N581" i="13"/>
  <c r="M590" i="13"/>
  <c r="O590" i="13" s="1"/>
  <c r="M591" i="13"/>
  <c r="O591" i="13" s="1"/>
  <c r="M592" i="13"/>
  <c r="O592" i="13" s="1"/>
  <c r="M594" i="13"/>
  <c r="O594" i="13" s="1"/>
  <c r="N595" i="13"/>
  <c r="P595" i="13" s="1"/>
  <c r="N596" i="13"/>
  <c r="N597" i="13"/>
  <c r="M622" i="13"/>
  <c r="O622" i="13" s="1"/>
  <c r="M623" i="13"/>
  <c r="O623" i="13" s="1"/>
  <c r="M624" i="13"/>
  <c r="O624" i="13" s="1"/>
  <c r="N627" i="13"/>
  <c r="N628" i="13"/>
  <c r="N629" i="13"/>
  <c r="P629" i="13" s="1"/>
  <c r="N644" i="13"/>
  <c r="N645" i="13"/>
  <c r="P645" i="13" s="1"/>
  <c r="N648" i="13"/>
  <c r="N659" i="13"/>
  <c r="N660" i="13"/>
  <c r="N661" i="13"/>
  <c r="N664" i="13"/>
  <c r="N675" i="13"/>
  <c r="N676" i="13"/>
  <c r="N818" i="13"/>
  <c r="N819" i="13"/>
  <c r="N820" i="13"/>
  <c r="P820" i="13" s="1"/>
  <c r="N834" i="13"/>
  <c r="N836" i="13"/>
  <c r="N838" i="13"/>
  <c r="N854" i="13"/>
  <c r="P854" i="13" s="1"/>
  <c r="N883" i="13"/>
  <c r="N884" i="13"/>
  <c r="N886" i="13"/>
  <c r="N887" i="13"/>
  <c r="N911" i="13"/>
  <c r="N912" i="13"/>
  <c r="N943" i="13"/>
  <c r="N944" i="13"/>
  <c r="N975" i="13"/>
  <c r="N976" i="13"/>
  <c r="N1007" i="13"/>
  <c r="N1008" i="13"/>
  <c r="N1039" i="13"/>
  <c r="N1065" i="13"/>
  <c r="N1066" i="13"/>
  <c r="N1095" i="13"/>
  <c r="N1097" i="13"/>
  <c r="N1098" i="13"/>
  <c r="N1099" i="13"/>
  <c r="N1118" i="13"/>
  <c r="N1119" i="13"/>
  <c r="N1130" i="13"/>
  <c r="N1131" i="13"/>
  <c r="N1309" i="13"/>
  <c r="N1317" i="13"/>
  <c r="M293" i="13"/>
  <c r="O293" i="13" s="1"/>
  <c r="M322" i="13"/>
  <c r="O322" i="13" s="1"/>
  <c r="M345" i="13"/>
  <c r="O345" i="13" s="1"/>
  <c r="M361" i="13"/>
  <c r="O361" i="13" s="1"/>
  <c r="M377" i="13"/>
  <c r="O377" i="13" s="1"/>
  <c r="M393" i="13"/>
  <c r="O393" i="13" s="1"/>
  <c r="M409" i="13"/>
  <c r="O409" i="13" s="1"/>
  <c r="M425" i="13"/>
  <c r="O425" i="13" s="1"/>
  <c r="M441" i="13"/>
  <c r="O441" i="13" s="1"/>
  <c r="M466" i="13"/>
  <c r="O466" i="13" s="1"/>
  <c r="M505" i="13"/>
  <c r="O505" i="13" s="1"/>
  <c r="M530" i="13"/>
  <c r="O530" i="13" s="1"/>
  <c r="M566" i="13"/>
  <c r="O566" i="13" s="1"/>
  <c r="M582" i="13"/>
  <c r="O582" i="13" s="1"/>
  <c r="M614" i="13"/>
  <c r="O614" i="13" s="1"/>
  <c r="M649" i="13"/>
  <c r="O649" i="13" s="1"/>
  <c r="M665" i="13"/>
  <c r="O665" i="13" s="1"/>
  <c r="N680" i="13"/>
  <c r="N681" i="13"/>
  <c r="N684" i="13"/>
  <c r="M689" i="13"/>
  <c r="O689" i="13" s="1"/>
  <c r="N691" i="13"/>
  <c r="N692" i="13"/>
  <c r="M705" i="13"/>
  <c r="O705" i="13" s="1"/>
  <c r="N707" i="13"/>
  <c r="N708" i="13"/>
  <c r="M721" i="13"/>
  <c r="O721" i="13" s="1"/>
  <c r="N723" i="13"/>
  <c r="N724" i="13"/>
  <c r="M737" i="13"/>
  <c r="O737" i="13" s="1"/>
  <c r="N739" i="13"/>
  <c r="N740" i="13"/>
  <c r="M753" i="13"/>
  <c r="O753" i="13" s="1"/>
  <c r="N755" i="13"/>
  <c r="N756" i="13"/>
  <c r="M769" i="13"/>
  <c r="O769" i="13" s="1"/>
  <c r="N771" i="13"/>
  <c r="N772" i="13"/>
  <c r="M785" i="13"/>
  <c r="O785" i="13" s="1"/>
  <c r="N787" i="13"/>
  <c r="N788" i="13"/>
  <c r="M801" i="13"/>
  <c r="O801" i="13" s="1"/>
  <c r="N803" i="13"/>
  <c r="P803" i="13" s="1"/>
  <c r="N804" i="13"/>
  <c r="M839" i="13"/>
  <c r="O839" i="13" s="1"/>
  <c r="N840" i="13"/>
  <c r="N858" i="13"/>
  <c r="P858" i="13" s="1"/>
  <c r="N859" i="13"/>
  <c r="N860" i="13"/>
  <c r="N862" i="13"/>
  <c r="N863" i="13"/>
  <c r="M888" i="13"/>
  <c r="O888" i="13" s="1"/>
  <c r="N891" i="13"/>
  <c r="N892" i="13"/>
  <c r="N894" i="13"/>
  <c r="N895" i="13"/>
  <c r="M912" i="13"/>
  <c r="O912" i="13" s="1"/>
  <c r="N919" i="13"/>
  <c r="N920" i="13"/>
  <c r="P920" i="13" s="1"/>
  <c r="M944" i="13"/>
  <c r="O944" i="13" s="1"/>
  <c r="N951" i="13"/>
  <c r="N952" i="13"/>
  <c r="M973" i="13"/>
  <c r="O973" i="13" s="1"/>
  <c r="M974" i="13"/>
  <c r="O974" i="13" s="1"/>
  <c r="M976" i="13"/>
  <c r="O976" i="13" s="1"/>
  <c r="N983" i="13"/>
  <c r="N984" i="13"/>
  <c r="M1005" i="13"/>
  <c r="O1005" i="13" s="1"/>
  <c r="M1006" i="13"/>
  <c r="O1006" i="13" s="1"/>
  <c r="M1008" i="13"/>
  <c r="O1008" i="13" s="1"/>
  <c r="N1015" i="13"/>
  <c r="N1016" i="13"/>
  <c r="M1037" i="13"/>
  <c r="O1037" i="13" s="1"/>
  <c r="M1038" i="13"/>
  <c r="O1038" i="13" s="1"/>
  <c r="M1039" i="13"/>
  <c r="O1039" i="13" s="1"/>
  <c r="M1044" i="13"/>
  <c r="O1044" i="13" s="1"/>
  <c r="M1045" i="13"/>
  <c r="O1045" i="13" s="1"/>
  <c r="N1046" i="13"/>
  <c r="N1047" i="13"/>
  <c r="M1067" i="13"/>
  <c r="O1067" i="13" s="1"/>
  <c r="N1070" i="13"/>
  <c r="N1071" i="13"/>
  <c r="N1074" i="13"/>
  <c r="M1088" i="13"/>
  <c r="O1088" i="13" s="1"/>
  <c r="M1089" i="13"/>
  <c r="O1089" i="13" s="1"/>
  <c r="M1090" i="13"/>
  <c r="O1090" i="13" s="1"/>
  <c r="M1091" i="13"/>
  <c r="O1091" i="13" s="1"/>
  <c r="M1095" i="13"/>
  <c r="O1095" i="13" s="1"/>
  <c r="M1096" i="13"/>
  <c r="O1096" i="13" s="1"/>
  <c r="M1097" i="13"/>
  <c r="O1097" i="13" s="1"/>
  <c r="M1103" i="13"/>
  <c r="O1103" i="13" s="1"/>
  <c r="M1116" i="13"/>
  <c r="O1116" i="13" s="1"/>
  <c r="M1117" i="13"/>
  <c r="O1117" i="13" s="1"/>
  <c r="M1119" i="13"/>
  <c r="O1119" i="13" s="1"/>
  <c r="M1123" i="13"/>
  <c r="O1123" i="13" s="1"/>
  <c r="N1125" i="13"/>
  <c r="N1126" i="13"/>
  <c r="M1129" i="13"/>
  <c r="O1129" i="13" s="1"/>
  <c r="M1131" i="13"/>
  <c r="O1131" i="13" s="1"/>
  <c r="M1161" i="13"/>
  <c r="O1161" i="13" s="1"/>
  <c r="M1193" i="13"/>
  <c r="O1193" i="13" s="1"/>
  <c r="N1377" i="13"/>
  <c r="N1422" i="13"/>
  <c r="P1422" i="13" s="1"/>
  <c r="N1486" i="13"/>
  <c r="M235" i="13"/>
  <c r="O235" i="13" s="1"/>
  <c r="M236" i="13"/>
  <c r="O236" i="13" s="1"/>
  <c r="M237" i="13"/>
  <c r="O237" i="13" s="1"/>
  <c r="M238" i="13"/>
  <c r="O238" i="13" s="1"/>
  <c r="M239" i="13"/>
  <c r="O239" i="13" s="1"/>
  <c r="N263" i="13"/>
  <c r="P263" i="13" s="1"/>
  <c r="N266" i="13"/>
  <c r="N283" i="13"/>
  <c r="P283" i="13" s="1"/>
  <c r="M292" i="13"/>
  <c r="O292" i="13" s="1"/>
  <c r="M294" i="13"/>
  <c r="O294" i="13" s="1"/>
  <c r="M295" i="13"/>
  <c r="O295" i="13" s="1"/>
  <c r="M296" i="13"/>
  <c r="O296" i="13" s="1"/>
  <c r="M297" i="13"/>
  <c r="O297" i="13" s="1"/>
  <c r="N302" i="13"/>
  <c r="N305" i="13"/>
  <c r="P305" i="13" s="1"/>
  <c r="M323" i="13"/>
  <c r="O323" i="13" s="1"/>
  <c r="M325" i="13"/>
  <c r="O325" i="13" s="1"/>
  <c r="M326" i="13"/>
  <c r="O326" i="13" s="1"/>
  <c r="N334" i="13"/>
  <c r="N335" i="13"/>
  <c r="N337" i="13"/>
  <c r="N352" i="13"/>
  <c r="N353" i="13"/>
  <c r="P353" i="13" s="1"/>
  <c r="N368" i="13"/>
  <c r="N369" i="13"/>
  <c r="N384" i="13"/>
  <c r="N385" i="13"/>
  <c r="P385" i="13" s="1"/>
  <c r="N400" i="13"/>
  <c r="N401" i="13"/>
  <c r="N416" i="13"/>
  <c r="N417" i="13"/>
  <c r="P417" i="13" s="1"/>
  <c r="N433" i="13"/>
  <c r="N442" i="13"/>
  <c r="M455" i="13"/>
  <c r="O455" i="13" s="1"/>
  <c r="M467" i="13"/>
  <c r="O467" i="13" s="1"/>
  <c r="M469" i="13"/>
  <c r="O469" i="13" s="1"/>
  <c r="M478" i="13"/>
  <c r="O478" i="13" s="1"/>
  <c r="M479" i="13"/>
  <c r="O479" i="13" s="1"/>
  <c r="N484" i="13"/>
  <c r="N485" i="13"/>
  <c r="N497" i="13"/>
  <c r="N506" i="13"/>
  <c r="M519" i="13"/>
  <c r="O519" i="13" s="1"/>
  <c r="M531" i="13"/>
  <c r="O531" i="13" s="1"/>
  <c r="M533" i="13"/>
  <c r="O533" i="13" s="1"/>
  <c r="M542" i="13"/>
  <c r="O542" i="13" s="1"/>
  <c r="M543" i="13"/>
  <c r="O543" i="13" s="1"/>
  <c r="M546" i="13"/>
  <c r="O546" i="13" s="1"/>
  <c r="M547" i="13"/>
  <c r="O547" i="13" s="1"/>
  <c r="N552" i="13"/>
  <c r="N553" i="13"/>
  <c r="N554" i="13"/>
  <c r="M567" i="13"/>
  <c r="O567" i="13" s="1"/>
  <c r="M569" i="13"/>
  <c r="O569" i="13" s="1"/>
  <c r="M583" i="13"/>
  <c r="O583" i="13" s="1"/>
  <c r="M585" i="13"/>
  <c r="O585" i="13" s="1"/>
  <c r="M602" i="13"/>
  <c r="O602" i="13" s="1"/>
  <c r="M603" i="13"/>
  <c r="O603" i="13" s="1"/>
  <c r="N608" i="13"/>
  <c r="M615" i="13"/>
  <c r="O615" i="13" s="1"/>
  <c r="M616" i="13"/>
  <c r="O616" i="13" s="1"/>
  <c r="M617" i="13"/>
  <c r="O617" i="13" s="1"/>
  <c r="N619" i="13"/>
  <c r="P619" i="13" s="1"/>
  <c r="M646" i="13"/>
  <c r="O646" i="13" s="1"/>
  <c r="M678" i="13"/>
  <c r="O678" i="13" s="1"/>
  <c r="M679" i="13"/>
  <c r="O679" i="13" s="1"/>
  <c r="M681" i="13"/>
  <c r="O681" i="13" s="1"/>
  <c r="M682" i="13"/>
  <c r="O682" i="13" s="1"/>
  <c r="M683" i="13"/>
  <c r="O683" i="13" s="1"/>
  <c r="M684" i="13"/>
  <c r="O684" i="13" s="1"/>
  <c r="M685" i="13"/>
  <c r="O685" i="13" s="1"/>
  <c r="N696" i="13"/>
  <c r="N697" i="13"/>
  <c r="N700" i="13"/>
  <c r="N712" i="13"/>
  <c r="P712" i="13" s="1"/>
  <c r="N713" i="13"/>
  <c r="N716" i="13"/>
  <c r="N728" i="13"/>
  <c r="N729" i="13"/>
  <c r="P729" i="13" s="1"/>
  <c r="N732" i="13"/>
  <c r="N744" i="13"/>
  <c r="N745" i="13"/>
  <c r="N748" i="13"/>
  <c r="N760" i="13"/>
  <c r="N761" i="13"/>
  <c r="N764" i="13"/>
  <c r="N776" i="13"/>
  <c r="P776" i="13" s="1"/>
  <c r="N777" i="13"/>
  <c r="N780" i="13"/>
  <c r="N792" i="13"/>
  <c r="N793" i="13"/>
  <c r="P793" i="13" s="1"/>
  <c r="N796" i="13"/>
  <c r="N808" i="13"/>
  <c r="P808" i="13" s="1"/>
  <c r="N810" i="13"/>
  <c r="N811" i="13"/>
  <c r="N812" i="13"/>
  <c r="N826" i="13"/>
  <c r="N827" i="13"/>
  <c r="M840" i="13"/>
  <c r="O840" i="13" s="1"/>
  <c r="M857" i="13"/>
  <c r="O857" i="13" s="1"/>
  <c r="M858" i="13"/>
  <c r="O858" i="13" s="1"/>
  <c r="M859" i="13"/>
  <c r="O859" i="13" s="1"/>
  <c r="M864" i="13"/>
  <c r="O864" i="13" s="1"/>
  <c r="N871" i="13"/>
  <c r="M889" i="13"/>
  <c r="O889" i="13" s="1"/>
  <c r="M896" i="13"/>
  <c r="O896" i="13" s="1"/>
  <c r="N902" i="13"/>
  <c r="M917" i="13"/>
  <c r="O917" i="13" s="1"/>
  <c r="M918" i="13"/>
  <c r="O918" i="13" s="1"/>
  <c r="M920" i="13"/>
  <c r="O920" i="13" s="1"/>
  <c r="M949" i="13"/>
  <c r="O949" i="13" s="1"/>
  <c r="M950" i="13"/>
  <c r="O950" i="13" s="1"/>
  <c r="M952" i="13"/>
  <c r="O952" i="13" s="1"/>
  <c r="M981" i="13"/>
  <c r="O981" i="13" s="1"/>
  <c r="M982" i="13"/>
  <c r="O982" i="13" s="1"/>
  <c r="M984" i="13"/>
  <c r="O984" i="13" s="1"/>
  <c r="M1013" i="13"/>
  <c r="O1013" i="13" s="1"/>
  <c r="M1014" i="13"/>
  <c r="O1014" i="13" s="1"/>
  <c r="M1016" i="13"/>
  <c r="O1016" i="13" s="1"/>
  <c r="M1046" i="13"/>
  <c r="O1046" i="13" s="1"/>
  <c r="M1068" i="13"/>
  <c r="O1068" i="13" s="1"/>
  <c r="M1072" i="13"/>
  <c r="O1072" i="13" s="1"/>
  <c r="M1073" i="13"/>
  <c r="O1073" i="13" s="1"/>
  <c r="M1074" i="13"/>
  <c r="O1074" i="13" s="1"/>
  <c r="M1075" i="13"/>
  <c r="O1075" i="13" s="1"/>
  <c r="M1079" i="13"/>
  <c r="O1079" i="13" s="1"/>
  <c r="M1124" i="13"/>
  <c r="O1124" i="13" s="1"/>
  <c r="M1125" i="13"/>
  <c r="O1125" i="13" s="1"/>
  <c r="M1126" i="13"/>
  <c r="O1126" i="13" s="1"/>
  <c r="M1137" i="13"/>
  <c r="O1137" i="13" s="1"/>
  <c r="N1141" i="13"/>
  <c r="M1158" i="13"/>
  <c r="O1158" i="13" s="1"/>
  <c r="M1162" i="13"/>
  <c r="O1162" i="13" s="1"/>
  <c r="M1163" i="13"/>
  <c r="O1163" i="13" s="1"/>
  <c r="M1164" i="13"/>
  <c r="O1164" i="13" s="1"/>
  <c r="N1171" i="13"/>
  <c r="N1172" i="13"/>
  <c r="N1173" i="13"/>
  <c r="M1190" i="13"/>
  <c r="O1190" i="13" s="1"/>
  <c r="M1194" i="13"/>
  <c r="O1194" i="13" s="1"/>
  <c r="M1195" i="13"/>
  <c r="O1195" i="13" s="1"/>
  <c r="M1196" i="13"/>
  <c r="O1196" i="13" s="1"/>
  <c r="M1199" i="13"/>
  <c r="O1199" i="13" s="1"/>
  <c r="M1201" i="13"/>
  <c r="O1201" i="13" s="1"/>
  <c r="M1210" i="13"/>
  <c r="O1210" i="13" s="1"/>
  <c r="M1211" i="13"/>
  <c r="O1211" i="13" s="1"/>
  <c r="M1212" i="13"/>
  <c r="O1212" i="13" s="1"/>
  <c r="M1215" i="13"/>
  <c r="O1215" i="13" s="1"/>
  <c r="M1217" i="13"/>
  <c r="O1217" i="13" s="1"/>
  <c r="M1238" i="13"/>
  <c r="O1238" i="13" s="1"/>
  <c r="M1239" i="13"/>
  <c r="O1239" i="13" s="1"/>
  <c r="M1241" i="13"/>
  <c r="O1241" i="13" s="1"/>
  <c r="M1243" i="13"/>
  <c r="O1243" i="13" s="1"/>
  <c r="M1244" i="13"/>
  <c r="O1244" i="13" s="1"/>
  <c r="M1245" i="13"/>
  <c r="O1245" i="13" s="1"/>
  <c r="M1250" i="13"/>
  <c r="O1250" i="13" s="1"/>
  <c r="M1251" i="13"/>
  <c r="O1251" i="13" s="1"/>
  <c r="M1253" i="13"/>
  <c r="O1253" i="13" s="1"/>
  <c r="M1302" i="13"/>
  <c r="O1302" i="13" s="1"/>
  <c r="M1303" i="13"/>
  <c r="O1303" i="13" s="1"/>
  <c r="M1305" i="13"/>
  <c r="O1305" i="13" s="1"/>
  <c r="M1307" i="13"/>
  <c r="O1307" i="13" s="1"/>
  <c r="M1308" i="13"/>
  <c r="O1308" i="13" s="1"/>
  <c r="M1309" i="13"/>
  <c r="O1309" i="13" s="1"/>
  <c r="M1314" i="13"/>
  <c r="O1314" i="13" s="1"/>
  <c r="M1315" i="13"/>
  <c r="O1315" i="13" s="1"/>
  <c r="M1317" i="13"/>
  <c r="O1317" i="13" s="1"/>
  <c r="M1338" i="13"/>
  <c r="O1338" i="13" s="1"/>
  <c r="M1339" i="13"/>
  <c r="O1339" i="13" s="1"/>
  <c r="M1340" i="13"/>
  <c r="O1340" i="13" s="1"/>
  <c r="M1342" i="13"/>
  <c r="O1342" i="13" s="1"/>
  <c r="M1343" i="13"/>
  <c r="O1343" i="13" s="1"/>
  <c r="M1344" i="13"/>
  <c r="O1344" i="13" s="1"/>
  <c r="M1345" i="13"/>
  <c r="O1345" i="13" s="1"/>
  <c r="M1346" i="13"/>
  <c r="O1346" i="13" s="1"/>
  <c r="M1347" i="13"/>
  <c r="O1347" i="13" s="1"/>
  <c r="M1351" i="13"/>
  <c r="O1351" i="13" s="1"/>
  <c r="M1353" i="13"/>
  <c r="O1353" i="13" s="1"/>
  <c r="M1358" i="13"/>
  <c r="O1358" i="13" s="1"/>
  <c r="M1359" i="13"/>
  <c r="O1359" i="13" s="1"/>
  <c r="M1360" i="13"/>
  <c r="O1360" i="13" s="1"/>
  <c r="N1361" i="13"/>
  <c r="M1388" i="13"/>
  <c r="O1388" i="13" s="1"/>
  <c r="M1407" i="13"/>
  <c r="O1407" i="13" s="1"/>
  <c r="M1408" i="13"/>
  <c r="O1408" i="13" s="1"/>
  <c r="M1409" i="13"/>
  <c r="O1409" i="13" s="1"/>
  <c r="M1416" i="13"/>
  <c r="O1416" i="13" s="1"/>
  <c r="M1417" i="13"/>
  <c r="O1417" i="13" s="1"/>
  <c r="M1418" i="13"/>
  <c r="O1418" i="13" s="1"/>
  <c r="N1423" i="13"/>
  <c r="N1426" i="13"/>
  <c r="N1430" i="13"/>
  <c r="N1450" i="13"/>
  <c r="N1466" i="13"/>
  <c r="N1488" i="13"/>
  <c r="N1489" i="13"/>
  <c r="M1378" i="13"/>
  <c r="O1378" i="13" s="1"/>
  <c r="M1454" i="13"/>
  <c r="O1454" i="13" s="1"/>
  <c r="M1470" i="13"/>
  <c r="O1470" i="13" s="1"/>
  <c r="M1142" i="13"/>
  <c r="O1142" i="13" s="1"/>
  <c r="M1146" i="13"/>
  <c r="O1146" i="13" s="1"/>
  <c r="M1147" i="13"/>
  <c r="O1147" i="13" s="1"/>
  <c r="M1148" i="13"/>
  <c r="O1148" i="13" s="1"/>
  <c r="N1155" i="13"/>
  <c r="N1156" i="13"/>
  <c r="M1174" i="13"/>
  <c r="O1174" i="13" s="1"/>
  <c r="M1178" i="13"/>
  <c r="O1178" i="13" s="1"/>
  <c r="M1179" i="13"/>
  <c r="O1179" i="13" s="1"/>
  <c r="M1180" i="13"/>
  <c r="O1180" i="13" s="1"/>
  <c r="N1187" i="13"/>
  <c r="N1188" i="13"/>
  <c r="M1202" i="13"/>
  <c r="O1202" i="13" s="1"/>
  <c r="M1203" i="13"/>
  <c r="O1203" i="13" s="1"/>
  <c r="M1204" i="13"/>
  <c r="O1204" i="13" s="1"/>
  <c r="M1207" i="13"/>
  <c r="O1207" i="13" s="1"/>
  <c r="M1218" i="13"/>
  <c r="O1218" i="13" s="1"/>
  <c r="M1219" i="13"/>
  <c r="O1219" i="13" s="1"/>
  <c r="M1220" i="13"/>
  <c r="O1220" i="13" s="1"/>
  <c r="M1223" i="13"/>
  <c r="O1223" i="13" s="1"/>
  <c r="M1230" i="13"/>
  <c r="O1230" i="13" s="1"/>
  <c r="M1231" i="13"/>
  <c r="O1231" i="13" s="1"/>
  <c r="M1232" i="13"/>
  <c r="O1232" i="13" s="1"/>
  <c r="N1233" i="13"/>
  <c r="M1246" i="13"/>
  <c r="O1246" i="13" s="1"/>
  <c r="M1247" i="13"/>
  <c r="O1247" i="13" s="1"/>
  <c r="M1248" i="13"/>
  <c r="O1248" i="13" s="1"/>
  <c r="M1255" i="13"/>
  <c r="O1255" i="13" s="1"/>
  <c r="M1258" i="13"/>
  <c r="O1258" i="13" s="1"/>
  <c r="M1259" i="13"/>
  <c r="O1259" i="13" s="1"/>
  <c r="M1260" i="13"/>
  <c r="O1260" i="13" s="1"/>
  <c r="M1261" i="13"/>
  <c r="O1261" i="13" s="1"/>
  <c r="N1267" i="13"/>
  <c r="N1268" i="13"/>
  <c r="N1269" i="13"/>
  <c r="M1275" i="13"/>
  <c r="O1275" i="13" s="1"/>
  <c r="M1276" i="13"/>
  <c r="O1276" i="13" s="1"/>
  <c r="M1278" i="13"/>
  <c r="O1278" i="13" s="1"/>
  <c r="M1279" i="13"/>
  <c r="O1279" i="13" s="1"/>
  <c r="M1280" i="13"/>
  <c r="O1280" i="13" s="1"/>
  <c r="M1281" i="13"/>
  <c r="O1281" i="13" s="1"/>
  <c r="M1282" i="13"/>
  <c r="O1282" i="13" s="1"/>
  <c r="M1283" i="13"/>
  <c r="O1283" i="13" s="1"/>
  <c r="M1287" i="13"/>
  <c r="O1287" i="13" s="1"/>
  <c r="M1294" i="13"/>
  <c r="O1294" i="13" s="1"/>
  <c r="M1295" i="13"/>
  <c r="O1295" i="13" s="1"/>
  <c r="M1296" i="13"/>
  <c r="O1296" i="13" s="1"/>
  <c r="N1297" i="13"/>
  <c r="M1310" i="13"/>
  <c r="O1310" i="13" s="1"/>
  <c r="M1311" i="13"/>
  <c r="O1311" i="13" s="1"/>
  <c r="M1312" i="13"/>
  <c r="O1312" i="13" s="1"/>
  <c r="M1319" i="13"/>
  <c r="O1319" i="13" s="1"/>
  <c r="M1322" i="13"/>
  <c r="O1322" i="13" s="1"/>
  <c r="M1323" i="13"/>
  <c r="O1323" i="13" s="1"/>
  <c r="M1324" i="13"/>
  <c r="O1324" i="13" s="1"/>
  <c r="M1325" i="13"/>
  <c r="O1325" i="13" s="1"/>
  <c r="N1331" i="13"/>
  <c r="N1332" i="13"/>
  <c r="N1333" i="13"/>
  <c r="M1366" i="13"/>
  <c r="O1366" i="13" s="1"/>
  <c r="M1367" i="13"/>
  <c r="O1367" i="13" s="1"/>
  <c r="M1369" i="13"/>
  <c r="O1369" i="13" s="1"/>
  <c r="M1371" i="13"/>
  <c r="O1371" i="13" s="1"/>
  <c r="M1372" i="13"/>
  <c r="O1372" i="13" s="1"/>
  <c r="M1379" i="13"/>
  <c r="O1379" i="13" s="1"/>
  <c r="M1380" i="13"/>
  <c r="O1380" i="13" s="1"/>
  <c r="M1381" i="13"/>
  <c r="O1381" i="13" s="1"/>
  <c r="N1385" i="13"/>
  <c r="M1391" i="13"/>
  <c r="O1391" i="13" s="1"/>
  <c r="M1392" i="13"/>
  <c r="O1392" i="13" s="1"/>
  <c r="N1400" i="13"/>
  <c r="N1401" i="13"/>
  <c r="N1402" i="13"/>
  <c r="N1413" i="13"/>
  <c r="M1432" i="13"/>
  <c r="O1432" i="13" s="1"/>
  <c r="M1435" i="13"/>
  <c r="O1435" i="13" s="1"/>
  <c r="M1436" i="13"/>
  <c r="O1436" i="13" s="1"/>
  <c r="M1437" i="13"/>
  <c r="O1437" i="13" s="1"/>
  <c r="M1438" i="13"/>
  <c r="O1438" i="13" s="1"/>
  <c r="N1442" i="13"/>
  <c r="N1458" i="13"/>
  <c r="M1472" i="13"/>
  <c r="O1472" i="13" s="1"/>
  <c r="M1475" i="13"/>
  <c r="O1475" i="13" s="1"/>
  <c r="N1481" i="13"/>
  <c r="N1482" i="13"/>
  <c r="N1484" i="13"/>
  <c r="Q38" i="4"/>
  <c r="N17" i="13"/>
  <c r="M17" i="13"/>
  <c r="O17" i="13" s="1"/>
  <c r="M16" i="13"/>
  <c r="O16" i="13" s="1"/>
  <c r="N15" i="13"/>
  <c r="P15" i="13" s="1"/>
  <c r="M15" i="13"/>
  <c r="O15" i="13" s="1"/>
  <c r="M14" i="13"/>
  <c r="O14" i="13" s="1"/>
  <c r="M10" i="13"/>
  <c r="O10" i="13" s="1"/>
  <c r="K8" i="13"/>
  <c r="I8" i="13"/>
  <c r="M13" i="13"/>
  <c r="O13" i="13" s="1"/>
  <c r="M177" i="13"/>
  <c r="O177" i="13" s="1"/>
  <c r="M178" i="13"/>
  <c r="O178" i="13" s="1"/>
  <c r="M179" i="13"/>
  <c r="O179" i="13" s="1"/>
  <c r="M180" i="13"/>
  <c r="O180" i="13" s="1"/>
  <c r="M185" i="13"/>
  <c r="O185" i="13" s="1"/>
  <c r="M186" i="13"/>
  <c r="O186" i="13" s="1"/>
  <c r="M200" i="13"/>
  <c r="O200" i="13" s="1"/>
  <c r="M201" i="13"/>
  <c r="O201" i="13" s="1"/>
  <c r="M202" i="13"/>
  <c r="O202" i="13" s="1"/>
  <c r="M245" i="13"/>
  <c r="O245" i="13" s="1"/>
  <c r="M246" i="13"/>
  <c r="O246" i="13" s="1"/>
  <c r="M247" i="13"/>
  <c r="O247" i="13" s="1"/>
  <c r="M259" i="13"/>
  <c r="O259" i="13" s="1"/>
  <c r="M279" i="13"/>
  <c r="O279" i="13" s="1"/>
  <c r="M280" i="13"/>
  <c r="O280" i="13" s="1"/>
  <c r="M281" i="13"/>
  <c r="O281" i="13" s="1"/>
  <c r="M287" i="13"/>
  <c r="O287" i="13" s="1"/>
  <c r="M288" i="13"/>
  <c r="O288" i="13" s="1"/>
  <c r="M343" i="13"/>
  <c r="O343" i="13" s="1"/>
  <c r="M359" i="13"/>
  <c r="O359" i="13" s="1"/>
  <c r="M375" i="13"/>
  <c r="O375" i="13" s="1"/>
  <c r="M391" i="13"/>
  <c r="O391" i="13" s="1"/>
  <c r="M407" i="13"/>
  <c r="O407" i="13" s="1"/>
  <c r="N432" i="13"/>
  <c r="N448" i="13"/>
  <c r="N464" i="13"/>
  <c r="N480" i="13"/>
  <c r="N496" i="13"/>
  <c r="N512" i="13"/>
  <c r="N528" i="13"/>
  <c r="N544" i="13"/>
  <c r="M549" i="13"/>
  <c r="O549" i="13" s="1"/>
  <c r="N560" i="13"/>
  <c r="M565" i="13"/>
  <c r="O565" i="13" s="1"/>
  <c r="M574" i="13"/>
  <c r="O574" i="13" s="1"/>
  <c r="N576" i="13"/>
  <c r="M581" i="13"/>
  <c r="O581" i="13" s="1"/>
  <c r="M593" i="13"/>
  <c r="O593" i="13" s="1"/>
  <c r="M598" i="13"/>
  <c r="O598" i="13" s="1"/>
  <c r="N600" i="13"/>
  <c r="P601" i="13"/>
  <c r="M605" i="13"/>
  <c r="O605" i="13" s="1"/>
  <c r="P606" i="13"/>
  <c r="M610" i="13"/>
  <c r="O610" i="13" s="1"/>
  <c r="N611" i="13"/>
  <c r="N612" i="13"/>
  <c r="M625" i="13"/>
  <c r="O625" i="13" s="1"/>
  <c r="M632" i="13"/>
  <c r="O632" i="13" s="1"/>
  <c r="M637" i="13"/>
  <c r="O637" i="13" s="1"/>
  <c r="M640" i="13"/>
  <c r="O640" i="13" s="1"/>
  <c r="M645" i="13"/>
  <c r="O645" i="13" s="1"/>
  <c r="N652" i="13"/>
  <c r="P653" i="13"/>
  <c r="M655" i="13"/>
  <c r="O655" i="13" s="1"/>
  <c r="M656" i="13"/>
  <c r="O656" i="13" s="1"/>
  <c r="P657" i="13"/>
  <c r="M661" i="13"/>
  <c r="O661" i="13" s="1"/>
  <c r="N668" i="13"/>
  <c r="P669" i="13"/>
  <c r="M671" i="13"/>
  <c r="O671" i="13" s="1"/>
  <c r="M672" i="13"/>
  <c r="O672" i="13" s="1"/>
  <c r="P673" i="13"/>
  <c r="M677" i="13"/>
  <c r="O677" i="13" s="1"/>
  <c r="M710" i="13"/>
  <c r="O710" i="13" s="1"/>
  <c r="M18" i="13"/>
  <c r="O18" i="13" s="1"/>
  <c r="N21" i="13"/>
  <c r="P22" i="13"/>
  <c r="M27" i="13"/>
  <c r="O27" i="13" s="1"/>
  <c r="P30" i="13"/>
  <c r="M35" i="13"/>
  <c r="O35" i="13" s="1"/>
  <c r="P38" i="13"/>
  <c r="M43" i="13"/>
  <c r="O43" i="13" s="1"/>
  <c r="P46" i="13"/>
  <c r="M51" i="13"/>
  <c r="O51" i="13" s="1"/>
  <c r="P54" i="13"/>
  <c r="M59" i="13"/>
  <c r="O59" i="13" s="1"/>
  <c r="P62" i="13"/>
  <c r="M67" i="13"/>
  <c r="O67" i="13" s="1"/>
  <c r="P70" i="13"/>
  <c r="M75" i="13"/>
  <c r="O75" i="13" s="1"/>
  <c r="P78" i="13"/>
  <c r="M83" i="13"/>
  <c r="O83" i="13" s="1"/>
  <c r="P86" i="13"/>
  <c r="M91" i="13"/>
  <c r="O91" i="13" s="1"/>
  <c r="P94" i="13"/>
  <c r="M99" i="13"/>
  <c r="O99" i="13" s="1"/>
  <c r="P102" i="13"/>
  <c r="M107" i="13"/>
  <c r="O107" i="13" s="1"/>
  <c r="P110" i="13"/>
  <c r="M115" i="13"/>
  <c r="O115" i="13" s="1"/>
  <c r="P118" i="13"/>
  <c r="M123" i="13"/>
  <c r="O123" i="13" s="1"/>
  <c r="P126" i="13"/>
  <c r="M131" i="13"/>
  <c r="O131" i="13" s="1"/>
  <c r="P134" i="13"/>
  <c r="M139" i="13"/>
  <c r="O139" i="13" s="1"/>
  <c r="P142" i="13"/>
  <c r="M147" i="13"/>
  <c r="O147" i="13" s="1"/>
  <c r="P150" i="13"/>
  <c r="M155" i="13"/>
  <c r="O155" i="13" s="1"/>
  <c r="M165" i="13"/>
  <c r="O165" i="13" s="1"/>
  <c r="N166" i="13"/>
  <c r="M168" i="13"/>
  <c r="O168" i="13" s="1"/>
  <c r="M183" i="13"/>
  <c r="O183" i="13" s="1"/>
  <c r="M195" i="13"/>
  <c r="O195" i="13" s="1"/>
  <c r="N198" i="13"/>
  <c r="M240" i="13"/>
  <c r="O240" i="13" s="1"/>
  <c r="N242" i="13"/>
  <c r="N243" i="13"/>
  <c r="M250" i="13"/>
  <c r="O250" i="13" s="1"/>
  <c r="N252" i="13"/>
  <c r="M255" i="13"/>
  <c r="O255" i="13" s="1"/>
  <c r="N257" i="13"/>
  <c r="P257" i="13" s="1"/>
  <c r="M266" i="13"/>
  <c r="O266" i="13" s="1"/>
  <c r="N268" i="13"/>
  <c r="M273" i="13"/>
  <c r="O273" i="13" s="1"/>
  <c r="M277" i="13"/>
  <c r="O277" i="13" s="1"/>
  <c r="P278" i="13"/>
  <c r="M290" i="13"/>
  <c r="O290" i="13" s="1"/>
  <c r="J294" i="13"/>
  <c r="N294" i="13" s="1"/>
  <c r="P294" i="13" s="1"/>
  <c r="M298" i="13"/>
  <c r="O298" i="13" s="1"/>
  <c r="M300" i="13"/>
  <c r="O300" i="13" s="1"/>
  <c r="M305" i="13"/>
  <c r="O305" i="13" s="1"/>
  <c r="M308" i="13"/>
  <c r="O308" i="13" s="1"/>
  <c r="J310" i="13"/>
  <c r="N310" i="13" s="1"/>
  <c r="P310" i="13" s="1"/>
  <c r="M311" i="13"/>
  <c r="O311" i="13" s="1"/>
  <c r="M312" i="13"/>
  <c r="O312" i="13" s="1"/>
  <c r="M313" i="13"/>
  <c r="O313" i="13" s="1"/>
  <c r="M314" i="13"/>
  <c r="O314" i="13" s="1"/>
  <c r="M316" i="13"/>
  <c r="O316" i="13" s="1"/>
  <c r="M319" i="13"/>
  <c r="O319" i="13" s="1"/>
  <c r="M320" i="13"/>
  <c r="O320" i="13" s="1"/>
  <c r="M321" i="13"/>
  <c r="O321" i="13" s="1"/>
  <c r="M324" i="13"/>
  <c r="O324" i="13" s="1"/>
  <c r="J326" i="13"/>
  <c r="N326" i="13" s="1"/>
  <c r="P326" i="13" s="1"/>
  <c r="M327" i="13"/>
  <c r="O327" i="13" s="1"/>
  <c r="M328" i="13"/>
  <c r="O328" i="13" s="1"/>
  <c r="M329" i="13"/>
  <c r="O329" i="13" s="1"/>
  <c r="M330" i="13"/>
  <c r="O330" i="13" s="1"/>
  <c r="M332" i="13"/>
  <c r="O332" i="13" s="1"/>
  <c r="M335" i="13"/>
  <c r="O335" i="13" s="1"/>
  <c r="M336" i="13"/>
  <c r="O336" i="13" s="1"/>
  <c r="P342" i="13"/>
  <c r="M346" i="13"/>
  <c r="O346" i="13" s="1"/>
  <c r="N348" i="13"/>
  <c r="P348" i="13" s="1"/>
  <c r="J350" i="13"/>
  <c r="N350" i="13" s="1"/>
  <c r="P350" i="13" s="1"/>
  <c r="M351" i="13"/>
  <c r="O351" i="13" s="1"/>
  <c r="M353" i="13"/>
  <c r="O353" i="13" s="1"/>
  <c r="P358" i="13"/>
  <c r="M362" i="13"/>
  <c r="O362" i="13" s="1"/>
  <c r="N364" i="13"/>
  <c r="J366" i="13"/>
  <c r="N366" i="13" s="1"/>
  <c r="P366" i="13" s="1"/>
  <c r="M367" i="13"/>
  <c r="O367" i="13" s="1"/>
  <c r="M369" i="13"/>
  <c r="O369" i="13" s="1"/>
  <c r="P374" i="13"/>
  <c r="M378" i="13"/>
  <c r="O378" i="13" s="1"/>
  <c r="N380" i="13"/>
  <c r="P380" i="13" s="1"/>
  <c r="J382" i="13"/>
  <c r="N382" i="13" s="1"/>
  <c r="P382" i="13" s="1"/>
  <c r="M383" i="13"/>
  <c r="O383" i="13" s="1"/>
  <c r="M385" i="13"/>
  <c r="O385" i="13" s="1"/>
  <c r="P390" i="13"/>
  <c r="M394" i="13"/>
  <c r="O394" i="13" s="1"/>
  <c r="N396" i="13"/>
  <c r="J398" i="13"/>
  <c r="N398" i="13" s="1"/>
  <c r="P398" i="13" s="1"/>
  <c r="M399" i="13"/>
  <c r="O399" i="13" s="1"/>
  <c r="M401" i="13"/>
  <c r="O401" i="13" s="1"/>
  <c r="P406" i="13"/>
  <c r="M410" i="13"/>
  <c r="O410" i="13" s="1"/>
  <c r="N412" i="13"/>
  <c r="P412" i="13" s="1"/>
  <c r="J414" i="13"/>
  <c r="N414" i="13" s="1"/>
  <c r="P414" i="13" s="1"/>
  <c r="M417" i="13"/>
  <c r="O417" i="13" s="1"/>
  <c r="P422" i="13"/>
  <c r="M426" i="13"/>
  <c r="O426" i="13" s="1"/>
  <c r="N428" i="13"/>
  <c r="J430" i="13"/>
  <c r="N430" i="13" s="1"/>
  <c r="P430" i="13" s="1"/>
  <c r="M433" i="13"/>
  <c r="O433" i="13" s="1"/>
  <c r="P438" i="13"/>
  <c r="M442" i="13"/>
  <c r="O442" i="13" s="1"/>
  <c r="N444" i="13"/>
  <c r="J446" i="13"/>
  <c r="N446" i="13" s="1"/>
  <c r="P446" i="13" s="1"/>
  <c r="M449" i="13"/>
  <c r="O449" i="13" s="1"/>
  <c r="P454" i="13"/>
  <c r="M458" i="13"/>
  <c r="O458" i="13" s="1"/>
  <c r="N460" i="13"/>
  <c r="J462" i="13"/>
  <c r="N462" i="13" s="1"/>
  <c r="P462" i="13" s="1"/>
  <c r="M465" i="13"/>
  <c r="O465" i="13" s="1"/>
  <c r="P470" i="13"/>
  <c r="M474" i="13"/>
  <c r="O474" i="13" s="1"/>
  <c r="N476" i="13"/>
  <c r="P476" i="13" s="1"/>
  <c r="J478" i="13"/>
  <c r="N478" i="13" s="1"/>
  <c r="P478" i="13" s="1"/>
  <c r="M481" i="13"/>
  <c r="O481" i="13" s="1"/>
  <c r="P486" i="13"/>
  <c r="M490" i="13"/>
  <c r="O490" i="13" s="1"/>
  <c r="N492" i="13"/>
  <c r="J494" i="13"/>
  <c r="N494" i="13" s="1"/>
  <c r="P494" i="13" s="1"/>
  <c r="M497" i="13"/>
  <c r="O497" i="13" s="1"/>
  <c r="P502" i="13"/>
  <c r="M506" i="13"/>
  <c r="O506" i="13" s="1"/>
  <c r="N508" i="13"/>
  <c r="J510" i="13"/>
  <c r="N510" i="13" s="1"/>
  <c r="P510" i="13" s="1"/>
  <c r="M513" i="13"/>
  <c r="O513" i="13" s="1"/>
  <c r="P518" i="13"/>
  <c r="M522" i="13"/>
  <c r="O522" i="13" s="1"/>
  <c r="N524" i="13"/>
  <c r="J526" i="13"/>
  <c r="N526" i="13" s="1"/>
  <c r="P526" i="13" s="1"/>
  <c r="M529" i="13"/>
  <c r="O529" i="13" s="1"/>
  <c r="P534" i="13"/>
  <c r="M538" i="13"/>
  <c r="O538" i="13" s="1"/>
  <c r="N540" i="13"/>
  <c r="P540" i="13" s="1"/>
  <c r="J542" i="13"/>
  <c r="N542" i="13" s="1"/>
  <c r="P542" i="13" s="1"/>
  <c r="M545" i="13"/>
  <c r="O545" i="13" s="1"/>
  <c r="P550" i="13"/>
  <c r="M554" i="13"/>
  <c r="O554" i="13" s="1"/>
  <c r="N556" i="13"/>
  <c r="J558" i="13"/>
  <c r="N558" i="13" s="1"/>
  <c r="P558" i="13" s="1"/>
  <c r="M559" i="13"/>
  <c r="O559" i="13" s="1"/>
  <c r="M561" i="13"/>
  <c r="O561" i="13" s="1"/>
  <c r="P566" i="13"/>
  <c r="M570" i="13"/>
  <c r="O570" i="13" s="1"/>
  <c r="N572" i="13"/>
  <c r="J574" i="13"/>
  <c r="N574" i="13" s="1"/>
  <c r="P574" i="13" s="1"/>
  <c r="M575" i="13"/>
  <c r="O575" i="13" s="1"/>
  <c r="M577" i="13"/>
  <c r="O577" i="13" s="1"/>
  <c r="P582" i="13"/>
  <c r="M586" i="13"/>
  <c r="O586" i="13" s="1"/>
  <c r="N587" i="13"/>
  <c r="N588" i="13"/>
  <c r="J593" i="13"/>
  <c r="N593" i="13" s="1"/>
  <c r="P593" i="13" s="1"/>
  <c r="J598" i="13"/>
  <c r="N598" i="13" s="1"/>
  <c r="P598" i="13" s="1"/>
  <c r="M599" i="13"/>
  <c r="O599" i="13" s="1"/>
  <c r="M600" i="13"/>
  <c r="O600" i="13" s="1"/>
  <c r="M601" i="13"/>
  <c r="O601" i="13" s="1"/>
  <c r="M606" i="13"/>
  <c r="O606" i="13" s="1"/>
  <c r="P609" i="13"/>
  <c r="M611" i="13"/>
  <c r="O611" i="13" s="1"/>
  <c r="M613" i="13"/>
  <c r="O613" i="13" s="1"/>
  <c r="P614" i="13"/>
  <c r="M618" i="13"/>
  <c r="O618" i="13" s="1"/>
  <c r="N620" i="13"/>
  <c r="J625" i="13"/>
  <c r="N625" i="13" s="1"/>
  <c r="P625" i="13" s="1"/>
  <c r="M631" i="13"/>
  <c r="O631" i="13" s="1"/>
  <c r="M641" i="13"/>
  <c r="O641" i="13" s="1"/>
  <c r="M652" i="13"/>
  <c r="O652" i="13" s="1"/>
  <c r="M653" i="13"/>
  <c r="O653" i="13" s="1"/>
  <c r="M657" i="13"/>
  <c r="O657" i="13" s="1"/>
  <c r="M667" i="13"/>
  <c r="O667" i="13" s="1"/>
  <c r="M668" i="13"/>
  <c r="O668" i="13" s="1"/>
  <c r="M669" i="13"/>
  <c r="O669" i="13" s="1"/>
  <c r="M673" i="13"/>
  <c r="O673" i="13" s="1"/>
  <c r="N13" i="13"/>
  <c r="P13" i="13" s="1"/>
  <c r="J18" i="13"/>
  <c r="N18" i="13" s="1"/>
  <c r="P18" i="13" s="1"/>
  <c r="M21" i="13"/>
  <c r="O21" i="13" s="1"/>
  <c r="M22" i="13"/>
  <c r="O22" i="13" s="1"/>
  <c r="J27" i="13"/>
  <c r="N27" i="13" s="1"/>
  <c r="P27" i="13" s="1"/>
  <c r="M28" i="13"/>
  <c r="O28" i="13" s="1"/>
  <c r="M29" i="13"/>
  <c r="O29" i="13" s="1"/>
  <c r="M30" i="13"/>
  <c r="O30" i="13" s="1"/>
  <c r="J35" i="13"/>
  <c r="N35" i="13" s="1"/>
  <c r="P35" i="13" s="1"/>
  <c r="M36" i="13"/>
  <c r="O36" i="13" s="1"/>
  <c r="M37" i="13"/>
  <c r="O37" i="13" s="1"/>
  <c r="M38" i="13"/>
  <c r="O38" i="13" s="1"/>
  <c r="J43" i="13"/>
  <c r="N43" i="13" s="1"/>
  <c r="P43" i="13" s="1"/>
  <c r="M44" i="13"/>
  <c r="O44" i="13" s="1"/>
  <c r="M45" i="13"/>
  <c r="O45" i="13" s="1"/>
  <c r="M46" i="13"/>
  <c r="O46" i="13" s="1"/>
  <c r="J51" i="13"/>
  <c r="N51" i="13" s="1"/>
  <c r="P51" i="13" s="1"/>
  <c r="M52" i="13"/>
  <c r="O52" i="13" s="1"/>
  <c r="M53" i="13"/>
  <c r="O53" i="13" s="1"/>
  <c r="M54" i="13"/>
  <c r="O54" i="13" s="1"/>
  <c r="J59" i="13"/>
  <c r="N59" i="13" s="1"/>
  <c r="P59" i="13" s="1"/>
  <c r="M60" i="13"/>
  <c r="O60" i="13" s="1"/>
  <c r="M61" i="13"/>
  <c r="O61" i="13" s="1"/>
  <c r="M62" i="13"/>
  <c r="O62" i="13" s="1"/>
  <c r="J67" i="13"/>
  <c r="N67" i="13" s="1"/>
  <c r="P67" i="13" s="1"/>
  <c r="M68" i="13"/>
  <c r="O68" i="13" s="1"/>
  <c r="M69" i="13"/>
  <c r="O69" i="13" s="1"/>
  <c r="M70" i="13"/>
  <c r="O70" i="13" s="1"/>
  <c r="J75" i="13"/>
  <c r="N75" i="13" s="1"/>
  <c r="P75" i="13" s="1"/>
  <c r="M76" i="13"/>
  <c r="O76" i="13" s="1"/>
  <c r="M77" i="13"/>
  <c r="O77" i="13" s="1"/>
  <c r="M78" i="13"/>
  <c r="O78" i="13" s="1"/>
  <c r="J83" i="13"/>
  <c r="N83" i="13" s="1"/>
  <c r="P83" i="13" s="1"/>
  <c r="M84" i="13"/>
  <c r="O84" i="13" s="1"/>
  <c r="M85" i="13"/>
  <c r="O85" i="13" s="1"/>
  <c r="M86" i="13"/>
  <c r="O86" i="13" s="1"/>
  <c r="J91" i="13"/>
  <c r="N91" i="13" s="1"/>
  <c r="P91" i="13" s="1"/>
  <c r="M92" i="13"/>
  <c r="O92" i="13" s="1"/>
  <c r="M93" i="13"/>
  <c r="O93" i="13" s="1"/>
  <c r="M94" i="13"/>
  <c r="O94" i="13" s="1"/>
  <c r="J99" i="13"/>
  <c r="N99" i="13" s="1"/>
  <c r="P99" i="13" s="1"/>
  <c r="M100" i="13"/>
  <c r="O100" i="13" s="1"/>
  <c r="M101" i="13"/>
  <c r="O101" i="13" s="1"/>
  <c r="M102" i="13"/>
  <c r="O102" i="13" s="1"/>
  <c r="J107" i="13"/>
  <c r="N107" i="13" s="1"/>
  <c r="P107" i="13" s="1"/>
  <c r="M108" i="13"/>
  <c r="O108" i="13" s="1"/>
  <c r="M109" i="13"/>
  <c r="O109" i="13" s="1"/>
  <c r="M110" i="13"/>
  <c r="O110" i="13" s="1"/>
  <c r="J115" i="13"/>
  <c r="N115" i="13" s="1"/>
  <c r="P115" i="13" s="1"/>
  <c r="M116" i="13"/>
  <c r="O116" i="13" s="1"/>
  <c r="M117" i="13"/>
  <c r="O117" i="13" s="1"/>
  <c r="M118" i="13"/>
  <c r="O118" i="13" s="1"/>
  <c r="J123" i="13"/>
  <c r="N123" i="13" s="1"/>
  <c r="P123" i="13" s="1"/>
  <c r="M124" i="13"/>
  <c r="O124" i="13" s="1"/>
  <c r="M125" i="13"/>
  <c r="O125" i="13" s="1"/>
  <c r="M126" i="13"/>
  <c r="O126" i="13" s="1"/>
  <c r="J131" i="13"/>
  <c r="N131" i="13" s="1"/>
  <c r="P131" i="13" s="1"/>
  <c r="M132" i="13"/>
  <c r="O132" i="13" s="1"/>
  <c r="M133" i="13"/>
  <c r="O133" i="13" s="1"/>
  <c r="M134" i="13"/>
  <c r="O134" i="13" s="1"/>
  <c r="J139" i="13"/>
  <c r="N139" i="13" s="1"/>
  <c r="P139" i="13" s="1"/>
  <c r="M140" i="13"/>
  <c r="O140" i="13" s="1"/>
  <c r="M141" i="13"/>
  <c r="O141" i="13" s="1"/>
  <c r="M142" i="13"/>
  <c r="O142" i="13" s="1"/>
  <c r="J147" i="13"/>
  <c r="N147" i="13" s="1"/>
  <c r="P147" i="13" s="1"/>
  <c r="M148" i="13"/>
  <c r="O148" i="13" s="1"/>
  <c r="M149" i="13"/>
  <c r="O149" i="13" s="1"/>
  <c r="M150" i="13"/>
  <c r="O150" i="13" s="1"/>
  <c r="J155" i="13"/>
  <c r="N155" i="13" s="1"/>
  <c r="P155" i="13" s="1"/>
  <c r="M156" i="13"/>
  <c r="O156" i="13" s="1"/>
  <c r="M157" i="13"/>
  <c r="O157" i="13" s="1"/>
  <c r="N158" i="13"/>
  <c r="M160" i="13"/>
  <c r="O160" i="13" s="1"/>
  <c r="M175" i="13"/>
  <c r="O175" i="13" s="1"/>
  <c r="N178" i="13"/>
  <c r="N186" i="13"/>
  <c r="J195" i="13"/>
  <c r="N195" i="13" s="1"/>
  <c r="P195" i="13" s="1"/>
  <c r="M196" i="13"/>
  <c r="O196" i="13" s="1"/>
  <c r="M197" i="13"/>
  <c r="O197" i="13" s="1"/>
  <c r="M198" i="13"/>
  <c r="O198" i="13" s="1"/>
  <c r="M199" i="13"/>
  <c r="O199" i="13" s="1"/>
  <c r="N202" i="13"/>
  <c r="J240" i="13"/>
  <c r="N240" i="13" s="1"/>
  <c r="P240" i="13" s="1"/>
  <c r="M241" i="13"/>
  <c r="O241" i="13" s="1"/>
  <c r="M242" i="13"/>
  <c r="O242" i="13" s="1"/>
  <c r="M243" i="13"/>
  <c r="O243" i="13" s="1"/>
  <c r="M244" i="13"/>
  <c r="O244" i="13" s="1"/>
  <c r="N246" i="13"/>
  <c r="N247" i="13"/>
  <c r="M251" i="13"/>
  <c r="O251" i="13" s="1"/>
  <c r="M256" i="13"/>
  <c r="O256" i="13" s="1"/>
  <c r="M258" i="13"/>
  <c r="O258" i="13" s="1"/>
  <c r="N259" i="13"/>
  <c r="N260" i="13"/>
  <c r="N261" i="13"/>
  <c r="P261" i="13" s="1"/>
  <c r="M267" i="13"/>
  <c r="O267" i="13" s="1"/>
  <c r="P274" i="13"/>
  <c r="J277" i="13"/>
  <c r="N277" i="13" s="1"/>
  <c r="P277" i="13" s="1"/>
  <c r="M278" i="13"/>
  <c r="O278" i="13" s="1"/>
  <c r="P282" i="13"/>
  <c r="M285" i="13"/>
  <c r="O285" i="13" s="1"/>
  <c r="M286" i="13"/>
  <c r="O286" i="13" s="1"/>
  <c r="J290" i="13"/>
  <c r="N290" i="13" s="1"/>
  <c r="P290" i="13" s="1"/>
  <c r="M291" i="13"/>
  <c r="O291" i="13" s="1"/>
  <c r="J298" i="13"/>
  <c r="N298" i="13" s="1"/>
  <c r="P298" i="13" s="1"/>
  <c r="M299" i="13"/>
  <c r="O299" i="13" s="1"/>
  <c r="P306" i="13"/>
  <c r="J314" i="13"/>
  <c r="N314" i="13" s="1"/>
  <c r="P314" i="13" s="1"/>
  <c r="M315" i="13"/>
  <c r="O315" i="13" s="1"/>
  <c r="P322" i="13"/>
  <c r="J330" i="13"/>
  <c r="N330" i="13" s="1"/>
  <c r="P330" i="13" s="1"/>
  <c r="M331" i="13"/>
  <c r="O331" i="13" s="1"/>
  <c r="M338" i="13"/>
  <c r="O338" i="13" s="1"/>
  <c r="M342" i="13"/>
  <c r="O342" i="13" s="1"/>
  <c r="M347" i="13"/>
  <c r="O347" i="13" s="1"/>
  <c r="M349" i="13"/>
  <c r="O349" i="13" s="1"/>
  <c r="M358" i="13"/>
  <c r="O358" i="13" s="1"/>
  <c r="M363" i="13"/>
  <c r="O363" i="13" s="1"/>
  <c r="M365" i="13"/>
  <c r="O365" i="13" s="1"/>
  <c r="M374" i="13"/>
  <c r="O374" i="13" s="1"/>
  <c r="M379" i="13"/>
  <c r="O379" i="13" s="1"/>
  <c r="M381" i="13"/>
  <c r="O381" i="13" s="1"/>
  <c r="M390" i="13"/>
  <c r="O390" i="13" s="1"/>
  <c r="M395" i="13"/>
  <c r="O395" i="13" s="1"/>
  <c r="M397" i="13"/>
  <c r="O397" i="13" s="1"/>
  <c r="M406" i="13"/>
  <c r="O406" i="13" s="1"/>
  <c r="M411" i="13"/>
  <c r="O411" i="13" s="1"/>
  <c r="M413" i="13"/>
  <c r="O413" i="13" s="1"/>
  <c r="M422" i="13"/>
  <c r="O422" i="13" s="1"/>
  <c r="N424" i="13"/>
  <c r="M427" i="13"/>
  <c r="O427" i="13" s="1"/>
  <c r="M429" i="13"/>
  <c r="O429" i="13" s="1"/>
  <c r="M438" i="13"/>
  <c r="O438" i="13" s="1"/>
  <c r="N440" i="13"/>
  <c r="M443" i="13"/>
  <c r="O443" i="13" s="1"/>
  <c r="M445" i="13"/>
  <c r="O445" i="13" s="1"/>
  <c r="M454" i="13"/>
  <c r="O454" i="13" s="1"/>
  <c r="N456" i="13"/>
  <c r="M459" i="13"/>
  <c r="O459" i="13" s="1"/>
  <c r="M461" i="13"/>
  <c r="O461" i="13" s="1"/>
  <c r="M470" i="13"/>
  <c r="O470" i="13" s="1"/>
  <c r="N472" i="13"/>
  <c r="M475" i="13"/>
  <c r="O475" i="13" s="1"/>
  <c r="M477" i="13"/>
  <c r="O477" i="13" s="1"/>
  <c r="M486" i="13"/>
  <c r="O486" i="13" s="1"/>
  <c r="N488" i="13"/>
  <c r="M491" i="13"/>
  <c r="O491" i="13" s="1"/>
  <c r="M493" i="13"/>
  <c r="O493" i="13" s="1"/>
  <c r="M502" i="13"/>
  <c r="O502" i="13" s="1"/>
  <c r="N504" i="13"/>
  <c r="M507" i="13"/>
  <c r="O507" i="13" s="1"/>
  <c r="M509" i="13"/>
  <c r="O509" i="13" s="1"/>
  <c r="M518" i="13"/>
  <c r="O518" i="13" s="1"/>
  <c r="N520" i="13"/>
  <c r="M523" i="13"/>
  <c r="O523" i="13" s="1"/>
  <c r="M525" i="13"/>
  <c r="O525" i="13" s="1"/>
  <c r="M534" i="13"/>
  <c r="O534" i="13" s="1"/>
  <c r="N536" i="13"/>
  <c r="M539" i="13"/>
  <c r="O539" i="13" s="1"/>
  <c r="M541" i="13"/>
  <c r="O541" i="13" s="1"/>
  <c r="M555" i="13"/>
  <c r="O555" i="13" s="1"/>
  <c r="M557" i="13"/>
  <c r="O557" i="13" s="1"/>
  <c r="M571" i="13"/>
  <c r="O571" i="13" s="1"/>
  <c r="M587" i="13"/>
  <c r="O587" i="13" s="1"/>
  <c r="P590" i="13"/>
  <c r="M607" i="13"/>
  <c r="O607" i="13" s="1"/>
  <c r="M608" i="13"/>
  <c r="O608" i="13" s="1"/>
  <c r="P617" i="13"/>
  <c r="M619" i="13"/>
  <c r="O619" i="13" s="1"/>
  <c r="P622" i="13"/>
  <c r="M647" i="13"/>
  <c r="O647" i="13" s="1"/>
  <c r="M663" i="13"/>
  <c r="O663" i="13" s="1"/>
  <c r="M694" i="13"/>
  <c r="O694" i="13" s="1"/>
  <c r="M726" i="13"/>
  <c r="O726" i="13" s="1"/>
  <c r="M699" i="13"/>
  <c r="O699" i="13" s="1"/>
  <c r="M700" i="13"/>
  <c r="O700" i="13" s="1"/>
  <c r="M715" i="13"/>
  <c r="O715" i="13" s="1"/>
  <c r="M716" i="13"/>
  <c r="O716" i="13" s="1"/>
  <c r="M731" i="13"/>
  <c r="O731" i="13" s="1"/>
  <c r="M732" i="13"/>
  <c r="O732" i="13" s="1"/>
  <c r="M747" i="13"/>
  <c r="O747" i="13" s="1"/>
  <c r="M748" i="13"/>
  <c r="O748" i="13" s="1"/>
  <c r="M763" i="13"/>
  <c r="O763" i="13" s="1"/>
  <c r="M764" i="13"/>
  <c r="O764" i="13" s="1"/>
  <c r="M779" i="13"/>
  <c r="O779" i="13" s="1"/>
  <c r="M780" i="13"/>
  <c r="O780" i="13" s="1"/>
  <c r="M795" i="13"/>
  <c r="O795" i="13" s="1"/>
  <c r="M796" i="13"/>
  <c r="O796" i="13" s="1"/>
  <c r="M837" i="13"/>
  <c r="O837" i="13" s="1"/>
  <c r="M838" i="13"/>
  <c r="O838" i="13" s="1"/>
  <c r="M861" i="13"/>
  <c r="O861" i="13" s="1"/>
  <c r="M862" i="13"/>
  <c r="O862" i="13" s="1"/>
  <c r="M863" i="13"/>
  <c r="O863" i="13" s="1"/>
  <c r="M869" i="13"/>
  <c r="O869" i="13" s="1"/>
  <c r="M870" i="13"/>
  <c r="O870" i="13" s="1"/>
  <c r="M871" i="13"/>
  <c r="O871" i="13" s="1"/>
  <c r="M877" i="13"/>
  <c r="O877" i="13" s="1"/>
  <c r="M878" i="13"/>
  <c r="O878" i="13" s="1"/>
  <c r="M879" i="13"/>
  <c r="O879" i="13" s="1"/>
  <c r="M885" i="13"/>
  <c r="O885" i="13" s="1"/>
  <c r="M886" i="13"/>
  <c r="O886" i="13" s="1"/>
  <c r="M887" i="13"/>
  <c r="O887" i="13" s="1"/>
  <c r="M893" i="13"/>
  <c r="O893" i="13" s="1"/>
  <c r="M894" i="13"/>
  <c r="O894" i="13" s="1"/>
  <c r="M895" i="13"/>
  <c r="O895" i="13" s="1"/>
  <c r="M901" i="13"/>
  <c r="O901" i="13" s="1"/>
  <c r="M902" i="13"/>
  <c r="O902" i="13" s="1"/>
  <c r="M1057" i="13"/>
  <c r="O1057" i="13" s="1"/>
  <c r="M1058" i="13"/>
  <c r="O1058" i="13" s="1"/>
  <c r="M1064" i="13"/>
  <c r="O1064" i="13" s="1"/>
  <c r="M1065" i="13"/>
  <c r="O1065" i="13" s="1"/>
  <c r="N1090" i="13"/>
  <c r="P1091" i="13"/>
  <c r="J1091" i="13"/>
  <c r="N1091" i="13" s="1"/>
  <c r="M676" i="13"/>
  <c r="O676" i="13" s="1"/>
  <c r="N688" i="13"/>
  <c r="M690" i="13"/>
  <c r="O690" i="13" s="1"/>
  <c r="M691" i="13"/>
  <c r="O691" i="13" s="1"/>
  <c r="M692" i="13"/>
  <c r="O692" i="13" s="1"/>
  <c r="N704" i="13"/>
  <c r="M706" i="13"/>
  <c r="O706" i="13" s="1"/>
  <c r="M707" i="13"/>
  <c r="O707" i="13" s="1"/>
  <c r="M708" i="13"/>
  <c r="O708" i="13" s="1"/>
  <c r="N720" i="13"/>
  <c r="M722" i="13"/>
  <c r="O722" i="13" s="1"/>
  <c r="M723" i="13"/>
  <c r="O723" i="13" s="1"/>
  <c r="M724" i="13"/>
  <c r="O724" i="13" s="1"/>
  <c r="N736" i="13"/>
  <c r="M738" i="13"/>
  <c r="O738" i="13" s="1"/>
  <c r="M739" i="13"/>
  <c r="O739" i="13" s="1"/>
  <c r="M740" i="13"/>
  <c r="O740" i="13" s="1"/>
  <c r="N752" i="13"/>
  <c r="M754" i="13"/>
  <c r="O754" i="13" s="1"/>
  <c r="M755" i="13"/>
  <c r="O755" i="13" s="1"/>
  <c r="M756" i="13"/>
  <c r="O756" i="13" s="1"/>
  <c r="N768" i="13"/>
  <c r="M770" i="13"/>
  <c r="O770" i="13" s="1"/>
  <c r="M771" i="13"/>
  <c r="O771" i="13" s="1"/>
  <c r="M772" i="13"/>
  <c r="O772" i="13" s="1"/>
  <c r="N784" i="13"/>
  <c r="M786" i="13"/>
  <c r="O786" i="13" s="1"/>
  <c r="M787" i="13"/>
  <c r="O787" i="13" s="1"/>
  <c r="M788" i="13"/>
  <c r="O788" i="13" s="1"/>
  <c r="N800" i="13"/>
  <c r="M802" i="13"/>
  <c r="O802" i="13" s="1"/>
  <c r="M803" i="13"/>
  <c r="O803" i="13" s="1"/>
  <c r="M804" i="13"/>
  <c r="O804" i="13" s="1"/>
  <c r="N815" i="13"/>
  <c r="N823" i="13"/>
  <c r="J828" i="13"/>
  <c r="N828" i="13" s="1"/>
  <c r="P828" i="13" s="1"/>
  <c r="N831" i="13"/>
  <c r="P831" i="13" s="1"/>
  <c r="J835" i="13"/>
  <c r="N835" i="13" s="1"/>
  <c r="P835" i="13" s="1"/>
  <c r="M836" i="13"/>
  <c r="O836" i="13" s="1"/>
  <c r="N842" i="13"/>
  <c r="N843" i="13"/>
  <c r="P843" i="13" s="1"/>
  <c r="N850" i="13"/>
  <c r="M853" i="13"/>
  <c r="O853" i="13" s="1"/>
  <c r="M854" i="13"/>
  <c r="O854" i="13" s="1"/>
  <c r="M860" i="13"/>
  <c r="O860" i="13" s="1"/>
  <c r="M866" i="13"/>
  <c r="O866" i="13" s="1"/>
  <c r="M868" i="13"/>
  <c r="O868" i="13" s="1"/>
  <c r="M874" i="13"/>
  <c r="O874" i="13" s="1"/>
  <c r="M876" i="13"/>
  <c r="O876" i="13" s="1"/>
  <c r="M882" i="13"/>
  <c r="O882" i="13" s="1"/>
  <c r="M884" i="13"/>
  <c r="O884" i="13" s="1"/>
  <c r="M890" i="13"/>
  <c r="O890" i="13" s="1"/>
  <c r="M892" i="13"/>
  <c r="O892" i="13" s="1"/>
  <c r="M898" i="13"/>
  <c r="O898" i="13" s="1"/>
  <c r="M900" i="13"/>
  <c r="O900" i="13" s="1"/>
  <c r="N906" i="13"/>
  <c r="N907" i="13"/>
  <c r="P907" i="13" s="1"/>
  <c r="N914" i="13"/>
  <c r="N915" i="13"/>
  <c r="P916" i="13"/>
  <c r="N922" i="13"/>
  <c r="N923" i="13"/>
  <c r="N930" i="13"/>
  <c r="N931" i="13"/>
  <c r="N938" i="13"/>
  <c r="P938" i="13" s="1"/>
  <c r="N939" i="13"/>
  <c r="N946" i="13"/>
  <c r="N947" i="13"/>
  <c r="P948" i="13"/>
  <c r="N954" i="13"/>
  <c r="N955" i="13"/>
  <c r="N962" i="13"/>
  <c r="N963" i="13"/>
  <c r="P963" i="13" s="1"/>
  <c r="N970" i="13"/>
  <c r="N971" i="13"/>
  <c r="N978" i="13"/>
  <c r="N979" i="13"/>
  <c r="P979" i="13" s="1"/>
  <c r="P980" i="13"/>
  <c r="N986" i="13"/>
  <c r="N987" i="13"/>
  <c r="N994" i="13"/>
  <c r="N995" i="13"/>
  <c r="N1002" i="13"/>
  <c r="N1003" i="13"/>
  <c r="N1010" i="13"/>
  <c r="P1010" i="13" s="1"/>
  <c r="N1011" i="13"/>
  <c r="P1012" i="13"/>
  <c r="N1018" i="13"/>
  <c r="N1019" i="13"/>
  <c r="P1019" i="13" s="1"/>
  <c r="N1026" i="13"/>
  <c r="N1027" i="13"/>
  <c r="N1034" i="13"/>
  <c r="N1035" i="13"/>
  <c r="P1035" i="13" s="1"/>
  <c r="N1042" i="13"/>
  <c r="M1047" i="13"/>
  <c r="O1047" i="13" s="1"/>
  <c r="N1049" i="13"/>
  <c r="N1050" i="13"/>
  <c r="M1060" i="13"/>
  <c r="O1060" i="13" s="1"/>
  <c r="M1061" i="13"/>
  <c r="O1061" i="13" s="1"/>
  <c r="M1062" i="13"/>
  <c r="O1062" i="13" s="1"/>
  <c r="M1069" i="13"/>
  <c r="O1069" i="13" s="1"/>
  <c r="M1071" i="13"/>
  <c r="O1071" i="13" s="1"/>
  <c r="J1075" i="13"/>
  <c r="N1075" i="13" s="1"/>
  <c r="P1075" i="13" s="1"/>
  <c r="N1077" i="13"/>
  <c r="N1078" i="13"/>
  <c r="P1078" i="13" s="1"/>
  <c r="N1086" i="13"/>
  <c r="M1092" i="13"/>
  <c r="O1092" i="13" s="1"/>
  <c r="M1093" i="13"/>
  <c r="O1093" i="13" s="1"/>
  <c r="M1094" i="13"/>
  <c r="O1094" i="13" s="1"/>
  <c r="M1101" i="13"/>
  <c r="O1101" i="13" s="1"/>
  <c r="P685" i="13"/>
  <c r="M687" i="13"/>
  <c r="O687" i="13" s="1"/>
  <c r="M688" i="13"/>
  <c r="O688" i="13" s="1"/>
  <c r="P689" i="13"/>
  <c r="M693" i="13"/>
  <c r="O693" i="13" s="1"/>
  <c r="P701" i="13"/>
  <c r="M703" i="13"/>
  <c r="O703" i="13" s="1"/>
  <c r="M704" i="13"/>
  <c r="O704" i="13" s="1"/>
  <c r="P705" i="13"/>
  <c r="M709" i="13"/>
  <c r="O709" i="13" s="1"/>
  <c r="P717" i="13"/>
  <c r="M719" i="13"/>
  <c r="O719" i="13" s="1"/>
  <c r="M720" i="13"/>
  <c r="O720" i="13" s="1"/>
  <c r="P721" i="13"/>
  <c r="M725" i="13"/>
  <c r="O725" i="13" s="1"/>
  <c r="P733" i="13"/>
  <c r="M735" i="13"/>
  <c r="O735" i="13" s="1"/>
  <c r="M736" i="13"/>
  <c r="O736" i="13" s="1"/>
  <c r="P737" i="13"/>
  <c r="M741" i="13"/>
  <c r="O741" i="13" s="1"/>
  <c r="P749" i="13"/>
  <c r="M751" i="13"/>
  <c r="O751" i="13" s="1"/>
  <c r="M752" i="13"/>
  <c r="O752" i="13" s="1"/>
  <c r="P753" i="13"/>
  <c r="M757" i="13"/>
  <c r="O757" i="13" s="1"/>
  <c r="P765" i="13"/>
  <c r="M767" i="13"/>
  <c r="O767" i="13" s="1"/>
  <c r="M768" i="13"/>
  <c r="O768" i="13" s="1"/>
  <c r="P769" i="13"/>
  <c r="M773" i="13"/>
  <c r="O773" i="13" s="1"/>
  <c r="P781" i="13"/>
  <c r="M783" i="13"/>
  <c r="O783" i="13" s="1"/>
  <c r="M784" i="13"/>
  <c r="O784" i="13" s="1"/>
  <c r="P785" i="13"/>
  <c r="M789" i="13"/>
  <c r="O789" i="13" s="1"/>
  <c r="P797" i="13"/>
  <c r="M799" i="13"/>
  <c r="O799" i="13" s="1"/>
  <c r="M800" i="13"/>
  <c r="O800" i="13" s="1"/>
  <c r="P801" i="13"/>
  <c r="M805" i="13"/>
  <c r="O805" i="13" s="1"/>
  <c r="M814" i="13"/>
  <c r="O814" i="13" s="1"/>
  <c r="M816" i="13"/>
  <c r="O816" i="13" s="1"/>
  <c r="M822" i="13"/>
  <c r="O822" i="13" s="1"/>
  <c r="M824" i="13"/>
  <c r="O824" i="13" s="1"/>
  <c r="M830" i="13"/>
  <c r="O830" i="13" s="1"/>
  <c r="M832" i="13"/>
  <c r="O832" i="13" s="1"/>
  <c r="M841" i="13"/>
  <c r="O841" i="13" s="1"/>
  <c r="M842" i="13"/>
  <c r="O842" i="13" s="1"/>
  <c r="M843" i="13"/>
  <c r="O843" i="13" s="1"/>
  <c r="M844" i="13"/>
  <c r="O844" i="13" s="1"/>
  <c r="M849" i="13"/>
  <c r="O849" i="13" s="1"/>
  <c r="M850" i="13"/>
  <c r="O850" i="13" s="1"/>
  <c r="M851" i="13"/>
  <c r="O851" i="13" s="1"/>
  <c r="J855" i="13"/>
  <c r="N855" i="13" s="1"/>
  <c r="P855" i="13" s="1"/>
  <c r="M856" i="13"/>
  <c r="O856" i="13" s="1"/>
  <c r="P872" i="13"/>
  <c r="M905" i="13"/>
  <c r="O905" i="13" s="1"/>
  <c r="M906" i="13"/>
  <c r="O906" i="13" s="1"/>
  <c r="M907" i="13"/>
  <c r="O907" i="13" s="1"/>
  <c r="M908" i="13"/>
  <c r="O908" i="13" s="1"/>
  <c r="M913" i="13"/>
  <c r="O913" i="13" s="1"/>
  <c r="M914" i="13"/>
  <c r="O914" i="13" s="1"/>
  <c r="M915" i="13"/>
  <c r="O915" i="13" s="1"/>
  <c r="M916" i="13"/>
  <c r="O916" i="13" s="1"/>
  <c r="M921" i="13"/>
  <c r="O921" i="13" s="1"/>
  <c r="M922" i="13"/>
  <c r="O922" i="13" s="1"/>
  <c r="M923" i="13"/>
  <c r="O923" i="13" s="1"/>
  <c r="M924" i="13"/>
  <c r="O924" i="13" s="1"/>
  <c r="M929" i="13"/>
  <c r="O929" i="13" s="1"/>
  <c r="M930" i="13"/>
  <c r="O930" i="13" s="1"/>
  <c r="M931" i="13"/>
  <c r="O931" i="13" s="1"/>
  <c r="M932" i="13"/>
  <c r="O932" i="13" s="1"/>
  <c r="M937" i="13"/>
  <c r="O937" i="13" s="1"/>
  <c r="M938" i="13"/>
  <c r="O938" i="13" s="1"/>
  <c r="M939" i="13"/>
  <c r="O939" i="13" s="1"/>
  <c r="M940" i="13"/>
  <c r="O940" i="13" s="1"/>
  <c r="M945" i="13"/>
  <c r="O945" i="13" s="1"/>
  <c r="M946" i="13"/>
  <c r="O946" i="13" s="1"/>
  <c r="M947" i="13"/>
  <c r="O947" i="13" s="1"/>
  <c r="M948" i="13"/>
  <c r="O948" i="13" s="1"/>
  <c r="M953" i="13"/>
  <c r="O953" i="13" s="1"/>
  <c r="M954" i="13"/>
  <c r="O954" i="13" s="1"/>
  <c r="M955" i="13"/>
  <c r="O955" i="13" s="1"/>
  <c r="M956" i="13"/>
  <c r="O956" i="13" s="1"/>
  <c r="M961" i="13"/>
  <c r="O961" i="13" s="1"/>
  <c r="M962" i="13"/>
  <c r="O962" i="13" s="1"/>
  <c r="M963" i="13"/>
  <c r="O963" i="13" s="1"/>
  <c r="M964" i="13"/>
  <c r="O964" i="13" s="1"/>
  <c r="M969" i="13"/>
  <c r="O969" i="13" s="1"/>
  <c r="M970" i="13"/>
  <c r="O970" i="13" s="1"/>
  <c r="M971" i="13"/>
  <c r="O971" i="13" s="1"/>
  <c r="M972" i="13"/>
  <c r="O972" i="13" s="1"/>
  <c r="M977" i="13"/>
  <c r="O977" i="13" s="1"/>
  <c r="M978" i="13"/>
  <c r="O978" i="13" s="1"/>
  <c r="M979" i="13"/>
  <c r="O979" i="13" s="1"/>
  <c r="M980" i="13"/>
  <c r="O980" i="13" s="1"/>
  <c r="M985" i="13"/>
  <c r="O985" i="13" s="1"/>
  <c r="M986" i="13"/>
  <c r="O986" i="13" s="1"/>
  <c r="M987" i="13"/>
  <c r="O987" i="13" s="1"/>
  <c r="M988" i="13"/>
  <c r="O988" i="13" s="1"/>
  <c r="M993" i="13"/>
  <c r="O993" i="13" s="1"/>
  <c r="M994" i="13"/>
  <c r="O994" i="13" s="1"/>
  <c r="M995" i="13"/>
  <c r="O995" i="13" s="1"/>
  <c r="M996" i="13"/>
  <c r="O996" i="13" s="1"/>
  <c r="M1001" i="13"/>
  <c r="O1001" i="13" s="1"/>
  <c r="M1002" i="13"/>
  <c r="O1002" i="13" s="1"/>
  <c r="M1003" i="13"/>
  <c r="O1003" i="13" s="1"/>
  <c r="M1004" i="13"/>
  <c r="O1004" i="13" s="1"/>
  <c r="M1009" i="13"/>
  <c r="O1009" i="13" s="1"/>
  <c r="M1010" i="13"/>
  <c r="O1010" i="13" s="1"/>
  <c r="M1011" i="13"/>
  <c r="O1011" i="13" s="1"/>
  <c r="M1012" i="13"/>
  <c r="O1012" i="13" s="1"/>
  <c r="M1017" i="13"/>
  <c r="O1017" i="13" s="1"/>
  <c r="M1018" i="13"/>
  <c r="O1018" i="13" s="1"/>
  <c r="M1019" i="13"/>
  <c r="O1019" i="13" s="1"/>
  <c r="M1020" i="13"/>
  <c r="O1020" i="13" s="1"/>
  <c r="M1025" i="13"/>
  <c r="O1025" i="13" s="1"/>
  <c r="M1026" i="13"/>
  <c r="O1026" i="13" s="1"/>
  <c r="M1027" i="13"/>
  <c r="O1027" i="13" s="1"/>
  <c r="M1028" i="13"/>
  <c r="O1028" i="13" s="1"/>
  <c r="M1033" i="13"/>
  <c r="O1033" i="13" s="1"/>
  <c r="M1034" i="13"/>
  <c r="O1034" i="13" s="1"/>
  <c r="M1035" i="13"/>
  <c r="O1035" i="13" s="1"/>
  <c r="M1036" i="13"/>
  <c r="O1036" i="13" s="1"/>
  <c r="M1040" i="13"/>
  <c r="O1040" i="13" s="1"/>
  <c r="M1041" i="13"/>
  <c r="O1041" i="13" s="1"/>
  <c r="M1042" i="13"/>
  <c r="O1042" i="13" s="1"/>
  <c r="M1043" i="13"/>
  <c r="O1043" i="13" s="1"/>
  <c r="M1048" i="13"/>
  <c r="O1048" i="13" s="1"/>
  <c r="M1049" i="13"/>
  <c r="O1049" i="13" s="1"/>
  <c r="M1051" i="13"/>
  <c r="O1051" i="13" s="1"/>
  <c r="P1059" i="13"/>
  <c r="M1063" i="13"/>
  <c r="O1063" i="13" s="1"/>
  <c r="M1076" i="13"/>
  <c r="O1076" i="13" s="1"/>
  <c r="M1077" i="13"/>
  <c r="O1077" i="13" s="1"/>
  <c r="M1078" i="13"/>
  <c r="O1078" i="13" s="1"/>
  <c r="M1085" i="13"/>
  <c r="O1085" i="13" s="1"/>
  <c r="M1087" i="13"/>
  <c r="O1087" i="13" s="1"/>
  <c r="M1121" i="13"/>
  <c r="O1121" i="13" s="1"/>
  <c r="M1122" i="13"/>
  <c r="O1122" i="13" s="1"/>
  <c r="M1133" i="13"/>
  <c r="O1133" i="13" s="1"/>
  <c r="M1134" i="13"/>
  <c r="O1134" i="13" s="1"/>
  <c r="M1135" i="13"/>
  <c r="O1135" i="13" s="1"/>
  <c r="M1143" i="13"/>
  <c r="O1143" i="13" s="1"/>
  <c r="M1151" i="13"/>
  <c r="O1151" i="13" s="1"/>
  <c r="M1159" i="13"/>
  <c r="O1159" i="13" s="1"/>
  <c r="M1167" i="13"/>
  <c r="O1167" i="13" s="1"/>
  <c r="M1175" i="13"/>
  <c r="O1175" i="13" s="1"/>
  <c r="M1183" i="13"/>
  <c r="O1183" i="13" s="1"/>
  <c r="M1191" i="13"/>
  <c r="O1191" i="13" s="1"/>
  <c r="M1476" i="13"/>
  <c r="O1476" i="13" s="1"/>
  <c r="M1477" i="13"/>
  <c r="O1477" i="13" s="1"/>
  <c r="M1478" i="13"/>
  <c r="O1478" i="13" s="1"/>
  <c r="M1483" i="13"/>
  <c r="O1483" i="13" s="1"/>
  <c r="M1484" i="13"/>
  <c r="O1484" i="13" s="1"/>
  <c r="M1490" i="13"/>
  <c r="O1490" i="13" s="1"/>
  <c r="N1196" i="13"/>
  <c r="N1203" i="13"/>
  <c r="N1204" i="13"/>
  <c r="N1211" i="13"/>
  <c r="N1212" i="13"/>
  <c r="N1219" i="13"/>
  <c r="P1219" i="13" s="1"/>
  <c r="N1220" i="13"/>
  <c r="N1247" i="13"/>
  <c r="N1248" i="13"/>
  <c r="N1256" i="13"/>
  <c r="P1256" i="13" s="1"/>
  <c r="N1276" i="13"/>
  <c r="N1283" i="13"/>
  <c r="N1284" i="13"/>
  <c r="N1311" i="13"/>
  <c r="N1312" i="13"/>
  <c r="N1320" i="13"/>
  <c r="N1340" i="13"/>
  <c r="N1347" i="13"/>
  <c r="P1347" i="13" s="1"/>
  <c r="N1348" i="13"/>
  <c r="N1389" i="13"/>
  <c r="N1408" i="13"/>
  <c r="N1409" i="13"/>
  <c r="P1409" i="13" s="1"/>
  <c r="N1425" i="13"/>
  <c r="N1433" i="13"/>
  <c r="N1441" i="13"/>
  <c r="N1449" i="13"/>
  <c r="P1449" i="13" s="1"/>
  <c r="N1457" i="13"/>
  <c r="N1465" i="13"/>
  <c r="N1473" i="13"/>
  <c r="M1491" i="13"/>
  <c r="O1491" i="13" s="1"/>
  <c r="M1099" i="13"/>
  <c r="O1099" i="13" s="1"/>
  <c r="N1106" i="13"/>
  <c r="P1107" i="13"/>
  <c r="M1111" i="13"/>
  <c r="O1111" i="13" s="1"/>
  <c r="N1113" i="13"/>
  <c r="N1114" i="13"/>
  <c r="M1141" i="13"/>
  <c r="O1141" i="13" s="1"/>
  <c r="M1149" i="13"/>
  <c r="O1149" i="13" s="1"/>
  <c r="M1157" i="13"/>
  <c r="O1157" i="13" s="1"/>
  <c r="M1165" i="13"/>
  <c r="O1165" i="13" s="1"/>
  <c r="M1173" i="13"/>
  <c r="O1173" i="13" s="1"/>
  <c r="M1181" i="13"/>
  <c r="O1181" i="13" s="1"/>
  <c r="M1189" i="13"/>
  <c r="O1189" i="13" s="1"/>
  <c r="M1197" i="13"/>
  <c r="O1197" i="13" s="1"/>
  <c r="M1205" i="13"/>
  <c r="O1205" i="13" s="1"/>
  <c r="M1213" i="13"/>
  <c r="O1213" i="13" s="1"/>
  <c r="M1221" i="13"/>
  <c r="O1221" i="13" s="1"/>
  <c r="N1228" i="13"/>
  <c r="P1229" i="13"/>
  <c r="M1233" i="13"/>
  <c r="O1233" i="13" s="1"/>
  <c r="N1235" i="13"/>
  <c r="N1236" i="13"/>
  <c r="M1257" i="13"/>
  <c r="O1257" i="13" s="1"/>
  <c r="J1261" i="13"/>
  <c r="N1261" i="13" s="1"/>
  <c r="P1261" i="13" s="1"/>
  <c r="N1263" i="13"/>
  <c r="N1264" i="13"/>
  <c r="N1272" i="13"/>
  <c r="M1277" i="13"/>
  <c r="O1277" i="13" s="1"/>
  <c r="M1285" i="13"/>
  <c r="O1285" i="13" s="1"/>
  <c r="N1292" i="13"/>
  <c r="P1293" i="13"/>
  <c r="M1297" i="13"/>
  <c r="O1297" i="13" s="1"/>
  <c r="N1299" i="13"/>
  <c r="N1300" i="13"/>
  <c r="M1321" i="13"/>
  <c r="O1321" i="13" s="1"/>
  <c r="J1325" i="13"/>
  <c r="N1325" i="13" s="1"/>
  <c r="P1325" i="13" s="1"/>
  <c r="N1327" i="13"/>
  <c r="N1328" i="13"/>
  <c r="M1334" i="13"/>
  <c r="O1334" i="13" s="1"/>
  <c r="N1336" i="13"/>
  <c r="P1336" i="13" s="1"/>
  <c r="P1337" i="13"/>
  <c r="M1341" i="13"/>
  <c r="O1341" i="13" s="1"/>
  <c r="M1349" i="13"/>
  <c r="O1349" i="13" s="1"/>
  <c r="N1356" i="13"/>
  <c r="P1356" i="13" s="1"/>
  <c r="P1357" i="13"/>
  <c r="M1361" i="13"/>
  <c r="O1361" i="13" s="1"/>
  <c r="N1363" i="13"/>
  <c r="N1364" i="13"/>
  <c r="P1364" i="13" s="1"/>
  <c r="M1374" i="13"/>
  <c r="O1374" i="13" s="1"/>
  <c r="N1375" i="13"/>
  <c r="N1376" i="13"/>
  <c r="M1382" i="13"/>
  <c r="O1382" i="13" s="1"/>
  <c r="N1393" i="13"/>
  <c r="N1396" i="13"/>
  <c r="N1397" i="13"/>
  <c r="M1403" i="13"/>
  <c r="O1403" i="13" s="1"/>
  <c r="N1405" i="13"/>
  <c r="P1406" i="13"/>
  <c r="J1414" i="13"/>
  <c r="N1414" i="13" s="1"/>
  <c r="P1414" i="13" s="1"/>
  <c r="M1419" i="13"/>
  <c r="O1419" i="13" s="1"/>
  <c r="M1426" i="13"/>
  <c r="O1426" i="13" s="1"/>
  <c r="M1434" i="13"/>
  <c r="O1434" i="13" s="1"/>
  <c r="M1442" i="13"/>
  <c r="O1442" i="13" s="1"/>
  <c r="M1450" i="13"/>
  <c r="O1450" i="13" s="1"/>
  <c r="M1458" i="13"/>
  <c r="O1458" i="13" s="1"/>
  <c r="M1466" i="13"/>
  <c r="O1466" i="13" s="1"/>
  <c r="M1474" i="13"/>
  <c r="O1474" i="13" s="1"/>
  <c r="P1489" i="13"/>
  <c r="N1093" i="13"/>
  <c r="N1094" i="13"/>
  <c r="N1102" i="13"/>
  <c r="P1102" i="13" s="1"/>
  <c r="M1105" i="13"/>
  <c r="O1105" i="13" s="1"/>
  <c r="M1106" i="13"/>
  <c r="O1106" i="13" s="1"/>
  <c r="M1107" i="13"/>
  <c r="O1107" i="13" s="1"/>
  <c r="M1112" i="13"/>
  <c r="O1112" i="13" s="1"/>
  <c r="M1113" i="13"/>
  <c r="O1113" i="13" s="1"/>
  <c r="M1115" i="13"/>
  <c r="O1115" i="13" s="1"/>
  <c r="N1122" i="13"/>
  <c r="P1123" i="13"/>
  <c r="M1127" i="13"/>
  <c r="O1127" i="13" s="1"/>
  <c r="M1132" i="13"/>
  <c r="O1132" i="13" s="1"/>
  <c r="N1136" i="13"/>
  <c r="N1144" i="13"/>
  <c r="N1152" i="13"/>
  <c r="J1157" i="13"/>
  <c r="N1157" i="13" s="1"/>
  <c r="P1157" i="13" s="1"/>
  <c r="N1160" i="13"/>
  <c r="N1168" i="13"/>
  <c r="N1176" i="13"/>
  <c r="N1184" i="13"/>
  <c r="J1189" i="13"/>
  <c r="N1189" i="13" s="1"/>
  <c r="P1189" i="13" s="1"/>
  <c r="N1192" i="13"/>
  <c r="N1200" i="13"/>
  <c r="N1208" i="13"/>
  <c r="N1216" i="13"/>
  <c r="N1224" i="13"/>
  <c r="P1224" i="13" s="1"/>
  <c r="M1227" i="13"/>
  <c r="O1227" i="13" s="1"/>
  <c r="M1228" i="13"/>
  <c r="O1228" i="13" s="1"/>
  <c r="M1229" i="13"/>
  <c r="O1229" i="13" s="1"/>
  <c r="M1234" i="13"/>
  <c r="O1234" i="13" s="1"/>
  <c r="M1235" i="13"/>
  <c r="O1235" i="13" s="1"/>
  <c r="M1237" i="13"/>
  <c r="O1237" i="13" s="1"/>
  <c r="N1244" i="13"/>
  <c r="P1245" i="13"/>
  <c r="M1249" i="13"/>
  <c r="O1249" i="13" s="1"/>
  <c r="N1251" i="13"/>
  <c r="N1252" i="13"/>
  <c r="M1262" i="13"/>
  <c r="O1262" i="13" s="1"/>
  <c r="M1263" i="13"/>
  <c r="O1263" i="13" s="1"/>
  <c r="M1264" i="13"/>
  <c r="O1264" i="13" s="1"/>
  <c r="M1271" i="13"/>
  <c r="O1271" i="13" s="1"/>
  <c r="M1273" i="13"/>
  <c r="O1273" i="13" s="1"/>
  <c r="J1277" i="13"/>
  <c r="N1277" i="13" s="1"/>
  <c r="P1277" i="13" s="1"/>
  <c r="N1279" i="13"/>
  <c r="N1280" i="13"/>
  <c r="N1288" i="13"/>
  <c r="P1288" i="13" s="1"/>
  <c r="M1291" i="13"/>
  <c r="O1291" i="13" s="1"/>
  <c r="M1292" i="13"/>
  <c r="O1292" i="13" s="1"/>
  <c r="M1293" i="13"/>
  <c r="O1293" i="13" s="1"/>
  <c r="M1298" i="13"/>
  <c r="O1298" i="13" s="1"/>
  <c r="M1299" i="13"/>
  <c r="O1299" i="13" s="1"/>
  <c r="M1301" i="13"/>
  <c r="O1301" i="13" s="1"/>
  <c r="N1308" i="13"/>
  <c r="P1309" i="13"/>
  <c r="M1313" i="13"/>
  <c r="O1313" i="13" s="1"/>
  <c r="N1315" i="13"/>
  <c r="N1316" i="13"/>
  <c r="M1326" i="13"/>
  <c r="O1326" i="13" s="1"/>
  <c r="M1327" i="13"/>
  <c r="O1327" i="13" s="1"/>
  <c r="M1328" i="13"/>
  <c r="O1328" i="13" s="1"/>
  <c r="J1334" i="13"/>
  <c r="N1334" i="13" s="1"/>
  <c r="P1334" i="13" s="1"/>
  <c r="M1335" i="13"/>
  <c r="O1335" i="13" s="1"/>
  <c r="M1336" i="13"/>
  <c r="O1336" i="13" s="1"/>
  <c r="M1337" i="13"/>
  <c r="O1337" i="13" s="1"/>
  <c r="J1341" i="13"/>
  <c r="N1341" i="13" s="1"/>
  <c r="P1341" i="13" s="1"/>
  <c r="N1343" i="13"/>
  <c r="P1343" i="13" s="1"/>
  <c r="N1344" i="13"/>
  <c r="N1352" i="13"/>
  <c r="M1355" i="13"/>
  <c r="O1355" i="13" s="1"/>
  <c r="M1356" i="13"/>
  <c r="O1356" i="13" s="1"/>
  <c r="M1357" i="13"/>
  <c r="O1357" i="13" s="1"/>
  <c r="M1362" i="13"/>
  <c r="O1362" i="13" s="1"/>
  <c r="M1363" i="13"/>
  <c r="O1363" i="13" s="1"/>
  <c r="M1365" i="13"/>
  <c r="O1365" i="13" s="1"/>
  <c r="N1372" i="13"/>
  <c r="P1373" i="13"/>
  <c r="M1375" i="13"/>
  <c r="O1375" i="13" s="1"/>
  <c r="M1377" i="13"/>
  <c r="O1377" i="13" s="1"/>
  <c r="P1378" i="13"/>
  <c r="M1383" i="13"/>
  <c r="O1383" i="13" s="1"/>
  <c r="M1384" i="13"/>
  <c r="O1384" i="13" s="1"/>
  <c r="M1390" i="13"/>
  <c r="O1390" i="13" s="1"/>
  <c r="M1393" i="13"/>
  <c r="O1393" i="13" s="1"/>
  <c r="M1394" i="13"/>
  <c r="O1394" i="13" s="1"/>
  <c r="M1395" i="13"/>
  <c r="O1395" i="13" s="1"/>
  <c r="M1396" i="13"/>
  <c r="O1396" i="13" s="1"/>
  <c r="M1397" i="13"/>
  <c r="O1397" i="13" s="1"/>
  <c r="J1403" i="13"/>
  <c r="N1403" i="13" s="1"/>
  <c r="P1403" i="13" s="1"/>
  <c r="M1404" i="13"/>
  <c r="O1404" i="13" s="1"/>
  <c r="M1405" i="13"/>
  <c r="O1405" i="13" s="1"/>
  <c r="M1406" i="13"/>
  <c r="O1406" i="13" s="1"/>
  <c r="M1410" i="13"/>
  <c r="O1410" i="13" s="1"/>
  <c r="P1411" i="13"/>
  <c r="N1416" i="13"/>
  <c r="P1416" i="13" s="1"/>
  <c r="N1417" i="13"/>
  <c r="J1419" i="13"/>
  <c r="N1419" i="13" s="1"/>
  <c r="P1419" i="13" s="1"/>
  <c r="M1420" i="13"/>
  <c r="O1420" i="13" s="1"/>
  <c r="M1421" i="13"/>
  <c r="O1421" i="13" s="1"/>
  <c r="M1422" i="13"/>
  <c r="O1422" i="13" s="1"/>
  <c r="N1428" i="13"/>
  <c r="N1429" i="13"/>
  <c r="N1436" i="13"/>
  <c r="P1436" i="13" s="1"/>
  <c r="N1437" i="13"/>
  <c r="N1444" i="13"/>
  <c r="N1445" i="13"/>
  <c r="P1446" i="13"/>
  <c r="N1452" i="13"/>
  <c r="N1453" i="13"/>
  <c r="N1460" i="13"/>
  <c r="N1461" i="13"/>
  <c r="N1468" i="13"/>
  <c r="N1469" i="13"/>
  <c r="N1476" i="13"/>
  <c r="N1477" i="13"/>
  <c r="P1478" i="13"/>
  <c r="P1485" i="13"/>
  <c r="M1487" i="13"/>
  <c r="O1487" i="13" s="1"/>
  <c r="M1488" i="13"/>
  <c r="O1488" i="13" s="1"/>
  <c r="M1489" i="13"/>
  <c r="O1489" i="13" s="1"/>
  <c r="N11" i="13"/>
  <c r="P11" i="13" s="1"/>
  <c r="M12" i="13"/>
  <c r="O12" i="13" s="1"/>
  <c r="P23" i="13"/>
  <c r="P31" i="13"/>
  <c r="P39" i="13"/>
  <c r="P47" i="13"/>
  <c r="P55" i="13"/>
  <c r="P63" i="13"/>
  <c r="P71" i="13"/>
  <c r="P79" i="13"/>
  <c r="P87" i="13"/>
  <c r="P95" i="13"/>
  <c r="P103" i="13"/>
  <c r="P111" i="13"/>
  <c r="P119" i="13"/>
  <c r="P127" i="13"/>
  <c r="P135" i="13"/>
  <c r="P143" i="13"/>
  <c r="P151" i="13"/>
  <c r="P14" i="13"/>
  <c r="B14" i="4" s="1"/>
  <c r="P19" i="13"/>
  <c r="P26" i="13"/>
  <c r="P34" i="13"/>
  <c r="P42" i="13"/>
  <c r="P50" i="13"/>
  <c r="P58" i="13"/>
  <c r="P66" i="13"/>
  <c r="P74" i="13"/>
  <c r="P82" i="13"/>
  <c r="P90" i="13"/>
  <c r="P98" i="13"/>
  <c r="P106" i="13"/>
  <c r="P114" i="13"/>
  <c r="P122" i="13"/>
  <c r="P130" i="13"/>
  <c r="P138" i="13"/>
  <c r="P146" i="13"/>
  <c r="P154" i="13"/>
  <c r="M11" i="13"/>
  <c r="P17" i="13"/>
  <c r="U21" i="5" s="1"/>
  <c r="U40" i="5" s="1"/>
  <c r="L10" i="13"/>
  <c r="L8" i="13" s="1"/>
  <c r="J12" i="13"/>
  <c r="N12" i="13" s="1"/>
  <c r="P12" i="13" s="1"/>
  <c r="J16" i="13"/>
  <c r="N16" i="13" s="1"/>
  <c r="P16" i="13" s="1"/>
  <c r="J20" i="13"/>
  <c r="N20" i="13" s="1"/>
  <c r="P20" i="13" s="1"/>
  <c r="J24" i="13"/>
  <c r="N24" i="13" s="1"/>
  <c r="P24" i="13" s="1"/>
  <c r="J28" i="13"/>
  <c r="N28" i="13" s="1"/>
  <c r="P28" i="13" s="1"/>
  <c r="J32" i="13"/>
  <c r="N32" i="13" s="1"/>
  <c r="P32" i="13" s="1"/>
  <c r="J36" i="13"/>
  <c r="N36" i="13" s="1"/>
  <c r="P36" i="13" s="1"/>
  <c r="J40" i="13"/>
  <c r="N40" i="13" s="1"/>
  <c r="P40" i="13" s="1"/>
  <c r="J44" i="13"/>
  <c r="N44" i="13" s="1"/>
  <c r="P44" i="13" s="1"/>
  <c r="J48" i="13"/>
  <c r="N48" i="13" s="1"/>
  <c r="P48" i="13" s="1"/>
  <c r="J52" i="13"/>
  <c r="N52" i="13" s="1"/>
  <c r="P52" i="13" s="1"/>
  <c r="J56" i="13"/>
  <c r="N56" i="13" s="1"/>
  <c r="P56" i="13" s="1"/>
  <c r="J60" i="13"/>
  <c r="N60" i="13" s="1"/>
  <c r="P60" i="13" s="1"/>
  <c r="J64" i="13"/>
  <c r="N64" i="13" s="1"/>
  <c r="P64" i="13" s="1"/>
  <c r="J68" i="13"/>
  <c r="N68" i="13" s="1"/>
  <c r="P68" i="13" s="1"/>
  <c r="J72" i="13"/>
  <c r="N72" i="13" s="1"/>
  <c r="P72" i="13" s="1"/>
  <c r="J76" i="13"/>
  <c r="N76" i="13" s="1"/>
  <c r="P76" i="13" s="1"/>
  <c r="J80" i="13"/>
  <c r="N80" i="13" s="1"/>
  <c r="P80" i="13" s="1"/>
  <c r="J84" i="13"/>
  <c r="N84" i="13" s="1"/>
  <c r="P84" i="13" s="1"/>
  <c r="J88" i="13"/>
  <c r="N88" i="13" s="1"/>
  <c r="P88" i="13" s="1"/>
  <c r="J92" i="13"/>
  <c r="N92" i="13" s="1"/>
  <c r="P92" i="13" s="1"/>
  <c r="J96" i="13"/>
  <c r="N96" i="13" s="1"/>
  <c r="P96" i="13" s="1"/>
  <c r="J100" i="13"/>
  <c r="N100" i="13" s="1"/>
  <c r="P100" i="13" s="1"/>
  <c r="J104" i="13"/>
  <c r="N104" i="13" s="1"/>
  <c r="P104" i="13" s="1"/>
  <c r="J108" i="13"/>
  <c r="N108" i="13" s="1"/>
  <c r="P108" i="13" s="1"/>
  <c r="J112" i="13"/>
  <c r="N112" i="13" s="1"/>
  <c r="P112" i="13" s="1"/>
  <c r="J116" i="13"/>
  <c r="N116" i="13" s="1"/>
  <c r="P116" i="13" s="1"/>
  <c r="J120" i="13"/>
  <c r="N120" i="13" s="1"/>
  <c r="P120" i="13" s="1"/>
  <c r="J124" i="13"/>
  <c r="N124" i="13" s="1"/>
  <c r="P124" i="13" s="1"/>
  <c r="J128" i="13"/>
  <c r="N128" i="13" s="1"/>
  <c r="P128" i="13" s="1"/>
  <c r="J132" i="13"/>
  <c r="N132" i="13" s="1"/>
  <c r="P132" i="13" s="1"/>
  <c r="J136" i="13"/>
  <c r="N136" i="13" s="1"/>
  <c r="P136" i="13" s="1"/>
  <c r="J140" i="13"/>
  <c r="N140" i="13" s="1"/>
  <c r="P140" i="13" s="1"/>
  <c r="J144" i="13"/>
  <c r="N144" i="13" s="1"/>
  <c r="P144" i="13" s="1"/>
  <c r="J148" i="13"/>
  <c r="N148" i="13" s="1"/>
  <c r="P148" i="13" s="1"/>
  <c r="J152" i="13"/>
  <c r="N152" i="13" s="1"/>
  <c r="P152" i="13" s="1"/>
  <c r="J161" i="13"/>
  <c r="N161" i="13" s="1"/>
  <c r="P161" i="13" s="1"/>
  <c r="J169" i="13"/>
  <c r="N169" i="13" s="1"/>
  <c r="P169" i="13" s="1"/>
  <c r="J177" i="13"/>
  <c r="N177" i="13" s="1"/>
  <c r="P177" i="13" s="1"/>
  <c r="P199" i="13"/>
  <c r="P244" i="13"/>
  <c r="P21" i="13"/>
  <c r="P25" i="13"/>
  <c r="J29" i="13"/>
  <c r="N29" i="13" s="1"/>
  <c r="P29" i="13" s="1"/>
  <c r="J33" i="13"/>
  <c r="N33" i="13" s="1"/>
  <c r="P33" i="13" s="1"/>
  <c r="J37" i="13"/>
  <c r="N37" i="13" s="1"/>
  <c r="P37" i="13" s="1"/>
  <c r="J41" i="13"/>
  <c r="N41" i="13" s="1"/>
  <c r="P41" i="13" s="1"/>
  <c r="J45" i="13"/>
  <c r="N45" i="13" s="1"/>
  <c r="P45" i="13" s="1"/>
  <c r="J49" i="13"/>
  <c r="N49" i="13" s="1"/>
  <c r="P49" i="13" s="1"/>
  <c r="J53" i="13"/>
  <c r="N53" i="13" s="1"/>
  <c r="P53" i="13" s="1"/>
  <c r="J57" i="13"/>
  <c r="N57" i="13" s="1"/>
  <c r="P57" i="13" s="1"/>
  <c r="J61" i="13"/>
  <c r="N61" i="13" s="1"/>
  <c r="P61" i="13" s="1"/>
  <c r="J65" i="13"/>
  <c r="N65" i="13" s="1"/>
  <c r="P65" i="13" s="1"/>
  <c r="J69" i="13"/>
  <c r="N69" i="13" s="1"/>
  <c r="P69" i="13" s="1"/>
  <c r="J73" i="13"/>
  <c r="N73" i="13" s="1"/>
  <c r="P73" i="13" s="1"/>
  <c r="J77" i="13"/>
  <c r="N77" i="13" s="1"/>
  <c r="P77" i="13" s="1"/>
  <c r="J81" i="13"/>
  <c r="N81" i="13" s="1"/>
  <c r="P81" i="13" s="1"/>
  <c r="J85" i="13"/>
  <c r="N85" i="13" s="1"/>
  <c r="P85" i="13" s="1"/>
  <c r="J89" i="13"/>
  <c r="N89" i="13" s="1"/>
  <c r="P89" i="13" s="1"/>
  <c r="J93" i="13"/>
  <c r="N93" i="13" s="1"/>
  <c r="P93" i="13" s="1"/>
  <c r="J97" i="13"/>
  <c r="N97" i="13" s="1"/>
  <c r="P97" i="13" s="1"/>
  <c r="J101" i="13"/>
  <c r="N101" i="13" s="1"/>
  <c r="P101" i="13" s="1"/>
  <c r="J105" i="13"/>
  <c r="N105" i="13" s="1"/>
  <c r="P105" i="13" s="1"/>
  <c r="J109" i="13"/>
  <c r="N109" i="13" s="1"/>
  <c r="P109" i="13" s="1"/>
  <c r="J113" i="13"/>
  <c r="N113" i="13" s="1"/>
  <c r="P113" i="13" s="1"/>
  <c r="J117" i="13"/>
  <c r="N117" i="13" s="1"/>
  <c r="P117" i="13" s="1"/>
  <c r="J121" i="13"/>
  <c r="N121" i="13" s="1"/>
  <c r="P121" i="13" s="1"/>
  <c r="J125" i="13"/>
  <c r="N125" i="13" s="1"/>
  <c r="P125" i="13" s="1"/>
  <c r="J129" i="13"/>
  <c r="N129" i="13" s="1"/>
  <c r="P129" i="13" s="1"/>
  <c r="J133" i="13"/>
  <c r="N133" i="13" s="1"/>
  <c r="P133" i="13" s="1"/>
  <c r="J137" i="13"/>
  <c r="N137" i="13" s="1"/>
  <c r="P137" i="13" s="1"/>
  <c r="J141" i="13"/>
  <c r="N141" i="13" s="1"/>
  <c r="P141" i="13" s="1"/>
  <c r="J145" i="13"/>
  <c r="N145" i="13" s="1"/>
  <c r="P145" i="13" s="1"/>
  <c r="J149" i="13"/>
  <c r="N149" i="13" s="1"/>
  <c r="P149" i="13" s="1"/>
  <c r="J153" i="13"/>
  <c r="N153" i="13" s="1"/>
  <c r="P153" i="13" s="1"/>
  <c r="J163" i="13"/>
  <c r="N163" i="13" s="1"/>
  <c r="P163" i="13" s="1"/>
  <c r="J171" i="13"/>
  <c r="N171" i="13" s="1"/>
  <c r="P171" i="13" s="1"/>
  <c r="J179" i="13"/>
  <c r="N179" i="13" s="1"/>
  <c r="P179" i="13" s="1"/>
  <c r="J185" i="13"/>
  <c r="N185" i="13" s="1"/>
  <c r="P185" i="13" s="1"/>
  <c r="P187" i="13"/>
  <c r="P203" i="13"/>
  <c r="P248" i="13"/>
  <c r="P293" i="13"/>
  <c r="J156" i="13"/>
  <c r="N156" i="13" s="1"/>
  <c r="P156" i="13" s="1"/>
  <c r="P191" i="13"/>
  <c r="P207" i="13"/>
  <c r="P319" i="13"/>
  <c r="P158" i="13"/>
  <c r="J160" i="13"/>
  <c r="N160" i="13" s="1"/>
  <c r="P160" i="13" s="1"/>
  <c r="P162" i="13"/>
  <c r="J164" i="13"/>
  <c r="N164" i="13" s="1"/>
  <c r="P164" i="13" s="1"/>
  <c r="P166" i="13"/>
  <c r="J168" i="13"/>
  <c r="N168" i="13" s="1"/>
  <c r="P168" i="13" s="1"/>
  <c r="P170" i="13"/>
  <c r="J172" i="13"/>
  <c r="N172" i="13" s="1"/>
  <c r="P172" i="13" s="1"/>
  <c r="P174" i="13"/>
  <c r="J176" i="13"/>
  <c r="N176" i="13" s="1"/>
  <c r="P176" i="13" s="1"/>
  <c r="P178" i="13"/>
  <c r="J180" i="13"/>
  <c r="N180" i="13" s="1"/>
  <c r="P180" i="13" s="1"/>
  <c r="P182" i="13"/>
  <c r="J184" i="13"/>
  <c r="N184" i="13" s="1"/>
  <c r="P184" i="13" s="1"/>
  <c r="P186" i="13"/>
  <c r="J188" i="13"/>
  <c r="N188" i="13" s="1"/>
  <c r="P188" i="13" s="1"/>
  <c r="P190" i="13"/>
  <c r="J192" i="13"/>
  <c r="N192" i="13" s="1"/>
  <c r="P192" i="13" s="1"/>
  <c r="P194" i="13"/>
  <c r="J196" i="13"/>
  <c r="N196" i="13" s="1"/>
  <c r="P196" i="13" s="1"/>
  <c r="P198" i="13"/>
  <c r="J200" i="13"/>
  <c r="N200" i="13" s="1"/>
  <c r="P200" i="13" s="1"/>
  <c r="P202" i="13"/>
  <c r="J204" i="13"/>
  <c r="N204" i="13" s="1"/>
  <c r="P204" i="13" s="1"/>
  <c r="P206" i="13"/>
  <c r="J208" i="13"/>
  <c r="N208" i="13" s="1"/>
  <c r="P208" i="13" s="1"/>
  <c r="P210" i="13"/>
  <c r="J212" i="13"/>
  <c r="N212" i="13" s="1"/>
  <c r="P212" i="13" s="1"/>
  <c r="P214" i="13"/>
  <c r="J216" i="13"/>
  <c r="N216" i="13" s="1"/>
  <c r="P216" i="13" s="1"/>
  <c r="P218" i="13"/>
  <c r="J220" i="13"/>
  <c r="N220" i="13" s="1"/>
  <c r="P220" i="13" s="1"/>
  <c r="P222" i="13"/>
  <c r="J224" i="13"/>
  <c r="N224" i="13" s="1"/>
  <c r="P224" i="13" s="1"/>
  <c r="P226" i="13"/>
  <c r="J228" i="13"/>
  <c r="N228" i="13" s="1"/>
  <c r="P228" i="13" s="1"/>
  <c r="P230" i="13"/>
  <c r="J232" i="13"/>
  <c r="N232" i="13" s="1"/>
  <c r="P232" i="13" s="1"/>
  <c r="P234" i="13"/>
  <c r="J236" i="13"/>
  <c r="N236" i="13" s="1"/>
  <c r="P236" i="13" s="1"/>
  <c r="P238" i="13"/>
  <c r="P242" i="13"/>
  <c r="P246" i="13"/>
  <c r="P259" i="13"/>
  <c r="P262" i="13"/>
  <c r="N264" i="13"/>
  <c r="P264" i="13" s="1"/>
  <c r="J189" i="13"/>
  <c r="N189" i="13" s="1"/>
  <c r="P189" i="13" s="1"/>
  <c r="J193" i="13"/>
  <c r="N193" i="13" s="1"/>
  <c r="P193" i="13" s="1"/>
  <c r="J197" i="13"/>
  <c r="N197" i="13" s="1"/>
  <c r="P197" i="13" s="1"/>
  <c r="J201" i="13"/>
  <c r="N201" i="13" s="1"/>
  <c r="P201" i="13" s="1"/>
  <c r="J205" i="13"/>
  <c r="N205" i="13" s="1"/>
  <c r="P205" i="13" s="1"/>
  <c r="J209" i="13"/>
  <c r="N209" i="13" s="1"/>
  <c r="P209" i="13" s="1"/>
  <c r="P211" i="13"/>
  <c r="J213" i="13"/>
  <c r="N213" i="13" s="1"/>
  <c r="P213" i="13" s="1"/>
  <c r="P215" i="13"/>
  <c r="J217" i="13"/>
  <c r="N217" i="13" s="1"/>
  <c r="P217" i="13" s="1"/>
  <c r="P219" i="13"/>
  <c r="J221" i="13"/>
  <c r="N221" i="13" s="1"/>
  <c r="P221" i="13" s="1"/>
  <c r="P223" i="13"/>
  <c r="J225" i="13"/>
  <c r="N225" i="13" s="1"/>
  <c r="P225" i="13" s="1"/>
  <c r="P227" i="13"/>
  <c r="J229" i="13"/>
  <c r="N229" i="13" s="1"/>
  <c r="P229" i="13" s="1"/>
  <c r="P231" i="13"/>
  <c r="J233" i="13"/>
  <c r="N233" i="13" s="1"/>
  <c r="P233" i="13" s="1"/>
  <c r="P235" i="13"/>
  <c r="J237" i="13"/>
  <c r="N237" i="13" s="1"/>
  <c r="P237" i="13" s="1"/>
  <c r="P239" i="13"/>
  <c r="J241" i="13"/>
  <c r="N241" i="13" s="1"/>
  <c r="P241" i="13" s="1"/>
  <c r="P243" i="13"/>
  <c r="J245" i="13"/>
  <c r="N245" i="13" s="1"/>
  <c r="P245" i="13" s="1"/>
  <c r="P247" i="13"/>
  <c r="J249" i="13"/>
  <c r="N249" i="13" s="1"/>
  <c r="P249" i="13" s="1"/>
  <c r="J251" i="13"/>
  <c r="N251" i="13" s="1"/>
  <c r="P251" i="13" s="1"/>
  <c r="P252" i="13"/>
  <c r="P258" i="13"/>
  <c r="M261" i="13"/>
  <c r="O261" i="13" s="1"/>
  <c r="J265" i="13"/>
  <c r="N265" i="13" s="1"/>
  <c r="P265" i="13" s="1"/>
  <c r="J267" i="13"/>
  <c r="N267" i="13" s="1"/>
  <c r="P267" i="13" s="1"/>
  <c r="P268" i="13"/>
  <c r="J279" i="13"/>
  <c r="N279" i="13" s="1"/>
  <c r="P279" i="13" s="1"/>
  <c r="J285" i="13"/>
  <c r="N285" i="13" s="1"/>
  <c r="P285" i="13" s="1"/>
  <c r="J295" i="13"/>
  <c r="N295" i="13" s="1"/>
  <c r="P295" i="13" s="1"/>
  <c r="J301" i="13"/>
  <c r="N301" i="13" s="1"/>
  <c r="P301" i="13" s="1"/>
  <c r="J311" i="13"/>
  <c r="N311" i="13" s="1"/>
  <c r="P311" i="13" s="1"/>
  <c r="J317" i="13"/>
  <c r="N317" i="13" s="1"/>
  <c r="P317" i="13" s="1"/>
  <c r="J327" i="13"/>
  <c r="N327" i="13" s="1"/>
  <c r="P327" i="13" s="1"/>
  <c r="J333" i="13"/>
  <c r="N333" i="13" s="1"/>
  <c r="P333" i="13" s="1"/>
  <c r="P335" i="13"/>
  <c r="P254" i="13"/>
  <c r="N256" i="13"/>
  <c r="P256" i="13" s="1"/>
  <c r="M257" i="13"/>
  <c r="O257" i="13" s="1"/>
  <c r="P270" i="13"/>
  <c r="J275" i="13"/>
  <c r="N275" i="13" s="1"/>
  <c r="P275" i="13" s="1"/>
  <c r="J281" i="13"/>
  <c r="N281" i="13" s="1"/>
  <c r="P281" i="13" s="1"/>
  <c r="P286" i="13"/>
  <c r="J291" i="13"/>
  <c r="N291" i="13" s="1"/>
  <c r="P291" i="13" s="1"/>
  <c r="J297" i="13"/>
  <c r="N297" i="13" s="1"/>
  <c r="P297" i="13" s="1"/>
  <c r="P302" i="13"/>
  <c r="J307" i="13"/>
  <c r="N307" i="13" s="1"/>
  <c r="P307" i="13" s="1"/>
  <c r="J313" i="13"/>
  <c r="N313" i="13" s="1"/>
  <c r="P313" i="13" s="1"/>
  <c r="P318" i="13"/>
  <c r="J323" i="13"/>
  <c r="N323" i="13" s="1"/>
  <c r="P323" i="13" s="1"/>
  <c r="J329" i="13"/>
  <c r="N329" i="13" s="1"/>
  <c r="P329" i="13" s="1"/>
  <c r="P334" i="13"/>
  <c r="P250" i="13"/>
  <c r="M253" i="13"/>
  <c r="O253" i="13" s="1"/>
  <c r="P260" i="13"/>
  <c r="P266" i="13"/>
  <c r="M269" i="13"/>
  <c r="O269" i="13" s="1"/>
  <c r="J271" i="13"/>
  <c r="N271" i="13" s="1"/>
  <c r="P271" i="13" s="1"/>
  <c r="J287" i="13"/>
  <c r="N287" i="13" s="1"/>
  <c r="P287" i="13" s="1"/>
  <c r="J303" i="13"/>
  <c r="N303" i="13" s="1"/>
  <c r="P303" i="13" s="1"/>
  <c r="J309" i="13"/>
  <c r="N309" i="13" s="1"/>
  <c r="P309" i="13" s="1"/>
  <c r="J319" i="13"/>
  <c r="N319" i="13" s="1"/>
  <c r="J325" i="13"/>
  <c r="N325" i="13" s="1"/>
  <c r="P325" i="13" s="1"/>
  <c r="P337" i="13"/>
  <c r="J340" i="13"/>
  <c r="N340" i="13" s="1"/>
  <c r="P340" i="13" s="1"/>
  <c r="P691" i="13"/>
  <c r="P755" i="13"/>
  <c r="P1002" i="13"/>
  <c r="J272" i="13"/>
  <c r="N272" i="13" s="1"/>
  <c r="P272" i="13" s="1"/>
  <c r="J276" i="13"/>
  <c r="N276" i="13" s="1"/>
  <c r="P276" i="13" s="1"/>
  <c r="J280" i="13"/>
  <c r="N280" i="13" s="1"/>
  <c r="P280" i="13" s="1"/>
  <c r="J284" i="13"/>
  <c r="N284" i="13" s="1"/>
  <c r="P284" i="13" s="1"/>
  <c r="J288" i="13"/>
  <c r="N288" i="13" s="1"/>
  <c r="P288" i="13" s="1"/>
  <c r="J292" i="13"/>
  <c r="N292" i="13" s="1"/>
  <c r="P292" i="13" s="1"/>
  <c r="J296" i="13"/>
  <c r="N296" i="13" s="1"/>
  <c r="P296" i="13" s="1"/>
  <c r="J300" i="13"/>
  <c r="N300" i="13" s="1"/>
  <c r="P300" i="13" s="1"/>
  <c r="J304" i="13"/>
  <c r="N304" i="13" s="1"/>
  <c r="P304" i="13" s="1"/>
  <c r="J308" i="13"/>
  <c r="N308" i="13" s="1"/>
  <c r="P308" i="13" s="1"/>
  <c r="J312" i="13"/>
  <c r="N312" i="13" s="1"/>
  <c r="P312" i="13" s="1"/>
  <c r="J316" i="13"/>
  <c r="N316" i="13" s="1"/>
  <c r="P316" i="13" s="1"/>
  <c r="J320" i="13"/>
  <c r="N320" i="13" s="1"/>
  <c r="P320" i="13" s="1"/>
  <c r="J324" i="13"/>
  <c r="N324" i="13" s="1"/>
  <c r="P324" i="13" s="1"/>
  <c r="J328" i="13"/>
  <c r="N328" i="13" s="1"/>
  <c r="P328" i="13" s="1"/>
  <c r="J332" i="13"/>
  <c r="N332" i="13" s="1"/>
  <c r="P332" i="13" s="1"/>
  <c r="J336" i="13"/>
  <c r="N336" i="13" s="1"/>
  <c r="P336" i="13" s="1"/>
  <c r="M337" i="13"/>
  <c r="O337" i="13" s="1"/>
  <c r="M340" i="13"/>
  <c r="O340" i="13" s="1"/>
  <c r="P341" i="13"/>
  <c r="N343" i="13"/>
  <c r="P343" i="13" s="1"/>
  <c r="P346" i="13"/>
  <c r="M348" i="13"/>
  <c r="O348" i="13" s="1"/>
  <c r="P349" i="13"/>
  <c r="N351" i="13"/>
  <c r="P351" i="13" s="1"/>
  <c r="P354" i="13"/>
  <c r="M356" i="13"/>
  <c r="O356" i="13" s="1"/>
  <c r="P357" i="13"/>
  <c r="N359" i="13"/>
  <c r="P359" i="13" s="1"/>
  <c r="P362" i="13"/>
  <c r="M364" i="13"/>
  <c r="O364" i="13" s="1"/>
  <c r="P365" i="13"/>
  <c r="N367" i="13"/>
  <c r="P367" i="13" s="1"/>
  <c r="P370" i="13"/>
  <c r="M372" i="13"/>
  <c r="O372" i="13" s="1"/>
  <c r="P373" i="13"/>
  <c r="N375" i="13"/>
  <c r="P375" i="13" s="1"/>
  <c r="P378" i="13"/>
  <c r="M380" i="13"/>
  <c r="O380" i="13" s="1"/>
  <c r="P381" i="13"/>
  <c r="N383" i="13"/>
  <c r="P383" i="13" s="1"/>
  <c r="P386" i="13"/>
  <c r="M388" i="13"/>
  <c r="O388" i="13" s="1"/>
  <c r="P389" i="13"/>
  <c r="N391" i="13"/>
  <c r="P391" i="13" s="1"/>
  <c r="P394" i="13"/>
  <c r="M396" i="13"/>
  <c r="O396" i="13" s="1"/>
  <c r="P397" i="13"/>
  <c r="N399" i="13"/>
  <c r="P399" i="13" s="1"/>
  <c r="P402" i="13"/>
  <c r="M404" i="13"/>
  <c r="O404" i="13" s="1"/>
  <c r="P405" i="13"/>
  <c r="N407" i="13"/>
  <c r="P407" i="13" s="1"/>
  <c r="P410" i="13"/>
  <c r="M412" i="13"/>
  <c r="O412" i="13" s="1"/>
  <c r="P413" i="13"/>
  <c r="N415" i="13"/>
  <c r="P415" i="13" s="1"/>
  <c r="P418" i="13"/>
  <c r="M420" i="13"/>
  <c r="O420" i="13" s="1"/>
  <c r="P421" i="13"/>
  <c r="N423" i="13"/>
  <c r="P423" i="13" s="1"/>
  <c r="P426" i="13"/>
  <c r="M428" i="13"/>
  <c r="O428" i="13" s="1"/>
  <c r="P429" i="13"/>
  <c r="N431" i="13"/>
  <c r="P431" i="13" s="1"/>
  <c r="P434" i="13"/>
  <c r="M436" i="13"/>
  <c r="O436" i="13" s="1"/>
  <c r="P437" i="13"/>
  <c r="N439" i="13"/>
  <c r="P439" i="13" s="1"/>
  <c r="P442" i="13"/>
  <c r="M444" i="13"/>
  <c r="O444" i="13" s="1"/>
  <c r="P445" i="13"/>
  <c r="N447" i="13"/>
  <c r="P447" i="13" s="1"/>
  <c r="P450" i="13"/>
  <c r="M452" i="13"/>
  <c r="O452" i="13" s="1"/>
  <c r="P453" i="13"/>
  <c r="N455" i="13"/>
  <c r="P455" i="13" s="1"/>
  <c r="P458" i="13"/>
  <c r="M460" i="13"/>
  <c r="O460" i="13" s="1"/>
  <c r="P461" i="13"/>
  <c r="N463" i="13"/>
  <c r="P463" i="13" s="1"/>
  <c r="P466" i="13"/>
  <c r="M468" i="13"/>
  <c r="O468" i="13" s="1"/>
  <c r="P469" i="13"/>
  <c r="N471" i="13"/>
  <c r="P471" i="13"/>
  <c r="P474" i="13"/>
  <c r="M476" i="13"/>
  <c r="O476" i="13" s="1"/>
  <c r="P477" i="13"/>
  <c r="N479" i="13"/>
  <c r="P479" i="13" s="1"/>
  <c r="P482" i="13"/>
  <c r="M484" i="13"/>
  <c r="O484" i="13" s="1"/>
  <c r="P485" i="13"/>
  <c r="N487" i="13"/>
  <c r="P487" i="13" s="1"/>
  <c r="P490" i="13"/>
  <c r="M492" i="13"/>
  <c r="O492" i="13" s="1"/>
  <c r="P493" i="13"/>
  <c r="N495" i="13"/>
  <c r="P495" i="13" s="1"/>
  <c r="P498" i="13"/>
  <c r="M500" i="13"/>
  <c r="O500" i="13" s="1"/>
  <c r="P501" i="13"/>
  <c r="N503" i="13"/>
  <c r="P503" i="13" s="1"/>
  <c r="P506" i="13"/>
  <c r="M508" i="13"/>
  <c r="O508" i="13" s="1"/>
  <c r="P509" i="13"/>
  <c r="N511" i="13"/>
  <c r="P511" i="13" s="1"/>
  <c r="P514" i="13"/>
  <c r="M516" i="13"/>
  <c r="O516" i="13" s="1"/>
  <c r="P517" i="13"/>
  <c r="N519" i="13"/>
  <c r="P519" i="13" s="1"/>
  <c r="P522" i="13"/>
  <c r="M524" i="13"/>
  <c r="O524" i="13" s="1"/>
  <c r="P525" i="13"/>
  <c r="N527" i="13"/>
  <c r="P527" i="13" s="1"/>
  <c r="P530" i="13"/>
  <c r="M532" i="13"/>
  <c r="O532" i="13" s="1"/>
  <c r="P533" i="13"/>
  <c r="N535" i="13"/>
  <c r="P535" i="13" s="1"/>
  <c r="M540" i="13"/>
  <c r="O540" i="13" s="1"/>
  <c r="P541" i="13"/>
  <c r="N543" i="13"/>
  <c r="P543" i="13" s="1"/>
  <c r="P546" i="13"/>
  <c r="M548" i="13"/>
  <c r="O548" i="13" s="1"/>
  <c r="P549" i="13"/>
  <c r="N551" i="13"/>
  <c r="P551" i="13" s="1"/>
  <c r="P554" i="13"/>
  <c r="M556" i="13"/>
  <c r="O556" i="13" s="1"/>
  <c r="P557" i="13"/>
  <c r="N559" i="13"/>
  <c r="P559" i="13" s="1"/>
  <c r="P562" i="13"/>
  <c r="M564" i="13"/>
  <c r="O564" i="13" s="1"/>
  <c r="P565" i="13"/>
  <c r="N567" i="13"/>
  <c r="P567" i="13" s="1"/>
  <c r="P570" i="13"/>
  <c r="M572" i="13"/>
  <c r="O572" i="13" s="1"/>
  <c r="P573" i="13"/>
  <c r="N575" i="13"/>
  <c r="P575" i="13" s="1"/>
  <c r="P578" i="13"/>
  <c r="M580" i="13"/>
  <c r="O580" i="13" s="1"/>
  <c r="P581" i="13"/>
  <c r="N583" i="13"/>
  <c r="P583" i="13" s="1"/>
  <c r="P586" i="13"/>
  <c r="M588" i="13"/>
  <c r="O588" i="13" s="1"/>
  <c r="P589" i="13"/>
  <c r="N591" i="13"/>
  <c r="P591" i="13" s="1"/>
  <c r="P594" i="13"/>
  <c r="M596" i="13"/>
  <c r="O596" i="13" s="1"/>
  <c r="P597" i="13"/>
  <c r="N599" i="13"/>
  <c r="P599" i="13" s="1"/>
  <c r="P602" i="13"/>
  <c r="M604" i="13"/>
  <c r="O604" i="13" s="1"/>
  <c r="P605" i="13"/>
  <c r="N607" i="13"/>
  <c r="P607" i="13" s="1"/>
  <c r="P610" i="13"/>
  <c r="M612" i="13"/>
  <c r="O612" i="13" s="1"/>
  <c r="P613" i="13"/>
  <c r="N615" i="13"/>
  <c r="P615" i="13" s="1"/>
  <c r="P618" i="13"/>
  <c r="M620" i="13"/>
  <c r="O620" i="13" s="1"/>
  <c r="P621" i="13"/>
  <c r="N623" i="13"/>
  <c r="P623" i="13" s="1"/>
  <c r="P626" i="13"/>
  <c r="M628" i="13"/>
  <c r="O628" i="13" s="1"/>
  <c r="J647" i="13"/>
  <c r="N647" i="13" s="1"/>
  <c r="P647" i="13" s="1"/>
  <c r="P707" i="13"/>
  <c r="P771" i="13"/>
  <c r="P906" i="13"/>
  <c r="P1034" i="13"/>
  <c r="P633" i="13"/>
  <c r="J633" i="13"/>
  <c r="N633" i="13" s="1"/>
  <c r="P659" i="13"/>
  <c r="P723" i="13"/>
  <c r="P787" i="13"/>
  <c r="P338" i="13"/>
  <c r="P339" i="13"/>
  <c r="M344" i="13"/>
  <c r="O344" i="13" s="1"/>
  <c r="P345" i="13"/>
  <c r="N347" i="13"/>
  <c r="P347" i="13" s="1"/>
  <c r="M352" i="13"/>
  <c r="O352" i="13" s="1"/>
  <c r="N355" i="13"/>
  <c r="P355" i="13" s="1"/>
  <c r="M360" i="13"/>
  <c r="O360" i="13" s="1"/>
  <c r="P361" i="13"/>
  <c r="N363" i="13"/>
  <c r="P363" i="13" s="1"/>
  <c r="M368" i="13"/>
  <c r="O368" i="13" s="1"/>
  <c r="P369" i="13"/>
  <c r="N371" i="13"/>
  <c r="P371" i="13" s="1"/>
  <c r="M376" i="13"/>
  <c r="O376" i="13" s="1"/>
  <c r="P377" i="13"/>
  <c r="N379" i="13"/>
  <c r="P379" i="13" s="1"/>
  <c r="M384" i="13"/>
  <c r="O384" i="13" s="1"/>
  <c r="N387" i="13"/>
  <c r="P387" i="13" s="1"/>
  <c r="M392" i="13"/>
  <c r="O392" i="13" s="1"/>
  <c r="P393" i="13"/>
  <c r="N395" i="13"/>
  <c r="P395" i="13" s="1"/>
  <c r="M400" i="13"/>
  <c r="O400" i="13" s="1"/>
  <c r="P401" i="13"/>
  <c r="N403" i="13"/>
  <c r="P403" i="13" s="1"/>
  <c r="M408" i="13"/>
  <c r="O408" i="13" s="1"/>
  <c r="P409" i="13"/>
  <c r="N411" i="13"/>
  <c r="P411" i="13" s="1"/>
  <c r="M416" i="13"/>
  <c r="O416" i="13" s="1"/>
  <c r="N419" i="13"/>
  <c r="P419" i="13" s="1"/>
  <c r="M424" i="13"/>
  <c r="O424" i="13" s="1"/>
  <c r="P425" i="13"/>
  <c r="N427" i="13"/>
  <c r="P427" i="13" s="1"/>
  <c r="M432" i="13"/>
  <c r="O432" i="13" s="1"/>
  <c r="P433" i="13"/>
  <c r="N435" i="13"/>
  <c r="P435" i="13" s="1"/>
  <c r="M440" i="13"/>
  <c r="O440" i="13" s="1"/>
  <c r="P441" i="13"/>
  <c r="N443" i="13"/>
  <c r="P443" i="13" s="1"/>
  <c r="M448" i="13"/>
  <c r="O448" i="13" s="1"/>
  <c r="P449" i="13"/>
  <c r="N451" i="13"/>
  <c r="P451" i="13" s="1"/>
  <c r="M456" i="13"/>
  <c r="O456" i="13" s="1"/>
  <c r="P457" i="13"/>
  <c r="N459" i="13"/>
  <c r="P459" i="13" s="1"/>
  <c r="M464" i="13"/>
  <c r="O464" i="13" s="1"/>
  <c r="P465" i="13"/>
  <c r="N467" i="13"/>
  <c r="P467" i="13" s="1"/>
  <c r="M472" i="13"/>
  <c r="O472" i="13" s="1"/>
  <c r="P473" i="13"/>
  <c r="N475" i="13"/>
  <c r="P475" i="13" s="1"/>
  <c r="M480" i="13"/>
  <c r="O480" i="13" s="1"/>
  <c r="P481" i="13"/>
  <c r="N483" i="13"/>
  <c r="P483" i="13" s="1"/>
  <c r="M488" i="13"/>
  <c r="O488" i="13" s="1"/>
  <c r="P489" i="13"/>
  <c r="N491" i="13"/>
  <c r="P491" i="13" s="1"/>
  <c r="M496" i="13"/>
  <c r="O496" i="13" s="1"/>
  <c r="P497" i="13"/>
  <c r="N499" i="13"/>
  <c r="P499" i="13" s="1"/>
  <c r="M504" i="13"/>
  <c r="O504" i="13" s="1"/>
  <c r="P505" i="13"/>
  <c r="N507" i="13"/>
  <c r="P507" i="13" s="1"/>
  <c r="M512" i="13"/>
  <c r="O512" i="13" s="1"/>
  <c r="P513" i="13"/>
  <c r="N515" i="13"/>
  <c r="P515" i="13" s="1"/>
  <c r="M520" i="13"/>
  <c r="O520" i="13" s="1"/>
  <c r="P521" i="13"/>
  <c r="N523" i="13"/>
  <c r="P523" i="13" s="1"/>
  <c r="M528" i="13"/>
  <c r="O528" i="13" s="1"/>
  <c r="P529" i="13"/>
  <c r="N531" i="13"/>
  <c r="P531" i="13" s="1"/>
  <c r="M536" i="13"/>
  <c r="O536" i="13" s="1"/>
  <c r="P537" i="13"/>
  <c r="N539" i="13"/>
  <c r="P539" i="13" s="1"/>
  <c r="M544" i="13"/>
  <c r="O544" i="13" s="1"/>
  <c r="P545" i="13"/>
  <c r="N547" i="13"/>
  <c r="P547" i="13" s="1"/>
  <c r="M552" i="13"/>
  <c r="O552" i="13" s="1"/>
  <c r="P553" i="13"/>
  <c r="N555" i="13"/>
  <c r="P555" i="13" s="1"/>
  <c r="M560" i="13"/>
  <c r="O560" i="13" s="1"/>
  <c r="P561" i="13"/>
  <c r="N563" i="13"/>
  <c r="P563" i="13" s="1"/>
  <c r="M568" i="13"/>
  <c r="O568" i="13" s="1"/>
  <c r="P569" i="13"/>
  <c r="N571" i="13"/>
  <c r="P571" i="13" s="1"/>
  <c r="M576" i="13"/>
  <c r="O576" i="13" s="1"/>
  <c r="P577" i="13"/>
  <c r="N579" i="13"/>
  <c r="P579" i="13" s="1"/>
  <c r="M584" i="13"/>
  <c r="O584" i="13" s="1"/>
  <c r="P585" i="13"/>
  <c r="P587" i="13"/>
  <c r="P603" i="13"/>
  <c r="P611" i="13"/>
  <c r="P627" i="13"/>
  <c r="P675" i="13"/>
  <c r="P739" i="13"/>
  <c r="P818" i="13"/>
  <c r="P970" i="13"/>
  <c r="P1081" i="13"/>
  <c r="P344" i="13"/>
  <c r="P352" i="13"/>
  <c r="P356" i="13"/>
  <c r="P360" i="13"/>
  <c r="P364" i="13"/>
  <c r="P368" i="13"/>
  <c r="P372" i="13"/>
  <c r="P384" i="13"/>
  <c r="P388" i="13"/>
  <c r="P392" i="13"/>
  <c r="P396" i="13"/>
  <c r="P400" i="13"/>
  <c r="P404" i="13"/>
  <c r="P408" i="13"/>
  <c r="P416" i="13"/>
  <c r="P420" i="13"/>
  <c r="P424" i="13"/>
  <c r="P428" i="13"/>
  <c r="P432" i="13"/>
  <c r="P436" i="13"/>
  <c r="P440" i="13"/>
  <c r="P444" i="13"/>
  <c r="P448" i="13"/>
  <c r="P452" i="13"/>
  <c r="P456" i="13"/>
  <c r="P460" i="13"/>
  <c r="P464" i="13"/>
  <c r="P468" i="13"/>
  <c r="P472" i="13"/>
  <c r="P480" i="13"/>
  <c r="P484" i="13"/>
  <c r="P488" i="13"/>
  <c r="P492" i="13"/>
  <c r="P496" i="13"/>
  <c r="P500" i="13"/>
  <c r="P504" i="13"/>
  <c r="P508" i="13"/>
  <c r="P512" i="13"/>
  <c r="P516" i="13"/>
  <c r="P520" i="13"/>
  <c r="P524" i="13"/>
  <c r="P528" i="13"/>
  <c r="P532" i="13"/>
  <c r="P536" i="13"/>
  <c r="P544" i="13"/>
  <c r="P548" i="13"/>
  <c r="P552" i="13"/>
  <c r="P556" i="13"/>
  <c r="P560" i="13"/>
  <c r="P564" i="13"/>
  <c r="P568" i="13"/>
  <c r="P572" i="13"/>
  <c r="P576" i="13"/>
  <c r="P580" i="13"/>
  <c r="P584" i="13"/>
  <c r="P588" i="13"/>
  <c r="P592" i="13"/>
  <c r="P596" i="13"/>
  <c r="P600" i="13"/>
  <c r="P604" i="13"/>
  <c r="P608" i="13"/>
  <c r="P612" i="13"/>
  <c r="P616" i="13"/>
  <c r="P620" i="13"/>
  <c r="P624" i="13"/>
  <c r="P628" i="13"/>
  <c r="N663" i="13"/>
  <c r="P663" i="13" s="1"/>
  <c r="N679" i="13"/>
  <c r="P679" i="13"/>
  <c r="N695" i="13"/>
  <c r="P695" i="13" s="1"/>
  <c r="N711" i="13"/>
  <c r="P711" i="13" s="1"/>
  <c r="N727" i="13"/>
  <c r="P727" i="13" s="1"/>
  <c r="N743" i="13"/>
  <c r="P743" i="13" s="1"/>
  <c r="N759" i="13"/>
  <c r="P759" i="13" s="1"/>
  <c r="N775" i="13"/>
  <c r="P775" i="13" s="1"/>
  <c r="N791" i="13"/>
  <c r="P791" i="13" s="1"/>
  <c r="N807" i="13"/>
  <c r="P807" i="13"/>
  <c r="P878" i="13"/>
  <c r="P1049" i="13"/>
  <c r="P640" i="13"/>
  <c r="N651" i="13"/>
  <c r="P651" i="13" s="1"/>
  <c r="P661" i="13"/>
  <c r="N667" i="13"/>
  <c r="P667" i="13" s="1"/>
  <c r="P677" i="13"/>
  <c r="N683" i="13"/>
  <c r="P683" i="13" s="1"/>
  <c r="P693" i="13"/>
  <c r="N699" i="13"/>
  <c r="P699" i="13" s="1"/>
  <c r="P709" i="13"/>
  <c r="N715" i="13"/>
  <c r="P715" i="13" s="1"/>
  <c r="P725" i="13"/>
  <c r="N731" i="13"/>
  <c r="P731" i="13" s="1"/>
  <c r="P741" i="13"/>
  <c r="N747" i="13"/>
  <c r="P747" i="13" s="1"/>
  <c r="P757" i="13"/>
  <c r="N763" i="13"/>
  <c r="P763" i="13" s="1"/>
  <c r="P773" i="13"/>
  <c r="N779" i="13"/>
  <c r="P779" i="13" s="1"/>
  <c r="P789" i="13"/>
  <c r="N795" i="13"/>
  <c r="P795" i="13" s="1"/>
  <c r="P805" i="13"/>
  <c r="P834" i="13"/>
  <c r="P842" i="13"/>
  <c r="P888" i="13"/>
  <c r="P922" i="13"/>
  <c r="P954" i="13"/>
  <c r="P986" i="13"/>
  <c r="P1018" i="13"/>
  <c r="J635" i="13"/>
  <c r="N635" i="13" s="1"/>
  <c r="P635" i="13" s="1"/>
  <c r="J641" i="13"/>
  <c r="N641" i="13" s="1"/>
  <c r="P641" i="13" s="1"/>
  <c r="M648" i="13"/>
  <c r="O648" i="13" s="1"/>
  <c r="P649" i="13"/>
  <c r="N655" i="13"/>
  <c r="P655" i="13" s="1"/>
  <c r="M664" i="13"/>
  <c r="O664" i="13" s="1"/>
  <c r="P665" i="13"/>
  <c r="N671" i="13"/>
  <c r="P671" i="13" s="1"/>
  <c r="M680" i="13"/>
  <c r="O680" i="13" s="1"/>
  <c r="P681" i="13"/>
  <c r="N687" i="13"/>
  <c r="P687" i="13" s="1"/>
  <c r="M696" i="13"/>
  <c r="O696" i="13" s="1"/>
  <c r="P697" i="13"/>
  <c r="N703" i="13"/>
  <c r="P703" i="13" s="1"/>
  <c r="M712" i="13"/>
  <c r="O712" i="13" s="1"/>
  <c r="P713" i="13"/>
  <c r="N719" i="13"/>
  <c r="P719" i="13"/>
  <c r="M728" i="13"/>
  <c r="O728" i="13" s="1"/>
  <c r="N735" i="13"/>
  <c r="P735" i="13" s="1"/>
  <c r="M744" i="13"/>
  <c r="O744" i="13" s="1"/>
  <c r="P745" i="13"/>
  <c r="N751" i="13"/>
  <c r="P751" i="13" s="1"/>
  <c r="M760" i="13"/>
  <c r="O760" i="13" s="1"/>
  <c r="P761" i="13"/>
  <c r="N767" i="13"/>
  <c r="P767" i="13" s="1"/>
  <c r="M776" i="13"/>
  <c r="O776" i="13" s="1"/>
  <c r="P777" i="13"/>
  <c r="N783" i="13"/>
  <c r="P783" i="13" s="1"/>
  <c r="M792" i="13"/>
  <c r="O792" i="13" s="1"/>
  <c r="N799" i="13"/>
  <c r="P799" i="13" s="1"/>
  <c r="M808" i="13"/>
  <c r="O808" i="13" s="1"/>
  <c r="P812" i="13"/>
  <c r="P862" i="13"/>
  <c r="P894" i="13"/>
  <c r="P932" i="13"/>
  <c r="P964" i="13"/>
  <c r="P996" i="13"/>
  <c r="P1028" i="13"/>
  <c r="P1113" i="13"/>
  <c r="J630" i="13"/>
  <c r="N630" i="13" s="1"/>
  <c r="P630" i="13" s="1"/>
  <c r="P632" i="13"/>
  <c r="J634" i="13"/>
  <c r="N634" i="13" s="1"/>
  <c r="P634" i="13" s="1"/>
  <c r="P636" i="13"/>
  <c r="J638" i="13"/>
  <c r="N638" i="13" s="1"/>
  <c r="P638" i="13" s="1"/>
  <c r="J642" i="13"/>
  <c r="N642" i="13" s="1"/>
  <c r="P642" i="13" s="1"/>
  <c r="P644" i="13"/>
  <c r="J646" i="13"/>
  <c r="N646" i="13" s="1"/>
  <c r="P646" i="13" s="1"/>
  <c r="P648" i="13"/>
  <c r="J650" i="13"/>
  <c r="N650" i="13" s="1"/>
  <c r="P650" i="13" s="1"/>
  <c r="P652" i="13"/>
  <c r="J654" i="13"/>
  <c r="N654" i="13" s="1"/>
  <c r="P654" i="13" s="1"/>
  <c r="P656" i="13"/>
  <c r="J658" i="13"/>
  <c r="N658" i="13" s="1"/>
  <c r="P658" i="13" s="1"/>
  <c r="P660" i="13"/>
  <c r="J662" i="13"/>
  <c r="N662" i="13" s="1"/>
  <c r="P662" i="13" s="1"/>
  <c r="P664" i="13"/>
  <c r="J666" i="13"/>
  <c r="N666" i="13" s="1"/>
  <c r="P666" i="13" s="1"/>
  <c r="P668" i="13"/>
  <c r="J670" i="13"/>
  <c r="N670" i="13" s="1"/>
  <c r="P670" i="13" s="1"/>
  <c r="P672" i="13"/>
  <c r="J674" i="13"/>
  <c r="N674" i="13" s="1"/>
  <c r="P674" i="13" s="1"/>
  <c r="P676" i="13"/>
  <c r="J678" i="13"/>
  <c r="N678" i="13" s="1"/>
  <c r="P678" i="13" s="1"/>
  <c r="P680" i="13"/>
  <c r="J682" i="13"/>
  <c r="N682" i="13" s="1"/>
  <c r="P682" i="13" s="1"/>
  <c r="P684" i="13"/>
  <c r="J686" i="13"/>
  <c r="N686" i="13" s="1"/>
  <c r="P686" i="13" s="1"/>
  <c r="P688" i="13"/>
  <c r="J690" i="13"/>
  <c r="N690" i="13" s="1"/>
  <c r="P690" i="13" s="1"/>
  <c r="P692" i="13"/>
  <c r="J694" i="13"/>
  <c r="N694" i="13" s="1"/>
  <c r="P694" i="13" s="1"/>
  <c r="P696" i="13"/>
  <c r="J698" i="13"/>
  <c r="N698" i="13" s="1"/>
  <c r="P698" i="13" s="1"/>
  <c r="P700" i="13"/>
  <c r="J702" i="13"/>
  <c r="N702" i="13" s="1"/>
  <c r="P702" i="13" s="1"/>
  <c r="P704" i="13"/>
  <c r="J706" i="13"/>
  <c r="N706" i="13" s="1"/>
  <c r="P706" i="13" s="1"/>
  <c r="P708" i="13"/>
  <c r="J710" i="13"/>
  <c r="N710" i="13" s="1"/>
  <c r="P710" i="13" s="1"/>
  <c r="J714" i="13"/>
  <c r="N714" i="13" s="1"/>
  <c r="P714" i="13" s="1"/>
  <c r="P716" i="13"/>
  <c r="J718" i="13"/>
  <c r="N718" i="13" s="1"/>
  <c r="P718" i="13" s="1"/>
  <c r="P720" i="13"/>
  <c r="J722" i="13"/>
  <c r="N722" i="13" s="1"/>
  <c r="P722" i="13" s="1"/>
  <c r="P724" i="13"/>
  <c r="J726" i="13"/>
  <c r="N726" i="13" s="1"/>
  <c r="P726" i="13" s="1"/>
  <c r="P728" i="13"/>
  <c r="J730" i="13"/>
  <c r="N730" i="13" s="1"/>
  <c r="P730" i="13" s="1"/>
  <c r="P732" i="13"/>
  <c r="J734" i="13"/>
  <c r="N734" i="13" s="1"/>
  <c r="P734" i="13" s="1"/>
  <c r="P736" i="13"/>
  <c r="J738" i="13"/>
  <c r="N738" i="13" s="1"/>
  <c r="P738" i="13" s="1"/>
  <c r="P740" i="13"/>
  <c r="J742" i="13"/>
  <c r="N742" i="13" s="1"/>
  <c r="P742" i="13" s="1"/>
  <c r="P744" i="13"/>
  <c r="J746" i="13"/>
  <c r="N746" i="13" s="1"/>
  <c r="P746" i="13" s="1"/>
  <c r="P748" i="13"/>
  <c r="J750" i="13"/>
  <c r="N750" i="13" s="1"/>
  <c r="P750" i="13" s="1"/>
  <c r="P752" i="13"/>
  <c r="J754" i="13"/>
  <c r="N754" i="13" s="1"/>
  <c r="P754" i="13" s="1"/>
  <c r="P756" i="13"/>
  <c r="J758" i="13"/>
  <c r="N758" i="13" s="1"/>
  <c r="P758" i="13" s="1"/>
  <c r="P760" i="13"/>
  <c r="J762" i="13"/>
  <c r="N762" i="13" s="1"/>
  <c r="P762" i="13" s="1"/>
  <c r="P764" i="13"/>
  <c r="J766" i="13"/>
  <c r="N766" i="13" s="1"/>
  <c r="P766" i="13" s="1"/>
  <c r="P768" i="13"/>
  <c r="J770" i="13"/>
  <c r="N770" i="13" s="1"/>
  <c r="P770" i="13" s="1"/>
  <c r="P772" i="13"/>
  <c r="J774" i="13"/>
  <c r="N774" i="13" s="1"/>
  <c r="P774" i="13" s="1"/>
  <c r="J778" i="13"/>
  <c r="N778" i="13" s="1"/>
  <c r="P778" i="13" s="1"/>
  <c r="P780" i="13"/>
  <c r="J782" i="13"/>
  <c r="N782" i="13" s="1"/>
  <c r="P782" i="13" s="1"/>
  <c r="P784" i="13"/>
  <c r="J786" i="13"/>
  <c r="N786" i="13" s="1"/>
  <c r="P786" i="13" s="1"/>
  <c r="P788" i="13"/>
  <c r="J790" i="13"/>
  <c r="N790" i="13" s="1"/>
  <c r="P790" i="13" s="1"/>
  <c r="P792" i="13"/>
  <c r="J794" i="13"/>
  <c r="N794" i="13" s="1"/>
  <c r="P794" i="13" s="1"/>
  <c r="P796" i="13"/>
  <c r="J798" i="13"/>
  <c r="N798" i="13" s="1"/>
  <c r="P798" i="13" s="1"/>
  <c r="P800" i="13"/>
  <c r="J802" i="13"/>
  <c r="N802" i="13" s="1"/>
  <c r="P802" i="13" s="1"/>
  <c r="P804" i="13"/>
  <c r="J806" i="13"/>
  <c r="N806" i="13" s="1"/>
  <c r="P806" i="13" s="1"/>
  <c r="J809" i="13"/>
  <c r="N809" i="13" s="1"/>
  <c r="P809" i="13" s="1"/>
  <c r="M815" i="13"/>
  <c r="O815" i="13" s="1"/>
  <c r="P816" i="13"/>
  <c r="N822" i="13"/>
  <c r="P822" i="13" s="1"/>
  <c r="M831" i="13"/>
  <c r="O831" i="13" s="1"/>
  <c r="P832" i="13"/>
  <c r="P840" i="13"/>
  <c r="N846" i="13"/>
  <c r="P846" i="13" s="1"/>
  <c r="P852" i="13"/>
  <c r="P860" i="13"/>
  <c r="N866" i="13"/>
  <c r="P866" i="13" s="1"/>
  <c r="M875" i="13"/>
  <c r="O875" i="13" s="1"/>
  <c r="P876" i="13"/>
  <c r="N882" i="13"/>
  <c r="P882" i="13" s="1"/>
  <c r="M891" i="13"/>
  <c r="O891" i="13" s="1"/>
  <c r="P892" i="13"/>
  <c r="N898" i="13"/>
  <c r="P898" i="13" s="1"/>
  <c r="P904" i="13"/>
  <c r="N910" i="13"/>
  <c r="P910" i="13" s="1"/>
  <c r="M919" i="13"/>
  <c r="O919" i="13" s="1"/>
  <c r="N926" i="13"/>
  <c r="P926" i="13" s="1"/>
  <c r="M935" i="13"/>
  <c r="O935" i="13" s="1"/>
  <c r="P936" i="13"/>
  <c r="N942" i="13"/>
  <c r="P942" i="13" s="1"/>
  <c r="M951" i="13"/>
  <c r="O951" i="13" s="1"/>
  <c r="P952" i="13"/>
  <c r="N958" i="13"/>
  <c r="P958" i="13" s="1"/>
  <c r="M967" i="13"/>
  <c r="O967" i="13" s="1"/>
  <c r="P968" i="13"/>
  <c r="N974" i="13"/>
  <c r="P974" i="13" s="1"/>
  <c r="M983" i="13"/>
  <c r="O983" i="13" s="1"/>
  <c r="P984" i="13"/>
  <c r="N990" i="13"/>
  <c r="P990" i="13" s="1"/>
  <c r="M999" i="13"/>
  <c r="O999" i="13" s="1"/>
  <c r="P1000" i="13"/>
  <c r="N1006" i="13"/>
  <c r="P1006" i="13" s="1"/>
  <c r="M1015" i="13"/>
  <c r="O1015" i="13" s="1"/>
  <c r="P1016" i="13"/>
  <c r="N1022" i="13"/>
  <c r="P1022" i="13" s="1"/>
  <c r="M1031" i="13"/>
  <c r="O1031" i="13" s="1"/>
  <c r="P1032" i="13"/>
  <c r="J1038" i="13"/>
  <c r="N1038" i="13" s="1"/>
  <c r="P1038" i="13" s="1"/>
  <c r="P1039" i="13"/>
  <c r="P810" i="13"/>
  <c r="P826" i="13"/>
  <c r="M835" i="13"/>
  <c r="O835" i="13" s="1"/>
  <c r="P838" i="13"/>
  <c r="P844" i="13"/>
  <c r="P850" i="13"/>
  <c r="M855" i="13"/>
  <c r="O855" i="13" s="1"/>
  <c r="P864" i="13"/>
  <c r="P870" i="13"/>
  <c r="P880" i="13"/>
  <c r="P886" i="13"/>
  <c r="P896" i="13"/>
  <c r="P902" i="13"/>
  <c r="P908" i="13"/>
  <c r="P914" i="13"/>
  <c r="P924" i="13"/>
  <c r="P930" i="13"/>
  <c r="P940" i="13"/>
  <c r="P946" i="13"/>
  <c r="P956" i="13"/>
  <c r="P962" i="13"/>
  <c r="P972" i="13"/>
  <c r="P978" i="13"/>
  <c r="P988" i="13"/>
  <c r="P994" i="13"/>
  <c r="P1004" i="13"/>
  <c r="P1020" i="13"/>
  <c r="P1026" i="13"/>
  <c r="P1036" i="13"/>
  <c r="P1065" i="13"/>
  <c r="P1097" i="13"/>
  <c r="N814" i="13"/>
  <c r="P814" i="13" s="1"/>
  <c r="M823" i="13"/>
  <c r="O823" i="13" s="1"/>
  <c r="P824" i="13"/>
  <c r="N830" i="13"/>
  <c r="P830" i="13" s="1"/>
  <c r="P836" i="13"/>
  <c r="P839" i="13"/>
  <c r="M847" i="13"/>
  <c r="O847" i="13" s="1"/>
  <c r="P848" i="13"/>
  <c r="P851" i="13"/>
  <c r="P856" i="13"/>
  <c r="P859" i="13"/>
  <c r="M867" i="13"/>
  <c r="O867" i="13" s="1"/>
  <c r="P868" i="13"/>
  <c r="N874" i="13"/>
  <c r="P874" i="13" s="1"/>
  <c r="M883" i="13"/>
  <c r="O883" i="13" s="1"/>
  <c r="P884" i="13"/>
  <c r="N890" i="13"/>
  <c r="P890" i="13"/>
  <c r="M899" i="13"/>
  <c r="O899" i="13" s="1"/>
  <c r="P900" i="13"/>
  <c r="P903" i="13"/>
  <c r="M911" i="13"/>
  <c r="O911" i="13" s="1"/>
  <c r="P912" i="13"/>
  <c r="N918" i="13"/>
  <c r="P918" i="13" s="1"/>
  <c r="M927" i="13"/>
  <c r="O927" i="13" s="1"/>
  <c r="P928" i="13"/>
  <c r="N934" i="13"/>
  <c r="P934" i="13" s="1"/>
  <c r="M943" i="13"/>
  <c r="O943" i="13" s="1"/>
  <c r="P944" i="13"/>
  <c r="N950" i="13"/>
  <c r="P950" i="13" s="1"/>
  <c r="M959" i="13"/>
  <c r="O959" i="13" s="1"/>
  <c r="P960" i="13"/>
  <c r="N966" i="13"/>
  <c r="P966" i="13" s="1"/>
  <c r="M975" i="13"/>
  <c r="O975" i="13" s="1"/>
  <c r="P976" i="13"/>
  <c r="N982" i="13"/>
  <c r="P982" i="13" s="1"/>
  <c r="M991" i="13"/>
  <c r="O991" i="13" s="1"/>
  <c r="P992" i="13"/>
  <c r="N998" i="13"/>
  <c r="P998" i="13" s="1"/>
  <c r="M1007" i="13"/>
  <c r="O1007" i="13" s="1"/>
  <c r="P1008" i="13"/>
  <c r="N1014" i="13"/>
  <c r="P1014" i="13" s="1"/>
  <c r="M1023" i="13"/>
  <c r="O1023" i="13" s="1"/>
  <c r="P1024" i="13"/>
  <c r="N1030" i="13"/>
  <c r="P1030" i="13" s="1"/>
  <c r="J1041" i="13"/>
  <c r="N1041" i="13" s="1"/>
  <c r="P1041" i="13" s="1"/>
  <c r="P811" i="13"/>
  <c r="J813" i="13"/>
  <c r="N813" i="13" s="1"/>
  <c r="P813" i="13" s="1"/>
  <c r="P815" i="13"/>
  <c r="J817" i="13"/>
  <c r="N817" i="13" s="1"/>
  <c r="P817" i="13" s="1"/>
  <c r="P819" i="13"/>
  <c r="J821" i="13"/>
  <c r="N821" i="13" s="1"/>
  <c r="P821" i="13" s="1"/>
  <c r="P823" i="13"/>
  <c r="J825" i="13"/>
  <c r="N825" i="13" s="1"/>
  <c r="P825" i="13" s="1"/>
  <c r="P827" i="13"/>
  <c r="J829" i="13"/>
  <c r="N829" i="13" s="1"/>
  <c r="P829" i="13" s="1"/>
  <c r="J833" i="13"/>
  <c r="N833" i="13" s="1"/>
  <c r="P833" i="13" s="1"/>
  <c r="J837" i="13"/>
  <c r="N837" i="13" s="1"/>
  <c r="P837" i="13" s="1"/>
  <c r="J841" i="13"/>
  <c r="N841" i="13" s="1"/>
  <c r="P841" i="13" s="1"/>
  <c r="J845" i="13"/>
  <c r="N845" i="13" s="1"/>
  <c r="P845" i="13" s="1"/>
  <c r="P847" i="13"/>
  <c r="J849" i="13"/>
  <c r="N849" i="13" s="1"/>
  <c r="P849" i="13" s="1"/>
  <c r="J853" i="13"/>
  <c r="N853" i="13" s="1"/>
  <c r="P853" i="13" s="1"/>
  <c r="J857" i="13"/>
  <c r="N857" i="13" s="1"/>
  <c r="P857" i="13" s="1"/>
  <c r="J861" i="13"/>
  <c r="N861" i="13" s="1"/>
  <c r="P861" i="13" s="1"/>
  <c r="P863" i="13"/>
  <c r="J865" i="13"/>
  <c r="N865" i="13" s="1"/>
  <c r="P865" i="13" s="1"/>
  <c r="P867" i="13"/>
  <c r="J869" i="13"/>
  <c r="N869" i="13" s="1"/>
  <c r="P869" i="13" s="1"/>
  <c r="P871" i="13"/>
  <c r="J873" i="13"/>
  <c r="N873" i="13" s="1"/>
  <c r="P873" i="13" s="1"/>
  <c r="P875" i="13"/>
  <c r="J877" i="13"/>
  <c r="N877" i="13" s="1"/>
  <c r="P877" i="13" s="1"/>
  <c r="P879" i="13"/>
  <c r="J881" i="13"/>
  <c r="N881" i="13" s="1"/>
  <c r="P881" i="13" s="1"/>
  <c r="P883" i="13"/>
  <c r="J885" i="13"/>
  <c r="N885" i="13" s="1"/>
  <c r="P885" i="13" s="1"/>
  <c r="P887" i="13"/>
  <c r="J889" i="13"/>
  <c r="N889" i="13" s="1"/>
  <c r="P889" i="13" s="1"/>
  <c r="P891" i="13"/>
  <c r="J893" i="13"/>
  <c r="N893" i="13" s="1"/>
  <c r="P893" i="13" s="1"/>
  <c r="P895" i="13"/>
  <c r="J897" i="13"/>
  <c r="N897" i="13" s="1"/>
  <c r="P897" i="13" s="1"/>
  <c r="P899" i="13"/>
  <c r="J901" i="13"/>
  <c r="N901" i="13" s="1"/>
  <c r="P901" i="13" s="1"/>
  <c r="J905" i="13"/>
  <c r="N905" i="13" s="1"/>
  <c r="P905" i="13" s="1"/>
  <c r="J909" i="13"/>
  <c r="N909" i="13" s="1"/>
  <c r="P909" i="13" s="1"/>
  <c r="P911" i="13"/>
  <c r="J913" i="13"/>
  <c r="N913" i="13" s="1"/>
  <c r="P913" i="13" s="1"/>
  <c r="P915" i="13"/>
  <c r="J917" i="13"/>
  <c r="N917" i="13" s="1"/>
  <c r="P917" i="13" s="1"/>
  <c r="P919" i="13"/>
  <c r="J921" i="13"/>
  <c r="N921" i="13" s="1"/>
  <c r="P921" i="13" s="1"/>
  <c r="P923" i="13"/>
  <c r="J925" i="13"/>
  <c r="N925" i="13" s="1"/>
  <c r="P925" i="13" s="1"/>
  <c r="P927" i="13"/>
  <c r="J929" i="13"/>
  <c r="N929" i="13" s="1"/>
  <c r="P929" i="13" s="1"/>
  <c r="P931" i="13"/>
  <c r="J933" i="13"/>
  <c r="N933" i="13" s="1"/>
  <c r="P933" i="13" s="1"/>
  <c r="P935" i="13"/>
  <c r="J937" i="13"/>
  <c r="N937" i="13" s="1"/>
  <c r="P937" i="13" s="1"/>
  <c r="P939" i="13"/>
  <c r="J941" i="13"/>
  <c r="N941" i="13" s="1"/>
  <c r="P941" i="13" s="1"/>
  <c r="P943" i="13"/>
  <c r="J945" i="13"/>
  <c r="N945" i="13" s="1"/>
  <c r="P945" i="13" s="1"/>
  <c r="P947" i="13"/>
  <c r="J949" i="13"/>
  <c r="N949" i="13" s="1"/>
  <c r="P949" i="13" s="1"/>
  <c r="P951" i="13"/>
  <c r="J953" i="13"/>
  <c r="N953" i="13" s="1"/>
  <c r="P953" i="13" s="1"/>
  <c r="P955" i="13"/>
  <c r="J957" i="13"/>
  <c r="N957" i="13" s="1"/>
  <c r="P957" i="13" s="1"/>
  <c r="P959" i="13"/>
  <c r="J961" i="13"/>
  <c r="N961" i="13" s="1"/>
  <c r="P961" i="13" s="1"/>
  <c r="J965" i="13"/>
  <c r="N965" i="13" s="1"/>
  <c r="P965" i="13" s="1"/>
  <c r="P967" i="13"/>
  <c r="J969" i="13"/>
  <c r="N969" i="13" s="1"/>
  <c r="P969" i="13" s="1"/>
  <c r="P971" i="13"/>
  <c r="J973" i="13"/>
  <c r="N973" i="13" s="1"/>
  <c r="P973" i="13" s="1"/>
  <c r="P975" i="13"/>
  <c r="J977" i="13"/>
  <c r="N977" i="13" s="1"/>
  <c r="P977" i="13" s="1"/>
  <c r="J981" i="13"/>
  <c r="N981" i="13" s="1"/>
  <c r="P981" i="13" s="1"/>
  <c r="P983" i="13"/>
  <c r="J985" i="13"/>
  <c r="N985" i="13" s="1"/>
  <c r="P985" i="13" s="1"/>
  <c r="P987" i="13"/>
  <c r="J989" i="13"/>
  <c r="N989" i="13" s="1"/>
  <c r="P989" i="13" s="1"/>
  <c r="P991" i="13"/>
  <c r="J993" i="13"/>
  <c r="N993" i="13" s="1"/>
  <c r="P993" i="13" s="1"/>
  <c r="P995" i="13"/>
  <c r="J997" i="13"/>
  <c r="N997" i="13" s="1"/>
  <c r="P997" i="13" s="1"/>
  <c r="P999" i="13"/>
  <c r="J1001" i="13"/>
  <c r="N1001" i="13" s="1"/>
  <c r="P1001" i="13" s="1"/>
  <c r="P1003" i="13"/>
  <c r="J1005" i="13"/>
  <c r="N1005" i="13" s="1"/>
  <c r="P1005" i="13" s="1"/>
  <c r="P1007" i="13"/>
  <c r="J1009" i="13"/>
  <c r="N1009" i="13" s="1"/>
  <c r="P1009" i="13" s="1"/>
  <c r="P1011" i="13"/>
  <c r="J1013" i="13"/>
  <c r="N1013" i="13" s="1"/>
  <c r="P1013" i="13" s="1"/>
  <c r="P1015" i="13"/>
  <c r="J1017" i="13"/>
  <c r="N1017" i="13" s="1"/>
  <c r="P1017" i="13" s="1"/>
  <c r="J1021" i="13"/>
  <c r="N1021" i="13" s="1"/>
  <c r="P1021" i="13" s="1"/>
  <c r="P1023" i="13"/>
  <c r="J1025" i="13"/>
  <c r="N1025" i="13" s="1"/>
  <c r="P1025" i="13" s="1"/>
  <c r="P1027" i="13"/>
  <c r="J1029" i="13"/>
  <c r="N1029" i="13" s="1"/>
  <c r="P1029" i="13" s="1"/>
  <c r="P1031" i="13"/>
  <c r="J1033" i="13"/>
  <c r="N1033" i="13" s="1"/>
  <c r="P1033" i="13" s="1"/>
  <c r="J1037" i="13"/>
  <c r="N1037" i="13" s="1"/>
  <c r="P1037" i="13" s="1"/>
  <c r="P1047" i="13"/>
  <c r="N1053" i="13"/>
  <c r="P1053" i="13" s="1"/>
  <c r="P1063" i="13"/>
  <c r="N1069" i="13"/>
  <c r="P1069" i="13" s="1"/>
  <c r="P1079" i="13"/>
  <c r="N1085" i="13"/>
  <c r="P1085" i="13" s="1"/>
  <c r="P1095" i="13"/>
  <c r="N1101" i="13"/>
  <c r="P1101" i="13" s="1"/>
  <c r="P1111" i="13"/>
  <c r="N1117" i="13"/>
  <c r="P1117" i="13" s="1"/>
  <c r="P1127" i="13"/>
  <c r="N1129" i="13"/>
  <c r="P1129" i="13" s="1"/>
  <c r="P1132" i="13"/>
  <c r="P1163" i="13"/>
  <c r="P1195" i="13"/>
  <c r="M1050" i="13"/>
  <c r="O1050" i="13" s="1"/>
  <c r="P1051" i="13"/>
  <c r="N1057" i="13"/>
  <c r="P1057" i="13" s="1"/>
  <c r="M1066" i="13"/>
  <c r="O1066" i="13" s="1"/>
  <c r="P1067" i="13"/>
  <c r="N1073" i="13"/>
  <c r="P1073" i="13" s="1"/>
  <c r="M1082" i="13"/>
  <c r="O1082" i="13" s="1"/>
  <c r="P1083" i="13"/>
  <c r="N1089" i="13"/>
  <c r="P1089" i="13" s="1"/>
  <c r="P1092" i="13"/>
  <c r="M1098" i="13"/>
  <c r="O1098" i="13" s="1"/>
  <c r="P1099" i="13"/>
  <c r="N1105" i="13"/>
  <c r="P1105" i="13"/>
  <c r="M1114" i="13"/>
  <c r="O1114" i="13" s="1"/>
  <c r="P1115" i="13"/>
  <c r="N1121" i="13"/>
  <c r="P1121" i="13" s="1"/>
  <c r="P1141" i="13"/>
  <c r="P1173" i="13"/>
  <c r="P1205" i="13"/>
  <c r="J1043" i="13"/>
  <c r="N1043" i="13" s="1"/>
  <c r="P1043" i="13" s="1"/>
  <c r="M1054" i="13"/>
  <c r="O1054" i="13" s="1"/>
  <c r="P1055" i="13"/>
  <c r="P1061" i="13"/>
  <c r="M1070" i="13"/>
  <c r="O1070" i="13" s="1"/>
  <c r="P1071" i="13"/>
  <c r="P1077" i="13"/>
  <c r="M1086" i="13"/>
  <c r="O1086" i="13" s="1"/>
  <c r="P1087" i="13"/>
  <c r="P1093" i="13"/>
  <c r="M1102" i="13"/>
  <c r="O1102" i="13" s="1"/>
  <c r="P1103" i="13"/>
  <c r="P1109" i="13"/>
  <c r="M1118" i="13"/>
  <c r="O1118" i="13" s="1"/>
  <c r="P1119" i="13"/>
  <c r="P1125" i="13"/>
  <c r="P1128" i="13"/>
  <c r="M1130" i="13"/>
  <c r="O1130" i="13" s="1"/>
  <c r="P1131" i="13"/>
  <c r="J1133" i="13"/>
  <c r="N1133" i="13" s="1"/>
  <c r="P1133" i="13" s="1"/>
  <c r="P1147" i="13"/>
  <c r="P1179" i="13"/>
  <c r="P1211" i="13"/>
  <c r="J1040" i="13"/>
  <c r="N1040" i="13" s="1"/>
  <c r="P1040" i="13" s="1"/>
  <c r="P1042" i="13"/>
  <c r="J1044" i="13"/>
  <c r="N1044" i="13" s="1"/>
  <c r="P1044" i="13" s="1"/>
  <c r="P1046" i="13"/>
  <c r="J1048" i="13"/>
  <c r="N1048" i="13" s="1"/>
  <c r="P1048" i="13" s="1"/>
  <c r="P1050" i="13"/>
  <c r="J1052" i="13"/>
  <c r="N1052" i="13" s="1"/>
  <c r="P1052" i="13" s="1"/>
  <c r="P1054" i="13"/>
  <c r="J1056" i="13"/>
  <c r="N1056" i="13" s="1"/>
  <c r="P1056" i="13" s="1"/>
  <c r="P1058" i="13"/>
  <c r="J1060" i="13"/>
  <c r="N1060" i="13" s="1"/>
  <c r="P1060" i="13" s="1"/>
  <c r="P1062" i="13"/>
  <c r="J1064" i="13"/>
  <c r="N1064" i="13" s="1"/>
  <c r="P1064" i="13" s="1"/>
  <c r="P1066" i="13"/>
  <c r="J1068" i="13"/>
  <c r="N1068" i="13" s="1"/>
  <c r="P1068" i="13" s="1"/>
  <c r="P1070" i="13"/>
  <c r="J1072" i="13"/>
  <c r="N1072" i="13" s="1"/>
  <c r="P1072" i="13" s="1"/>
  <c r="P1074" i="13"/>
  <c r="J1076" i="13"/>
  <c r="N1076" i="13" s="1"/>
  <c r="P1076" i="13" s="1"/>
  <c r="J1080" i="13"/>
  <c r="N1080" i="13" s="1"/>
  <c r="P1080" i="13" s="1"/>
  <c r="P1082" i="13"/>
  <c r="J1084" i="13"/>
  <c r="N1084" i="13" s="1"/>
  <c r="P1084" i="13" s="1"/>
  <c r="P1086" i="13"/>
  <c r="J1088" i="13"/>
  <c r="N1088" i="13" s="1"/>
  <c r="P1088" i="13" s="1"/>
  <c r="P1090" i="13"/>
  <c r="J1092" i="13"/>
  <c r="N1092" i="13" s="1"/>
  <c r="P1094" i="13"/>
  <c r="J1096" i="13"/>
  <c r="N1096" i="13" s="1"/>
  <c r="P1096" i="13" s="1"/>
  <c r="P1098" i="13"/>
  <c r="J1100" i="13"/>
  <c r="N1100" i="13" s="1"/>
  <c r="P1100" i="13" s="1"/>
  <c r="J1104" i="13"/>
  <c r="N1104" i="13" s="1"/>
  <c r="P1104" i="13" s="1"/>
  <c r="P1106" i="13"/>
  <c r="J1108" i="13"/>
  <c r="N1108" i="13" s="1"/>
  <c r="P1108" i="13" s="1"/>
  <c r="P1110" i="13"/>
  <c r="J1112" i="13"/>
  <c r="N1112" i="13" s="1"/>
  <c r="P1112" i="13" s="1"/>
  <c r="P1114" i="13"/>
  <c r="J1116" i="13"/>
  <c r="N1116" i="13" s="1"/>
  <c r="P1116" i="13" s="1"/>
  <c r="P1118" i="13"/>
  <c r="J1120" i="13"/>
  <c r="N1120" i="13" s="1"/>
  <c r="P1120" i="13" s="1"/>
  <c r="P1122" i="13"/>
  <c r="J1124" i="13"/>
  <c r="N1124" i="13" s="1"/>
  <c r="P1124" i="13" s="1"/>
  <c r="P1126" i="13"/>
  <c r="P1130" i="13"/>
  <c r="N1135" i="13"/>
  <c r="P1135" i="13" s="1"/>
  <c r="M1144" i="13"/>
  <c r="O1144" i="13" s="1"/>
  <c r="P1145" i="13"/>
  <c r="N1151" i="13"/>
  <c r="P1151" i="13" s="1"/>
  <c r="M1160" i="13"/>
  <c r="O1160" i="13" s="1"/>
  <c r="P1161" i="13"/>
  <c r="N1167" i="13"/>
  <c r="P1167" i="13" s="1"/>
  <c r="M1176" i="13"/>
  <c r="O1176" i="13" s="1"/>
  <c r="P1177" i="13"/>
  <c r="N1183" i="13"/>
  <c r="P1183" i="13" s="1"/>
  <c r="M1192" i="13"/>
  <c r="O1192" i="13" s="1"/>
  <c r="P1193" i="13"/>
  <c r="N1199" i="13"/>
  <c r="P1199" i="13" s="1"/>
  <c r="M1208" i="13"/>
  <c r="O1208" i="13" s="1"/>
  <c r="P1209" i="13"/>
  <c r="N1215" i="13"/>
  <c r="P1215" i="13"/>
  <c r="P1235" i="13"/>
  <c r="P1267" i="13"/>
  <c r="P1299" i="13"/>
  <c r="P1318" i="13"/>
  <c r="P1331" i="13"/>
  <c r="J1383" i="13"/>
  <c r="N1383" i="13" s="1"/>
  <c r="P1383" i="13" s="1"/>
  <c r="P1139" i="13"/>
  <c r="P1149" i="13"/>
  <c r="P1155" i="13"/>
  <c r="P1165" i="13"/>
  <c r="P1171" i="13"/>
  <c r="P1181" i="13"/>
  <c r="P1187" i="13"/>
  <c r="P1197" i="13"/>
  <c r="P1203" i="13"/>
  <c r="P1213" i="13"/>
  <c r="M1136" i="13"/>
  <c r="O1136" i="13" s="1"/>
  <c r="P1137" i="13"/>
  <c r="N1143" i="13"/>
  <c r="P1143" i="13" s="1"/>
  <c r="M1152" i="13"/>
  <c r="O1152" i="13" s="1"/>
  <c r="P1153" i="13"/>
  <c r="N1159" i="13"/>
  <c r="P1159" i="13" s="1"/>
  <c r="M1168" i="13"/>
  <c r="O1168" i="13" s="1"/>
  <c r="P1169" i="13"/>
  <c r="N1175" i="13"/>
  <c r="P1175" i="13" s="1"/>
  <c r="M1184" i="13"/>
  <c r="O1184" i="13" s="1"/>
  <c r="P1185" i="13"/>
  <c r="N1191" i="13"/>
  <c r="P1191" i="13" s="1"/>
  <c r="M1200" i="13"/>
  <c r="O1200" i="13" s="1"/>
  <c r="P1201" i="13"/>
  <c r="N1207" i="13"/>
  <c r="P1207" i="13" s="1"/>
  <c r="M1216" i="13"/>
  <c r="O1216" i="13" s="1"/>
  <c r="P1217" i="13"/>
  <c r="P1251" i="13"/>
  <c r="P1283" i="13"/>
  <c r="P1315" i="13"/>
  <c r="J1134" i="13"/>
  <c r="N1134" i="13" s="1"/>
  <c r="P1134" i="13" s="1"/>
  <c r="P1136" i="13"/>
  <c r="J1138" i="13"/>
  <c r="N1138" i="13" s="1"/>
  <c r="P1138" i="13" s="1"/>
  <c r="P1140" i="13"/>
  <c r="J1142" i="13"/>
  <c r="N1142" i="13" s="1"/>
  <c r="P1142" i="13" s="1"/>
  <c r="P1144" i="13"/>
  <c r="J1146" i="13"/>
  <c r="N1146" i="13" s="1"/>
  <c r="P1146" i="13" s="1"/>
  <c r="P1148" i="13"/>
  <c r="J1150" i="13"/>
  <c r="N1150" i="13" s="1"/>
  <c r="P1150" i="13" s="1"/>
  <c r="P1152" i="13"/>
  <c r="J1154" i="13"/>
  <c r="N1154" i="13" s="1"/>
  <c r="P1154" i="13" s="1"/>
  <c r="P1156" i="13"/>
  <c r="J1158" i="13"/>
  <c r="N1158" i="13" s="1"/>
  <c r="P1158" i="13" s="1"/>
  <c r="P1160" i="13"/>
  <c r="J1162" i="13"/>
  <c r="N1162" i="13" s="1"/>
  <c r="P1162" i="13" s="1"/>
  <c r="P1164" i="13"/>
  <c r="J1166" i="13"/>
  <c r="N1166" i="13" s="1"/>
  <c r="P1166" i="13" s="1"/>
  <c r="P1168" i="13"/>
  <c r="J1170" i="13"/>
  <c r="N1170" i="13" s="1"/>
  <c r="P1170" i="13" s="1"/>
  <c r="P1172" i="13"/>
  <c r="J1174" i="13"/>
  <c r="N1174" i="13" s="1"/>
  <c r="P1174" i="13" s="1"/>
  <c r="P1176" i="13"/>
  <c r="J1178" i="13"/>
  <c r="N1178" i="13" s="1"/>
  <c r="P1178" i="13" s="1"/>
  <c r="P1180" i="13"/>
  <c r="J1182" i="13"/>
  <c r="N1182" i="13" s="1"/>
  <c r="P1182" i="13" s="1"/>
  <c r="P1184" i="13"/>
  <c r="J1186" i="13"/>
  <c r="N1186" i="13" s="1"/>
  <c r="P1186" i="13" s="1"/>
  <c r="P1188" i="13"/>
  <c r="J1190" i="13"/>
  <c r="N1190" i="13" s="1"/>
  <c r="P1190" i="13" s="1"/>
  <c r="P1192" i="13"/>
  <c r="J1194" i="13"/>
  <c r="N1194" i="13" s="1"/>
  <c r="P1194" i="13" s="1"/>
  <c r="P1196" i="13"/>
  <c r="J1198" i="13"/>
  <c r="N1198" i="13" s="1"/>
  <c r="P1198" i="13" s="1"/>
  <c r="P1200" i="13"/>
  <c r="J1202" i="13"/>
  <c r="N1202" i="13" s="1"/>
  <c r="P1202" i="13" s="1"/>
  <c r="P1204" i="13"/>
  <c r="J1206" i="13"/>
  <c r="N1206" i="13" s="1"/>
  <c r="P1206" i="13" s="1"/>
  <c r="P1208" i="13"/>
  <c r="J1210" i="13"/>
  <c r="N1210" i="13" s="1"/>
  <c r="P1210" i="13" s="1"/>
  <c r="P1212" i="13"/>
  <c r="J1214" i="13"/>
  <c r="N1214" i="13" s="1"/>
  <c r="P1214" i="13" s="1"/>
  <c r="P1216" i="13"/>
  <c r="J1218" i="13"/>
  <c r="N1218" i="13" s="1"/>
  <c r="P1218" i="13" s="1"/>
  <c r="P1220" i="13"/>
  <c r="N1223" i="13"/>
  <c r="P1223" i="13" s="1"/>
  <c r="P1233" i="13"/>
  <c r="N1239" i="13"/>
  <c r="P1239" i="13" s="1"/>
  <c r="P1249" i="13"/>
  <c r="N1255" i="13"/>
  <c r="P1255" i="13" s="1"/>
  <c r="P1265" i="13"/>
  <c r="N1271" i="13"/>
  <c r="P1271" i="13" s="1"/>
  <c r="P1281" i="13"/>
  <c r="N1287" i="13"/>
  <c r="P1287" i="13" s="1"/>
  <c r="P1297" i="13"/>
  <c r="N1303" i="13"/>
  <c r="P1303" i="13" s="1"/>
  <c r="P1313" i="13"/>
  <c r="N1319" i="13"/>
  <c r="P1319" i="13" s="1"/>
  <c r="P1329" i="13"/>
  <c r="P1221" i="13"/>
  <c r="N1227" i="13"/>
  <c r="P1227" i="13" s="1"/>
  <c r="P1230" i="13"/>
  <c r="M1236" i="13"/>
  <c r="O1236" i="13" s="1"/>
  <c r="P1237" i="13"/>
  <c r="N1243" i="13"/>
  <c r="P1243" i="13"/>
  <c r="M1252" i="13"/>
  <c r="O1252" i="13" s="1"/>
  <c r="P1253" i="13"/>
  <c r="N1259" i="13"/>
  <c r="P1259" i="13" s="1"/>
  <c r="M1268" i="13"/>
  <c r="O1268" i="13" s="1"/>
  <c r="P1269" i="13"/>
  <c r="N1275" i="13"/>
  <c r="P1275" i="13"/>
  <c r="M1284" i="13"/>
  <c r="O1284" i="13" s="1"/>
  <c r="P1285" i="13"/>
  <c r="N1291" i="13"/>
  <c r="P1291" i="13" s="1"/>
  <c r="M1300" i="13"/>
  <c r="O1300" i="13" s="1"/>
  <c r="P1301" i="13"/>
  <c r="N1307" i="13"/>
  <c r="P1307" i="13" s="1"/>
  <c r="M1316" i="13"/>
  <c r="O1316" i="13" s="1"/>
  <c r="P1317" i="13"/>
  <c r="N1323" i="13"/>
  <c r="P1323" i="13" s="1"/>
  <c r="M1332" i="13"/>
  <c r="O1332" i="13" s="1"/>
  <c r="P1333" i="13"/>
  <c r="N1335" i="13"/>
  <c r="P1335" i="13" s="1"/>
  <c r="P1363" i="13"/>
  <c r="P1381" i="13"/>
  <c r="M1224" i="13"/>
  <c r="O1224" i="13" s="1"/>
  <c r="P1225" i="13"/>
  <c r="P1231" i="13"/>
  <c r="M1240" i="13"/>
  <c r="O1240" i="13" s="1"/>
  <c r="P1241" i="13"/>
  <c r="P1247" i="13"/>
  <c r="M1256" i="13"/>
  <c r="O1256" i="13" s="1"/>
  <c r="P1257" i="13"/>
  <c r="P1263" i="13"/>
  <c r="M1272" i="13"/>
  <c r="O1272" i="13" s="1"/>
  <c r="P1273" i="13"/>
  <c r="P1279" i="13"/>
  <c r="M1288" i="13"/>
  <c r="O1288" i="13" s="1"/>
  <c r="P1289" i="13"/>
  <c r="P1295" i="13"/>
  <c r="M1304" i="13"/>
  <c r="O1304" i="13" s="1"/>
  <c r="P1305" i="13"/>
  <c r="P1311" i="13"/>
  <c r="M1320" i="13"/>
  <c r="O1320" i="13" s="1"/>
  <c r="P1321" i="13"/>
  <c r="P1327" i="13"/>
  <c r="P1375" i="13"/>
  <c r="J1222" i="13"/>
  <c r="N1222" i="13" s="1"/>
  <c r="P1222" i="13" s="1"/>
  <c r="J1226" i="13"/>
  <c r="N1226" i="13" s="1"/>
  <c r="P1226" i="13" s="1"/>
  <c r="P1228" i="13"/>
  <c r="J1230" i="13"/>
  <c r="N1230" i="13" s="1"/>
  <c r="P1232" i="13"/>
  <c r="J1234" i="13"/>
  <c r="N1234" i="13" s="1"/>
  <c r="P1234" i="13" s="1"/>
  <c r="P1236" i="13"/>
  <c r="J1238" i="13"/>
  <c r="N1238" i="13" s="1"/>
  <c r="P1238" i="13" s="1"/>
  <c r="P1240" i="13"/>
  <c r="J1242" i="13"/>
  <c r="N1242" i="13" s="1"/>
  <c r="P1242" i="13" s="1"/>
  <c r="P1244" i="13"/>
  <c r="J1246" i="13"/>
  <c r="N1246" i="13" s="1"/>
  <c r="P1246" i="13" s="1"/>
  <c r="P1248" i="13"/>
  <c r="J1250" i="13"/>
  <c r="N1250" i="13" s="1"/>
  <c r="P1250" i="13" s="1"/>
  <c r="P1252" i="13"/>
  <c r="J1254" i="13"/>
  <c r="N1254" i="13" s="1"/>
  <c r="P1254" i="13" s="1"/>
  <c r="J1258" i="13"/>
  <c r="N1258" i="13" s="1"/>
  <c r="P1258" i="13" s="1"/>
  <c r="P1260" i="13"/>
  <c r="J1262" i="13"/>
  <c r="N1262" i="13" s="1"/>
  <c r="P1262" i="13" s="1"/>
  <c r="P1264" i="13"/>
  <c r="J1266" i="13"/>
  <c r="N1266" i="13" s="1"/>
  <c r="P1266" i="13" s="1"/>
  <c r="P1268" i="13"/>
  <c r="J1270" i="13"/>
  <c r="N1270" i="13" s="1"/>
  <c r="P1270" i="13" s="1"/>
  <c r="P1272" i="13"/>
  <c r="J1274" i="13"/>
  <c r="N1274" i="13" s="1"/>
  <c r="P1274" i="13" s="1"/>
  <c r="P1276" i="13"/>
  <c r="J1278" i="13"/>
  <c r="N1278" i="13" s="1"/>
  <c r="P1278" i="13" s="1"/>
  <c r="P1280" i="13"/>
  <c r="J1282" i="13"/>
  <c r="N1282" i="13" s="1"/>
  <c r="P1282" i="13" s="1"/>
  <c r="P1284" i="13"/>
  <c r="J1286" i="13"/>
  <c r="N1286" i="13" s="1"/>
  <c r="P1286" i="13" s="1"/>
  <c r="J1290" i="13"/>
  <c r="N1290" i="13" s="1"/>
  <c r="P1290" i="13" s="1"/>
  <c r="P1292" i="13"/>
  <c r="J1294" i="13"/>
  <c r="N1294" i="13" s="1"/>
  <c r="P1294" i="13" s="1"/>
  <c r="P1296" i="13"/>
  <c r="J1298" i="13"/>
  <c r="N1298" i="13" s="1"/>
  <c r="P1298" i="13" s="1"/>
  <c r="P1300" i="13"/>
  <c r="J1302" i="13"/>
  <c r="N1302" i="13" s="1"/>
  <c r="P1302" i="13" s="1"/>
  <c r="P1304" i="13"/>
  <c r="J1306" i="13"/>
  <c r="N1306" i="13" s="1"/>
  <c r="P1306" i="13" s="1"/>
  <c r="P1308" i="13"/>
  <c r="J1310" i="13"/>
  <c r="N1310" i="13" s="1"/>
  <c r="P1310" i="13" s="1"/>
  <c r="P1312" i="13"/>
  <c r="J1314" i="13"/>
  <c r="N1314" i="13" s="1"/>
  <c r="P1314" i="13" s="1"/>
  <c r="P1316" i="13"/>
  <c r="J1318" i="13"/>
  <c r="N1318" i="13" s="1"/>
  <c r="P1320" i="13"/>
  <c r="J1322" i="13"/>
  <c r="N1322" i="13" s="1"/>
  <c r="P1322" i="13" s="1"/>
  <c r="P1324" i="13"/>
  <c r="J1326" i="13"/>
  <c r="N1326" i="13" s="1"/>
  <c r="P1326" i="13" s="1"/>
  <c r="P1328" i="13"/>
  <c r="J1330" i="13"/>
  <c r="N1330" i="13" s="1"/>
  <c r="P1330" i="13" s="1"/>
  <c r="P1332" i="13"/>
  <c r="P1345" i="13"/>
  <c r="N1351" i="13"/>
  <c r="P1351" i="13" s="1"/>
  <c r="P1361" i="13"/>
  <c r="N1367" i="13"/>
  <c r="P1367" i="13" s="1"/>
  <c r="J1394" i="13"/>
  <c r="N1394" i="13" s="1"/>
  <c r="P1394" i="13" s="1"/>
  <c r="P1408" i="13"/>
  <c r="N1339" i="13"/>
  <c r="P1339" i="13" s="1"/>
  <c r="M1348" i="13"/>
  <c r="O1348" i="13" s="1"/>
  <c r="P1349" i="13"/>
  <c r="N1355" i="13"/>
  <c r="P1355" i="13" s="1"/>
  <c r="M1364" i="13"/>
  <c r="O1364" i="13" s="1"/>
  <c r="P1365" i="13"/>
  <c r="N1371" i="13"/>
  <c r="P1371" i="13" s="1"/>
  <c r="P1374" i="13"/>
  <c r="M1376" i="13"/>
  <c r="O1376" i="13" s="1"/>
  <c r="P1377" i="13"/>
  <c r="P1379" i="13"/>
  <c r="P1382" i="13"/>
  <c r="J1386" i="13"/>
  <c r="N1386" i="13" s="1"/>
  <c r="P1386" i="13" s="1"/>
  <c r="P1338" i="13"/>
  <c r="M1352" i="13"/>
  <c r="O1352" i="13" s="1"/>
  <c r="P1353" i="13"/>
  <c r="P1359" i="13"/>
  <c r="M1368" i="13"/>
  <c r="O1368" i="13" s="1"/>
  <c r="P1369" i="13"/>
  <c r="M1385" i="13"/>
  <c r="O1385" i="13" s="1"/>
  <c r="P1400" i="13"/>
  <c r="J1424" i="13"/>
  <c r="N1424" i="13" s="1"/>
  <c r="P1424" i="13" s="1"/>
  <c r="P1340" i="13"/>
  <c r="J1342" i="13"/>
  <c r="N1342" i="13" s="1"/>
  <c r="P1342" i="13" s="1"/>
  <c r="P1344" i="13"/>
  <c r="J1346" i="13"/>
  <c r="N1346" i="13" s="1"/>
  <c r="P1346" i="13" s="1"/>
  <c r="P1348" i="13"/>
  <c r="J1350" i="13"/>
  <c r="N1350" i="13" s="1"/>
  <c r="P1350" i="13" s="1"/>
  <c r="P1352" i="13"/>
  <c r="J1354" i="13"/>
  <c r="N1354" i="13" s="1"/>
  <c r="P1354" i="13" s="1"/>
  <c r="J1358" i="13"/>
  <c r="N1358" i="13" s="1"/>
  <c r="P1358" i="13" s="1"/>
  <c r="P1360" i="13"/>
  <c r="J1362" i="13"/>
  <c r="N1362" i="13" s="1"/>
  <c r="P1362" i="13" s="1"/>
  <c r="J1366" i="13"/>
  <c r="N1366" i="13" s="1"/>
  <c r="P1366" i="13" s="1"/>
  <c r="P1368" i="13"/>
  <c r="J1370" i="13"/>
  <c r="N1370" i="13" s="1"/>
  <c r="P1370" i="13" s="1"/>
  <c r="P1372" i="13"/>
  <c r="P1376" i="13"/>
  <c r="P1380" i="13"/>
  <c r="P1398" i="13"/>
  <c r="P1452" i="13"/>
  <c r="P1484" i="13"/>
  <c r="M1401" i="13"/>
  <c r="O1401" i="13" s="1"/>
  <c r="P1402" i="13"/>
  <c r="N1404" i="13"/>
  <c r="P1404" i="13" s="1"/>
  <c r="P1407" i="13"/>
  <c r="P1410" i="13"/>
  <c r="N1412" i="13"/>
  <c r="P1412" i="13" s="1"/>
  <c r="P1415" i="13"/>
  <c r="P1418" i="13"/>
  <c r="N1420" i="13"/>
  <c r="P1420" i="13" s="1"/>
  <c r="P1423" i="13"/>
  <c r="P1430" i="13"/>
  <c r="P1462" i="13"/>
  <c r="J1388" i="13"/>
  <c r="N1388" i="13" s="1"/>
  <c r="P1388" i="13" s="1"/>
  <c r="P1396" i="13"/>
  <c r="P1468" i="13"/>
  <c r="P1385" i="13"/>
  <c r="J1387" i="13"/>
  <c r="N1387" i="13" s="1"/>
  <c r="P1387" i="13" s="1"/>
  <c r="P1389" i="13"/>
  <c r="J1391" i="13"/>
  <c r="N1391" i="13" s="1"/>
  <c r="P1391" i="13" s="1"/>
  <c r="P1393" i="13"/>
  <c r="J1395" i="13"/>
  <c r="N1395" i="13" s="1"/>
  <c r="P1395" i="13" s="1"/>
  <c r="P1397" i="13"/>
  <c r="J1399" i="13"/>
  <c r="N1399" i="13" s="1"/>
  <c r="P1399" i="13" s="1"/>
  <c r="P1401" i="13"/>
  <c r="P1405" i="13"/>
  <c r="P1413" i="13"/>
  <c r="P1417" i="13"/>
  <c r="P1421" i="13"/>
  <c r="M1433" i="13"/>
  <c r="O1433" i="13" s="1"/>
  <c r="P1434" i="13"/>
  <c r="N1440" i="13"/>
  <c r="P1440" i="13" s="1"/>
  <c r="M1449" i="13"/>
  <c r="O1449" i="13" s="1"/>
  <c r="P1450" i="13"/>
  <c r="N1456" i="13"/>
  <c r="P1456" i="13" s="1"/>
  <c r="P1459" i="13"/>
  <c r="M1465" i="13"/>
  <c r="O1465" i="13" s="1"/>
  <c r="P1466" i="13"/>
  <c r="N1472" i="13"/>
  <c r="P1472" i="13"/>
  <c r="M1481" i="13"/>
  <c r="O1481" i="13" s="1"/>
  <c r="P1482" i="13"/>
  <c r="P1490" i="13"/>
  <c r="P1428" i="13"/>
  <c r="P1438" i="13"/>
  <c r="P1444" i="13"/>
  <c r="P1454" i="13"/>
  <c r="P1460" i="13"/>
  <c r="P1470" i="13"/>
  <c r="P1476" i="13"/>
  <c r="M1485" i="13"/>
  <c r="O1485" i="13" s="1"/>
  <c r="P1488" i="13"/>
  <c r="M1425" i="13"/>
  <c r="O1425" i="13" s="1"/>
  <c r="P1426" i="13"/>
  <c r="N1432" i="13"/>
  <c r="P1432" i="13" s="1"/>
  <c r="M1441" i="13"/>
  <c r="O1441" i="13" s="1"/>
  <c r="P1442" i="13"/>
  <c r="N1448" i="13"/>
  <c r="P1448" i="13"/>
  <c r="P1451" i="13"/>
  <c r="M1457" i="13"/>
  <c r="O1457" i="13" s="1"/>
  <c r="P1458" i="13"/>
  <c r="N1464" i="13"/>
  <c r="P1464" i="13"/>
  <c r="M1473" i="13"/>
  <c r="O1473" i="13" s="1"/>
  <c r="P1474" i="13"/>
  <c r="N1480" i="13"/>
  <c r="P1480" i="13" s="1"/>
  <c r="P1486" i="13"/>
  <c r="P1425" i="13"/>
  <c r="J1427" i="13"/>
  <c r="N1427" i="13" s="1"/>
  <c r="P1427" i="13" s="1"/>
  <c r="P1429" i="13"/>
  <c r="J1431" i="13"/>
  <c r="N1431" i="13" s="1"/>
  <c r="P1431" i="13" s="1"/>
  <c r="P1433" i="13"/>
  <c r="J1435" i="13"/>
  <c r="N1435" i="13" s="1"/>
  <c r="P1435" i="13" s="1"/>
  <c r="P1437" i="13"/>
  <c r="J1439" i="13"/>
  <c r="N1439" i="13" s="1"/>
  <c r="P1439" i="13" s="1"/>
  <c r="P1441" i="13"/>
  <c r="J1443" i="13"/>
  <c r="N1443" i="13" s="1"/>
  <c r="P1443" i="13" s="1"/>
  <c r="P1445" i="13"/>
  <c r="J1447" i="13"/>
  <c r="N1447" i="13" s="1"/>
  <c r="P1447" i="13" s="1"/>
  <c r="J1451" i="13"/>
  <c r="N1451" i="13" s="1"/>
  <c r="P1453" i="13"/>
  <c r="J1455" i="13"/>
  <c r="N1455" i="13" s="1"/>
  <c r="P1455" i="13" s="1"/>
  <c r="P1457" i="13"/>
  <c r="J1459" i="13"/>
  <c r="N1459" i="13" s="1"/>
  <c r="P1461" i="13"/>
  <c r="J1463" i="13"/>
  <c r="N1463" i="13" s="1"/>
  <c r="P1463" i="13" s="1"/>
  <c r="P1465" i="13"/>
  <c r="J1467" i="13"/>
  <c r="N1467" i="13" s="1"/>
  <c r="P1467" i="13" s="1"/>
  <c r="P1469" i="13"/>
  <c r="J1471" i="13"/>
  <c r="N1471" i="13" s="1"/>
  <c r="P1471" i="13" s="1"/>
  <c r="P1473" i="13"/>
  <c r="J1475" i="13"/>
  <c r="N1475" i="13" s="1"/>
  <c r="P1475" i="13" s="1"/>
  <c r="P1477" i="13"/>
  <c r="J1479" i="13"/>
  <c r="N1479" i="13" s="1"/>
  <c r="P1479" i="13" s="1"/>
  <c r="P1481" i="13"/>
  <c r="J1483" i="13"/>
  <c r="N1483" i="13" s="1"/>
  <c r="P1483" i="13" s="1"/>
  <c r="J1487" i="13"/>
  <c r="N1487" i="13" s="1"/>
  <c r="P1487" i="13" s="1"/>
  <c r="J1491" i="13"/>
  <c r="N1491" i="13" s="1"/>
  <c r="P1491" i="13" s="1"/>
  <c r="L20" i="5" l="1"/>
  <c r="L40" i="5" s="1"/>
  <c r="T21" i="5"/>
  <c r="Z21" i="5" s="1"/>
  <c r="I19" i="5"/>
  <c r="I40" i="5" s="1"/>
  <c r="H19" i="5"/>
  <c r="B13" i="4"/>
  <c r="T40" i="5"/>
  <c r="M18" i="5"/>
  <c r="M20" i="5"/>
  <c r="C18" i="5"/>
  <c r="C40" i="5" s="1"/>
  <c r="C19" i="4"/>
  <c r="N10" i="13"/>
  <c r="P10" i="13" s="1"/>
  <c r="O11" i="13"/>
  <c r="B19" i="4" s="1"/>
  <c r="F19" i="4" s="1"/>
  <c r="F38" i="4" s="1"/>
  <c r="M8" i="13"/>
  <c r="J8" i="13"/>
  <c r="C38" i="4" l="1"/>
  <c r="G19" i="4"/>
  <c r="Z20" i="5"/>
  <c r="B10" i="4"/>
  <c r="P8" i="13"/>
  <c r="B8" i="5" s="1"/>
  <c r="B13" i="5" s="1"/>
  <c r="Z19" i="5"/>
  <c r="H40" i="5"/>
  <c r="M40" i="5"/>
  <c r="B18" i="5"/>
  <c r="B9" i="4"/>
  <c r="N8" i="13"/>
  <c r="O8" i="13"/>
  <c r="B7" i="5" s="1"/>
  <c r="B12" i="5" s="1"/>
  <c r="B40" i="5" l="1"/>
  <c r="Z40" i="5"/>
  <c r="G38" i="4"/>
  <c r="B38" i="4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9" i="1"/>
  <c r="B27" i="1" l="1"/>
  <c r="B28" i="1"/>
  <c r="B23" i="1"/>
  <c r="B24" i="1"/>
  <c r="B25" i="1"/>
  <c r="B26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9" i="1"/>
  <c r="M6" i="4"/>
</calcChain>
</file>

<file path=xl/comments1.xml><?xml version="1.0" encoding="utf-8"?>
<comments xmlns="http://schemas.openxmlformats.org/spreadsheetml/2006/main">
  <authors>
    <author>Rhodoswki</author>
  </authors>
  <commentList>
    <comment ref="B6" authorId="0" shapeId="0">
      <text>
        <r>
          <rPr>
            <b/>
            <sz val="9"/>
            <color indexed="81"/>
            <rFont val="Tahoma"/>
            <family val="2"/>
          </rPr>
          <t>Rhodoswki:</t>
        </r>
        <r>
          <rPr>
            <sz val="9"/>
            <color indexed="81"/>
            <rFont val="Tahoma"/>
            <family val="2"/>
          </rPr>
          <t xml:space="preserve">
VERIFICAR FECHA EMISION</t>
        </r>
      </text>
    </comment>
    <comment ref="C6" authorId="0" shapeId="0">
      <text>
        <r>
          <rPr>
            <b/>
            <sz val="9"/>
            <color indexed="81"/>
            <rFont val="Tahoma"/>
            <family val="2"/>
          </rPr>
          <t>Rhodoswki:</t>
        </r>
        <r>
          <rPr>
            <sz val="9"/>
            <color indexed="81"/>
            <rFont val="Tahoma"/>
            <family val="2"/>
          </rPr>
          <t xml:space="preserve">
VERIFICAR AÑO DE IMPOSICION</t>
        </r>
      </text>
    </comment>
    <comment ref="D6" authorId="0" shapeId="0">
      <text>
        <r>
          <rPr>
            <b/>
            <sz val="9"/>
            <color indexed="81"/>
            <rFont val="Tahoma"/>
            <family val="2"/>
          </rPr>
          <t>Rhodoswki:</t>
        </r>
        <r>
          <rPr>
            <sz val="9"/>
            <color indexed="81"/>
            <rFont val="Tahoma"/>
            <family val="2"/>
          </rPr>
          <t xml:space="preserve">
VERIFICAR MES DE IMPOSICION</t>
        </r>
      </text>
    </comment>
    <comment ref="C15" authorId="0" shapeId="0">
      <text>
        <r>
          <rPr>
            <b/>
            <sz val="9"/>
            <color indexed="81"/>
            <rFont val="Tahoma"/>
            <family val="2"/>
          </rPr>
          <t>Rhodoswki:</t>
        </r>
        <r>
          <rPr>
            <sz val="9"/>
            <color indexed="81"/>
            <rFont val="Tahoma"/>
            <family val="2"/>
          </rPr>
          <t xml:space="preserve">
VERIFICAR DATOS DEL BENEFICIARIO</t>
        </r>
      </text>
    </comment>
    <comment ref="C16" authorId="0" shapeId="0">
      <text>
        <r>
          <rPr>
            <b/>
            <sz val="9"/>
            <color indexed="81"/>
            <rFont val="Tahoma"/>
            <family val="2"/>
          </rPr>
          <t>Rhodoswki:</t>
        </r>
        <r>
          <rPr>
            <sz val="9"/>
            <color indexed="81"/>
            <rFont val="Tahoma"/>
            <family val="2"/>
          </rPr>
          <t xml:space="preserve">
VERIFICAR RIF</t>
        </r>
      </text>
    </comment>
    <comment ref="C17" authorId="0" shapeId="0">
      <text>
        <r>
          <rPr>
            <b/>
            <sz val="9"/>
            <color indexed="81"/>
            <rFont val="Tahoma"/>
            <family val="2"/>
          </rPr>
          <t>Rhodoswki:</t>
        </r>
        <r>
          <rPr>
            <sz val="9"/>
            <color indexed="81"/>
            <rFont val="Tahoma"/>
            <family val="2"/>
          </rPr>
          <t xml:space="preserve">
VERFIFICAR DOMICILIO FISCAL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<sst xmlns="http://schemas.openxmlformats.org/spreadsheetml/2006/main" count="4613" uniqueCount="296">
  <si>
    <t>N°</t>
  </si>
  <si>
    <t>GANANCIA ANUAL ESTIMADA</t>
  </si>
  <si>
    <t>MES Y AÑO INICIAL</t>
  </si>
  <si>
    <t>CONFIGURACIÓN INICIAL</t>
  </si>
  <si>
    <t>GANACIAS ESTIMADAS POR MES</t>
  </si>
  <si>
    <t>Edita aquí las categorías de tus Ingresos, Gastos y Ganancias esperadas para que se llene 
automáticamente el resto de la plantilla.</t>
  </si>
  <si>
    <t>MONEDA LOCAL</t>
  </si>
  <si>
    <t>$</t>
  </si>
  <si>
    <t>INICIO DE PERIODO</t>
  </si>
  <si>
    <t>INGRESOS</t>
  </si>
  <si>
    <t xml:space="preserve">FECHA </t>
  </si>
  <si>
    <t>COD</t>
  </si>
  <si>
    <t>PRODUCTO / SERVICIO</t>
  </si>
  <si>
    <t xml:space="preserve">CATEGORIA </t>
  </si>
  <si>
    <t>OBSERVACIÓN</t>
  </si>
  <si>
    <t>TOTALES</t>
  </si>
  <si>
    <t>PRODUCTOS / SERVICIOS</t>
  </si>
  <si>
    <t>CARRO</t>
  </si>
  <si>
    <t>IMPUESTO
 I.V.A.</t>
  </si>
  <si>
    <t>INGRESO 
TOTAL</t>
  </si>
  <si>
    <t>% I.V.A.</t>
  </si>
  <si>
    <t>% I.G.T.F.</t>
  </si>
  <si>
    <t>TIPO DE 
MONEDA</t>
  </si>
  <si>
    <t>DIVISAS $</t>
  </si>
  <si>
    <t>EGRESOS</t>
  </si>
  <si>
    <t>INGRESO 
TOTAL $</t>
  </si>
  <si>
    <t>INGRESO 
TOTAL  MONEDA LOCAL</t>
  </si>
  <si>
    <t>IMPUESTO
 I.V.A. $</t>
  </si>
  <si>
    <t>IMPUESTO
 I.V.A.
 MONEDA LOCAL</t>
  </si>
  <si>
    <t xml:space="preserve">IMPUESTO
I.G.T.F. $ </t>
  </si>
  <si>
    <t>IMPUESTO
I.G.T.F. 
MONEDA LOCAL</t>
  </si>
  <si>
    <t>TOTAL 
IMPUESTO $</t>
  </si>
  <si>
    <t>TOTAL 
IMPUESTO MONEDA LOCAL</t>
  </si>
  <si>
    <t>INGRESO NETO
$</t>
  </si>
  <si>
    <t>INGRESO NETO
MONEDA LOCAL</t>
  </si>
  <si>
    <t>TASA DEL
MONEDA LOCAL</t>
  </si>
  <si>
    <t>IMPUESTO 
I.G.T.F. LOCAL</t>
  </si>
  <si>
    <t>IMPUESTO 
I.G.T.F. $</t>
  </si>
  <si>
    <t>TOTAL 
IMPUESTO LOCAL</t>
  </si>
  <si>
    <t>INGRESO 
NETO LOCAL</t>
  </si>
  <si>
    <t>EGRESO 
TOTAL $</t>
  </si>
  <si>
    <t>EGRESO 
TOTAL  MONEDA LOCAL</t>
  </si>
  <si>
    <t>IMPUESTO
 I.V.A. LOCAL</t>
  </si>
  <si>
    <t>EGRESO NETO
$</t>
  </si>
  <si>
    <t>EGRESO NETO
MONEDA LOCAL</t>
  </si>
  <si>
    <t>EGRESO 
NETO LOCAL</t>
  </si>
  <si>
    <t>TOTAL</t>
  </si>
  <si>
    <t>PELOTA</t>
  </si>
  <si>
    <t>VEHICULO</t>
  </si>
  <si>
    <t>GOMA</t>
  </si>
  <si>
    <t>PRODUCTOS / 
SERVICIOS</t>
  </si>
  <si>
    <t>INGRESOS 
TOTALES</t>
  </si>
  <si>
    <t>CAMISA</t>
  </si>
  <si>
    <t>TELA</t>
  </si>
  <si>
    <t>ZAPATO</t>
  </si>
  <si>
    <t>SUELA</t>
  </si>
  <si>
    <t>CATEGORIA DE EGRESOS</t>
  </si>
  <si>
    <t>INFORME MENSUAL</t>
  </si>
  <si>
    <t>EGRESOS 
TOTALES</t>
  </si>
  <si>
    <t>INFORME ANUAL</t>
  </si>
  <si>
    <t xml:space="preserve">Fechas </t>
  </si>
  <si>
    <t>GANANCIAS ESPERADAS EN $</t>
  </si>
  <si>
    <t>GANANCIAS ESPERADAS EN MONEDA LOCAL</t>
  </si>
  <si>
    <t>GANANCIAS TOTAL AL AÑO EN $</t>
  </si>
  <si>
    <t>GANANCIA ANUAL 
ESTIMADA EN $</t>
  </si>
  <si>
    <t>MARGEN DE 
GANANCIA TOTAL</t>
  </si>
  <si>
    <t>INGRESO NETO TOTAL EN
$</t>
  </si>
  <si>
    <t>INGRESO 
NETO TOTAL MONEDA LOCAL</t>
  </si>
  <si>
    <t>EGRESO NETO TOTAL EN
$</t>
  </si>
  <si>
    <t>EGRESO 
NETO TOTAL EN MONEDA LOCAL</t>
  </si>
  <si>
    <t>GANANCIA ANUAL 
ACTUAL EN $</t>
  </si>
  <si>
    <t>GANANCIA ANUAL 
ACTUAL EN MONEDA LOCAL</t>
  </si>
  <si>
    <t xml:space="preserve"> $</t>
  </si>
  <si>
    <t>MONEDA 
LOCAL</t>
  </si>
  <si>
    <t>VENTAS INTERNAS</t>
  </si>
  <si>
    <t>NRO. DE 
OPERACIÓN</t>
  </si>
  <si>
    <t>FECHA</t>
  </si>
  <si>
    <t>MAQUINA
FISCAL</t>
  </si>
  <si>
    <t>NRO CONTROL
Z</t>
  </si>
  <si>
    <t>NRO DE PLANILLA DE 
EXPORTACION</t>
  </si>
  <si>
    <t>NRO. DE
 DOCUMENTO</t>
  </si>
  <si>
    <t>NRO DE
 CONTROL</t>
  </si>
  <si>
    <t>NRO DE NOTA
DE DEBITO</t>
  </si>
  <si>
    <t xml:space="preserve">NRO DE NOTA
DE CREDITO </t>
  </si>
  <si>
    <t>TIPO DE 
TRANSACCION</t>
  </si>
  <si>
    <t>NRO DE FACTURA 
AFECTADA</t>
  </si>
  <si>
    <t>RIF</t>
  </si>
  <si>
    <t>RAZON SOCIAL</t>
  </si>
  <si>
    <t>VENTAS DE 
EXPORTACION</t>
  </si>
  <si>
    <t>IVA RETENIDO
POR EL COMPRADOR</t>
  </si>
  <si>
    <t>IVA PERCIBIDO</t>
  </si>
  <si>
    <t>VENTAS
 NO GRAVADAS</t>
  </si>
  <si>
    <t>BASE</t>
  </si>
  <si>
    <t>ALICUOTA</t>
  </si>
  <si>
    <t>IMPUESTO</t>
  </si>
  <si>
    <t>MONTO
 FACTURADO</t>
  </si>
  <si>
    <t>01</t>
  </si>
  <si>
    <t>N/A</t>
  </si>
  <si>
    <t>FA-56789</t>
  </si>
  <si>
    <t>00-56789</t>
  </si>
  <si>
    <t>01-reg</t>
  </si>
  <si>
    <t>J-XXXXXXXX-X</t>
  </si>
  <si>
    <t>Ejemplo, C.A.</t>
  </si>
  <si>
    <t>02</t>
  </si>
  <si>
    <t>FA-56790</t>
  </si>
  <si>
    <t>00-56790</t>
  </si>
  <si>
    <t>Emplo2, C.A.</t>
  </si>
  <si>
    <t>03</t>
  </si>
  <si>
    <t>00001</t>
  </si>
  <si>
    <t>FA-56791</t>
  </si>
  <si>
    <t>Ejemplo3, C.A.</t>
  </si>
  <si>
    <t>04</t>
  </si>
  <si>
    <t>BA-2579648862-2</t>
  </si>
  <si>
    <t>05</t>
  </si>
  <si>
    <t>00-56791</t>
  </si>
  <si>
    <t>Ejemplo4, C.A.</t>
  </si>
  <si>
    <t>06</t>
  </si>
  <si>
    <t>FA-56792</t>
  </si>
  <si>
    <t>00-56792</t>
  </si>
  <si>
    <t>Ejemplo5, C.A.</t>
  </si>
  <si>
    <t xml:space="preserve">TOTAL VENTAS Y DEBITO FISCAL </t>
  </si>
  <si>
    <t>%</t>
  </si>
  <si>
    <t>BASE IMPONIBLE</t>
  </si>
  <si>
    <t xml:space="preserve">DEBITO FISCAL </t>
  </si>
  <si>
    <t xml:space="preserve">IVA PERCIBIDO </t>
  </si>
  <si>
    <t>ALICUOTAS</t>
  </si>
  <si>
    <t>TOTAL VENTAS NO GRAVADAS</t>
  </si>
  <si>
    <t xml:space="preserve"> ALICUOTA GENERAL </t>
  </si>
  <si>
    <t xml:space="preserve">TOTAL VENTAS DE EXPORTACION </t>
  </si>
  <si>
    <t xml:space="preserve"> ALICUOTA 
GENERAL + ADICIONAL</t>
  </si>
  <si>
    <t>16%+15%</t>
  </si>
  <si>
    <t xml:space="preserve">TOTAL VENTAS AFECTADAS POR ALICUOTA GENERAL </t>
  </si>
  <si>
    <t xml:space="preserve"> ALICUOTA REDUCIDA </t>
  </si>
  <si>
    <t>TOTAL VENTAS AFECTADAS POR ALICUOTA GENERAL + ADICIONAL</t>
  </si>
  <si>
    <t xml:space="preserve">ALICUOTA DE EXPORTACION </t>
  </si>
  <si>
    <t xml:space="preserve">TOTAL VENTAS AFECTADAS POR ALICUOTA REDUCIDA </t>
  </si>
  <si>
    <t>RELACION DE COMPROBANTES DE RETENCIONES IVA</t>
  </si>
  <si>
    <t>TIPO
 DE DOCUMENTO</t>
  </si>
  <si>
    <t>NRO 
DOCUMENTO</t>
  </si>
  <si>
    <t xml:space="preserve">MONTO
 IVA RETENIDO </t>
  </si>
  <si>
    <t xml:space="preserve">NRO
 DE COMPROBANTE </t>
  </si>
  <si>
    <t xml:space="preserve">RETENCION </t>
  </si>
  <si>
    <t>IDENTIFICACION DEL DOCUMENTO</t>
  </si>
  <si>
    <t>Libro de Ventas</t>
  </si>
  <si>
    <t>CONTRIBUYENTE:</t>
  </si>
  <si>
    <t xml:space="preserve">RIF:  </t>
  </si>
  <si>
    <t>IMPUESTOS DE VALOR AGREGADO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</si>
  <si>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</si>
  <si>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</si>
  <si>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</si>
  <si>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</si>
  <si>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</si>
  <si>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</si>
  <si>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</si>
  <si>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</si>
  <si>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</si>
  <si>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</si>
  <si>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</si>
  <si>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 xml:space="preserve">DICIEMBRE </t>
  </si>
  <si>
    <t>DEBITO FISCAL</t>
  </si>
  <si>
    <t>CREDITO FISCAL DEDUCIBLE+ EXCEDENTE DE CREDITO FISCAL</t>
  </si>
  <si>
    <t xml:space="preserve">RETENCIONES DEL PERIODO </t>
  </si>
  <si>
    <t xml:space="preserve">IMPUESTO A PAGAR </t>
  </si>
  <si>
    <t xml:space="preserve">EXCEDENTE DE CREDITO FISCAL PROXIMO PERIODO </t>
  </si>
  <si>
    <t>DICIEMBRE</t>
  </si>
  <si>
    <t>PERIODO: Enero/AA</t>
  </si>
  <si>
    <t>PERIODO: Febrero/AA</t>
  </si>
  <si>
    <t>PERIODO: Marzo/AA</t>
  </si>
  <si>
    <t>PERIODO: Abril/AA</t>
  </si>
  <si>
    <t>PERIODO: Mayo/AA</t>
  </si>
  <si>
    <t>PERIODO: Junio/AA</t>
  </si>
  <si>
    <t>PERIODO: Julio/AA</t>
  </si>
  <si>
    <t>PERIODO: Agosto/AA</t>
  </si>
  <si>
    <t>PERIODO: Septiembre/AA</t>
  </si>
  <si>
    <t>PERIODO: Octubre/AA</t>
  </si>
  <si>
    <t>PERIODO: Noviembre/AA</t>
  </si>
  <si>
    <t>PERIODO: Diciembre/AA</t>
  </si>
  <si>
    <t>RELACION DE COMPROBANTES DE RETENCIONES  (ISLR)</t>
  </si>
  <si>
    <t>MONTO
ISLR  RETENIDO</t>
  </si>
  <si>
    <t>Periodo: Enero/aaa</t>
  </si>
  <si>
    <t>Periodo: Febrero/aaa</t>
  </si>
  <si>
    <t>Periodo: Marzo/aaa</t>
  </si>
  <si>
    <t>Periodo: Abril/aaa</t>
  </si>
  <si>
    <t>Periodo: Mayo/aaa</t>
  </si>
  <si>
    <t>Periodo: Junio/aaa</t>
  </si>
  <si>
    <t>Periodo: Julio/aaa</t>
  </si>
  <si>
    <t>Periodo: Agosto/aaa</t>
  </si>
  <si>
    <t>Periodo: Septiembre/aaa</t>
  </si>
  <si>
    <t>Periodo: Octubre/aaa</t>
  </si>
  <si>
    <t>Periodo: Noviembre/aaa</t>
  </si>
  <si>
    <t>Periodo: Diciembre/aaa</t>
  </si>
  <si>
    <t>Total del Año</t>
  </si>
  <si>
    <t>COMPROBANTE DE RETENCIÓN I.V.A.</t>
  </si>
  <si>
    <t>(Ley IVA - Art. 11: "la administracion tributaria podra designar como responsable del pago de impuesto, en calidad de agentes de retencion a quienes por sus funciones publicas o por razon de sus actividades privadas intervengan en operaciones gravadas con el impuesto establecido en este decreto de rango, valor y fuerza de ley"</t>
  </si>
  <si>
    <t xml:space="preserve">       </t>
  </si>
  <si>
    <t>1. Fecha Emisión</t>
  </si>
  <si>
    <t>2. NOMRE o RAZÓN SOCIAL del AGENTE DE RETENCIÓN</t>
  </si>
  <si>
    <t>3. REGISTRO DE INFORMACIÓN FISCAL DEL AGENTE DE RETENCIÓN</t>
  </si>
  <si>
    <t>4. PERIODO FISCAL</t>
  </si>
  <si>
    <t>5. DIRECCIÓN FISCAL DEL AGENTE DE RETENCIÓN</t>
  </si>
  <si>
    <t>6. NOMBRE O RAZON SOCIAL DEL SUJETO RETENIDO</t>
  </si>
  <si>
    <t>7. REGISTRO DE INFORMACIÓN FISCAL DEL SUJETO RETENIDO (R.I.F.)</t>
  </si>
  <si>
    <t>COMPRAS INTERNAS O IMPORTACIONES</t>
  </si>
  <si>
    <t>% Alicuota</t>
  </si>
  <si>
    <t xml:space="preserve">% RET </t>
  </si>
  <si>
    <t>IMPUESTO RETENIDO</t>
  </si>
  <si>
    <t xml:space="preserve"> </t>
  </si>
  <si>
    <t>Totales</t>
  </si>
  <si>
    <t xml:space="preserve">Fecha de emision:  </t>
  </si>
  <si>
    <t>Fecha De Entrega:</t>
  </si>
  <si>
    <t>Segun providencia 0056 del 28/02/2005, art 18 parrafo 2do: los comprobantes podran ser entregados al proveedor en medios electronicos, cuando este asi lo convenga con el agente de retencion.</t>
  </si>
  <si>
    <t>COMPROBANTE  DE RETENCION DE IMPUESTO SOBRE LA RENTA</t>
  </si>
  <si>
    <t>Reglamento Parcial de Ley de ISLR en Materia de Retenciones</t>
  </si>
  <si>
    <t xml:space="preserve">   FECHA          </t>
  </si>
  <si>
    <t xml:space="preserve"> PERIODO FISCAL</t>
  </si>
  <si>
    <t>NRO. COMPROBANTE</t>
  </si>
  <si>
    <t>07-00001</t>
  </si>
  <si>
    <t>Nombre:</t>
  </si>
  <si>
    <t>EMPRESA EJEMPLO, C.A.</t>
  </si>
  <si>
    <t xml:space="preserve">N° de RIF: </t>
  </si>
  <si>
    <t>J-00000001-0</t>
  </si>
  <si>
    <t>Dirección:</t>
  </si>
  <si>
    <t>CTRA AUTOPISTAS RAMOS N°5, EDIF. VIRGEN DEL VALLE, PISO 1, LOCAL 1B, URB SOROCAIMA, MAIQUETIA, ESTADO VARGAS</t>
  </si>
  <si>
    <t xml:space="preserve">Teléfonos: </t>
  </si>
  <si>
    <t>0212-555.55.55</t>
  </si>
  <si>
    <t>DATOS DEL BENEFICIARIO</t>
  </si>
  <si>
    <t>A.T.M. AGENTES ADUANALES, S.A.</t>
  </si>
  <si>
    <t>J-30173009-7</t>
  </si>
  <si>
    <t>Maiquetia Estado Vargas</t>
  </si>
  <si>
    <t>(0212) 331.14.68</t>
  </si>
  <si>
    <t>DESCRIPCION DE LAS OPERACIONES</t>
  </si>
  <si>
    <t xml:space="preserve">N° Documento </t>
  </si>
  <si>
    <t>N° Control</t>
  </si>
  <si>
    <t xml:space="preserve">  Fecha</t>
  </si>
  <si>
    <t>Còdigo</t>
  </si>
  <si>
    <t>Concepto del Pago</t>
  </si>
  <si>
    <t>Monto Factura</t>
  </si>
  <si>
    <t xml:space="preserve">  Base Retención</t>
  </si>
  <si>
    <t>Sustraendo PN</t>
  </si>
  <si>
    <t>Porc.</t>
  </si>
  <si>
    <t>Monto Retenido</t>
  </si>
  <si>
    <t>SERVICIOS</t>
  </si>
  <si>
    <t xml:space="preserve">    Sello y Firma del Agente de Retención</t>
  </si>
  <si>
    <t>Edita aquí las categorías de tus Ingresos, Gastos y Ganancias esperadas.</t>
  </si>
  <si>
    <t>TOTAL VENTAS CON IVA</t>
  </si>
  <si>
    <t xml:space="preserve">Libro de Compras </t>
  </si>
  <si>
    <t>COMPRAS DE IMPORTACION</t>
  </si>
  <si>
    <t xml:space="preserve">VENTAS INTERNAS </t>
  </si>
  <si>
    <t>PROVEEDOR</t>
  </si>
  <si>
    <t xml:space="preserve">NRO DE PLANILLA
DE IMPORTACION </t>
  </si>
  <si>
    <t xml:space="preserve">NRO DE EXPEDIENTE 
DE IMPORTACION </t>
  </si>
  <si>
    <t>NRO. DE
 CONTROL</t>
  </si>
  <si>
    <t xml:space="preserve">NRO DE NOTA DE CREDITO </t>
  </si>
  <si>
    <t xml:space="preserve">COMPRAS SIN DERECHO
 A CREDITO FISCAL </t>
  </si>
  <si>
    <t>MONTO 
FACTURADO</t>
  </si>
  <si>
    <t>EJEMPLO, C.A.</t>
  </si>
  <si>
    <t>000012</t>
  </si>
  <si>
    <t>00-000012</t>
  </si>
  <si>
    <t>EJEMPLO1, C.A.</t>
  </si>
  <si>
    <t>213981</t>
  </si>
  <si>
    <t>00-213981</t>
  </si>
  <si>
    <t xml:space="preserve">TOTAL COMPRAS Y CREDITO FISCAL </t>
  </si>
  <si>
    <t>CREDITO FISCAL</t>
  </si>
  <si>
    <t>IVA RETENIDO
AL VENDEDOR</t>
  </si>
  <si>
    <t>IVA RETENIDO 
A TERCEROS</t>
  </si>
  <si>
    <t>ANTICIPO IVA
(IMPORTACION)</t>
  </si>
  <si>
    <t>TOTAL COMPRAS NO GRAVADAS</t>
  </si>
  <si>
    <t>TOTAL COMPRAS DE IMPORTACION</t>
  </si>
  <si>
    <t xml:space="preserve">TOTAL COMPRAS AFECTADAS POR ALICUOTA GENERAL </t>
  </si>
  <si>
    <t>TOTAL COMPRAS AFECTADAS POR ALICUOTA GENERAL + ADICIONAL</t>
  </si>
  <si>
    <t xml:space="preserve">TOTAL COMPRAS AFECTADAS POR ALICUOTA REDUCIDA </t>
  </si>
  <si>
    <t>TOTAL COMPRAS CON IVA</t>
  </si>
  <si>
    <t xml:space="preserve">TOTAL COMPRAS DE IMPORTACION </t>
  </si>
  <si>
    <t>RETENCIONES IVA</t>
  </si>
  <si>
    <t>CONTROL DE IMPUESTOS</t>
  </si>
  <si>
    <t>AÑO: MES:</t>
  </si>
  <si>
    <t>Operación
  Nro</t>
  </si>
  <si>
    <t>Fecha
 Documento</t>
  </si>
  <si>
    <t>Nro.
 Factura</t>
  </si>
  <si>
    <t>Nro.
 de Control</t>
  </si>
  <si>
    <t>Nota 
Credito</t>
  </si>
  <si>
    <t>Nota 
Debito</t>
  </si>
  <si>
    <t xml:space="preserve">Tipo 
de Transaccion </t>
  </si>
  <si>
    <t>Nro.
 Factura afectada</t>
  </si>
  <si>
    <t>Monto total 
del documento</t>
  </si>
  <si>
    <t>Monto sin derecho a Credito Fiscal</t>
  </si>
  <si>
    <t>Base
 Imponible</t>
  </si>
  <si>
    <t>Impuestos Causado</t>
  </si>
  <si>
    <t>Recibido Por:</t>
  </si>
  <si>
    <t>Este comprobante se emite en función a lo establecido en el articulo 16 de la providencia administrativa No. snat/2015/0049 de fecha 10/08/2015,</t>
  </si>
  <si>
    <t>DATOS DEL AGENTE DE RETENCION</t>
  </si>
  <si>
    <t xml:space="preserve"> Beneficiario                                                        Fecha</t>
  </si>
  <si>
    <t xml:space="preserve">PRODUCTOS/
SERVICIOS </t>
  </si>
  <si>
    <t>TOTAL EN $</t>
  </si>
  <si>
    <t>TOTAL EN 
MONEDA LOCAL</t>
  </si>
  <si>
    <t>TOTAL $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</si>
</sst>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4" formatCode="_ &quot;Bs.S&quot;* #,##0.00_ ;_ &quot;Bs.S&quot;* \-#,##0.00_ ;_ &quot;Bs.S&quot;* &quot;-&quot;??_ ;_ @_ "/>
    <numFmt numFmtId="43" formatCode="_ * #,##0.00_ ;_ * \-#,##0.00_ ;_ * &quot;-&quot;??_ ;_ @_ "/>
    <numFmt numFmtId="164" formatCode="mmmm&quot; &quot;yyyy"/>
    <numFmt numFmtId="165" formatCode="mmm\ yyyy"/>
    <numFmt numFmtId="166" formatCode="_(&quot;$&quot;* #,##0.00_);_(&quot;$&quot;* \(#,##0.00\);_(&quot;$&quot;* &quot;-&quot;??_);_(@_)"/>
    <numFmt numFmtId="167" formatCode="mmm&quot; &quot;yyyy"/>
    <numFmt numFmtId="168" formatCode="dd/mm/yyyy;@"/>
    <numFmt numFmtId="169" formatCode="_-* #,##0\ _B_F_-;\-* #,##0\ _B_F_-;_-* &quot;-&quot;\ _B_F_-;_-@_-"/>
    <numFmt numFmtId="170" formatCode="0000000000"/>
    <numFmt numFmtId="171" formatCode="00000000"/>
    <numFmt numFmtId="172" formatCode="dd\-mm\-yy;@"/>
  </numFmts>
  <fonts count="3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4" tint="0.79998168889431442"/>
      <name val="Calibri"/>
      <family val="2"/>
      <scheme val="minor"/>
    </font>
    <font>
      <b/>
      <sz val="12"/>
      <color theme="4" tint="0.79998168889431442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rgb="FFB9D2D7"/>
      </patternFill>
    </fill>
    <fill>
      <patternFill patternType="solid">
        <fgColor theme="4" tint="0.79998168889431442"/>
        <bgColor rgb="FFFEE6E2"/>
      </patternFill>
    </fill>
    <fill>
      <patternFill patternType="solid">
        <fgColor theme="0" tint="-4.9989318521683403E-2"/>
        <bgColor rgb="FFB9D2D7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rgb="FFF3F3F3"/>
      </patternFill>
    </fill>
    <fill>
      <patternFill patternType="solid">
        <fgColor theme="0"/>
        <bgColor rgb="FFB9D2D7"/>
      </patternFill>
    </fill>
    <fill>
      <patternFill patternType="solid">
        <fgColor theme="1"/>
        <bgColor rgb="FFF3F3F3"/>
      </patternFill>
    </fill>
    <fill>
      <patternFill patternType="solid">
        <fgColor theme="4" tint="0.79998168889431442"/>
        <bgColor rgb="FFF3F3F3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39997558519241921"/>
        <bgColor rgb="FFB9D2D7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rgb="FFB9D2D7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69" fontId="17" fillId="0" borderId="0" applyFont="0" applyFill="0" applyAlignment="0" applyProtection="0"/>
    <xf numFmtId="9" fontId="14" fillId="0" borderId="0" applyFont="0" applyFill="0" applyBorder="0" applyAlignment="0" applyProtection="0"/>
  </cellStyleXfs>
  <cellXfs count="704">
    <xf numFmtId="0" fontId="0" fillId="0" borderId="0" xfId="0"/>
    <xf numFmtId="0" fontId="0" fillId="0" borderId="1" xfId="0" applyBorder="1"/>
    <xf numFmtId="0" fontId="0" fillId="3" borderId="1" xfId="0" applyFill="1" applyBorder="1"/>
    <xf numFmtId="0" fontId="3" fillId="3" borderId="1" xfId="0" applyFont="1" applyFill="1" applyBorder="1"/>
    <xf numFmtId="0" fontId="0" fillId="4" borderId="1" xfId="0" applyFill="1" applyBorder="1"/>
    <xf numFmtId="0" fontId="3" fillId="4" borderId="1" xfId="0" applyFont="1" applyFill="1" applyBorder="1"/>
    <xf numFmtId="0" fontId="0" fillId="4" borderId="0" xfId="0" applyFill="1"/>
    <xf numFmtId="0" fontId="0" fillId="5" borderId="0" xfId="0" applyFill="1"/>
    <xf numFmtId="0" fontId="0" fillId="5" borderId="0" xfId="0" applyFill="1" applyAlignment="1">
      <alignment horizontal="center"/>
    </xf>
    <xf numFmtId="0" fontId="3" fillId="5" borderId="1" xfId="0" applyFont="1" applyFill="1" applyBorder="1"/>
    <xf numFmtId="14" fontId="0" fillId="5" borderId="0" xfId="0" applyNumberFormat="1" applyFill="1"/>
    <xf numFmtId="0" fontId="3" fillId="5" borderId="0" xfId="0" applyFont="1" applyFill="1"/>
    <xf numFmtId="165" fontId="3" fillId="3" borderId="1" xfId="0" applyNumberFormat="1" applyFont="1" applyFill="1" applyBorder="1"/>
    <xf numFmtId="165" fontId="0" fillId="3" borderId="1" xfId="0" applyNumberFormat="1" applyFill="1" applyBorder="1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6" fillId="5" borderId="0" xfId="0" applyFont="1" applyFill="1" applyAlignment="1">
      <alignment horizontal="center" vertical="center" wrapText="1"/>
    </xf>
    <xf numFmtId="0" fontId="5" fillId="5" borderId="0" xfId="0" applyFont="1" applyFill="1" applyAlignment="1">
      <alignment horizontal="center" vertical="center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vertical="center"/>
    </xf>
    <xf numFmtId="0" fontId="0" fillId="5" borderId="0" xfId="0" applyFill="1" applyAlignment="1">
      <alignment vertical="center"/>
    </xf>
    <xf numFmtId="0" fontId="6" fillId="4" borderId="0" xfId="0" applyFont="1" applyFill="1" applyAlignment="1">
      <alignment horizontal="left"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6" fillId="5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left" vertical="center" wrapText="1"/>
    </xf>
    <xf numFmtId="0" fontId="6" fillId="4" borderId="0" xfId="0" applyFont="1" applyFill="1" applyAlignment="1">
      <alignment horizontal="center" vertical="center" wrapText="1"/>
    </xf>
    <xf numFmtId="0" fontId="0" fillId="4" borderId="2" xfId="0" applyFill="1" applyBorder="1"/>
    <xf numFmtId="0" fontId="0" fillId="0" borderId="3" xfId="0" applyBorder="1"/>
    <xf numFmtId="0" fontId="0" fillId="4" borderId="7" xfId="0" applyFill="1" applyBorder="1"/>
    <xf numFmtId="0" fontId="0" fillId="4" borderId="8" xfId="0" applyFill="1" applyBorder="1"/>
    <xf numFmtId="0" fontId="2" fillId="11" borderId="6" xfId="0" applyFont="1" applyFill="1" applyBorder="1" applyAlignment="1">
      <alignment horizontal="center" vertical="center" wrapText="1"/>
    </xf>
    <xf numFmtId="0" fontId="2" fillId="11" borderId="5" xfId="0" applyFont="1" applyFill="1" applyBorder="1" applyAlignment="1">
      <alignment horizontal="center" vertical="center" wrapText="1"/>
    </xf>
    <xf numFmtId="0" fontId="1" fillId="9" borderId="5" xfId="0" applyFont="1" applyFill="1" applyBorder="1" applyAlignment="1">
      <alignment horizontal="center" vertical="center" wrapText="1"/>
    </xf>
    <xf numFmtId="0" fontId="1" fillId="9" borderId="6" xfId="0" applyFont="1" applyFill="1" applyBorder="1" applyAlignment="1">
      <alignment horizontal="center" vertical="center" wrapText="1"/>
    </xf>
    <xf numFmtId="0" fontId="7" fillId="12" borderId="6" xfId="0" applyFont="1" applyFill="1" applyBorder="1" applyAlignment="1">
      <alignment horizontal="center" vertical="center" wrapText="1"/>
    </xf>
    <xf numFmtId="0" fontId="7" fillId="13" borderId="5" xfId="0" applyFont="1" applyFill="1" applyBorder="1" applyAlignment="1">
      <alignment horizontal="center" vertical="center" wrapText="1"/>
    </xf>
    <xf numFmtId="0" fontId="7" fillId="13" borderId="6" xfId="0" applyFont="1" applyFill="1" applyBorder="1" applyAlignment="1">
      <alignment horizontal="center" vertical="center" wrapText="1"/>
    </xf>
    <xf numFmtId="0" fontId="7" fillId="10" borderId="3" xfId="0" applyFont="1" applyFill="1" applyBorder="1" applyAlignment="1">
      <alignment horizontal="center" vertical="center"/>
    </xf>
    <xf numFmtId="9" fontId="4" fillId="4" borderId="1" xfId="0" applyNumberFormat="1" applyFont="1" applyFill="1" applyBorder="1" applyAlignment="1">
      <alignment horizontal="center" vertical="center" wrapText="1"/>
    </xf>
    <xf numFmtId="2" fontId="0" fillId="4" borderId="7" xfId="0" applyNumberFormat="1" applyFill="1" applyBorder="1"/>
    <xf numFmtId="0" fontId="2" fillId="3" borderId="3" xfId="0" applyFont="1" applyFill="1" applyBorder="1" applyAlignment="1">
      <alignment horizontal="center" wrapText="1"/>
    </xf>
    <xf numFmtId="0" fontId="6" fillId="5" borderId="11" xfId="0" applyFont="1" applyFill="1" applyBorder="1" applyAlignment="1">
      <alignment horizontal="center" vertical="center"/>
    </xf>
    <xf numFmtId="0" fontId="8" fillId="5" borderId="0" xfId="0" applyFont="1" applyFill="1" applyAlignment="1">
      <alignment horizontal="center" wrapText="1"/>
    </xf>
    <xf numFmtId="0" fontId="2" fillId="5" borderId="0" xfId="0" applyFont="1" applyFill="1" applyAlignment="1">
      <alignment horizontal="center" wrapText="1"/>
    </xf>
    <xf numFmtId="0" fontId="9" fillId="5" borderId="0" xfId="0" applyFont="1" applyFill="1" applyAlignment="1">
      <alignment horizontal="center" vertical="center"/>
    </xf>
    <xf numFmtId="0" fontId="6" fillId="5" borderId="0" xfId="0" applyFont="1" applyFill="1" applyAlignment="1">
      <alignment horizontal="center" vertical="center"/>
    </xf>
    <xf numFmtId="0" fontId="7" fillId="12" borderId="12" xfId="0" applyFont="1" applyFill="1" applyBorder="1" applyAlignment="1">
      <alignment horizontal="center" vertical="center" wrapText="1"/>
    </xf>
    <xf numFmtId="0" fontId="7" fillId="11" borderId="1" xfId="0" applyFont="1" applyFill="1" applyBorder="1" applyAlignment="1">
      <alignment horizontal="center" vertical="center" wrapText="1"/>
    </xf>
    <xf numFmtId="0" fontId="4" fillId="4" borderId="0" xfId="0" applyFont="1" applyFill="1" applyAlignment="1">
      <alignment horizontal="center" vertical="center" wrapText="1"/>
    </xf>
    <xf numFmtId="14" fontId="0" fillId="3" borderId="1" xfId="0" applyNumberFormat="1" applyFill="1" applyBorder="1"/>
    <xf numFmtId="166" fontId="11" fillId="15" borderId="1" xfId="0" applyNumberFormat="1" applyFont="1" applyFill="1" applyBorder="1" applyAlignment="1">
      <alignment horizontal="left"/>
    </xf>
    <xf numFmtId="0" fontId="11" fillId="15" borderId="7" xfId="0" applyFont="1" applyFill="1" applyBorder="1" applyAlignment="1">
      <alignment horizontal="left"/>
    </xf>
    <xf numFmtId="0" fontId="4" fillId="4" borderId="0" xfId="0" applyFont="1" applyFill="1" applyAlignment="1">
      <alignment horizontal="left" vertical="center" wrapText="1"/>
    </xf>
    <xf numFmtId="17" fontId="0" fillId="0" borderId="0" xfId="0" applyNumberFormat="1"/>
    <xf numFmtId="166" fontId="11" fillId="15" borderId="21" xfId="0" applyNumberFormat="1" applyFont="1" applyFill="1" applyBorder="1" applyAlignment="1">
      <alignment horizontal="left"/>
    </xf>
    <xf numFmtId="0" fontId="1" fillId="2" borderId="14" xfId="0" applyFont="1" applyFill="1" applyBorder="1" applyAlignment="1">
      <alignment horizontal="center" vertical="center" wrapText="1"/>
    </xf>
    <xf numFmtId="0" fontId="2" fillId="11" borderId="14" xfId="0" applyFont="1" applyFill="1" applyBorder="1" applyAlignment="1">
      <alignment horizontal="center" vertical="center" wrapText="1"/>
    </xf>
    <xf numFmtId="0" fontId="2" fillId="11" borderId="16" xfId="0" applyFont="1" applyFill="1" applyBorder="1" applyAlignment="1">
      <alignment horizontal="center" vertical="center" wrapText="1"/>
    </xf>
    <xf numFmtId="0" fontId="7" fillId="12" borderId="18" xfId="0" applyFont="1" applyFill="1" applyBorder="1" applyAlignment="1">
      <alignment horizontal="center" vertical="center" wrapText="1"/>
    </xf>
    <xf numFmtId="0" fontId="10" fillId="16" borderId="17" xfId="0" applyFont="1" applyFill="1" applyBorder="1" applyAlignment="1">
      <alignment horizontal="center" vertical="center"/>
    </xf>
    <xf numFmtId="166" fontId="12" fillId="16" borderId="4" xfId="0" applyNumberFormat="1" applyFont="1" applyFill="1" applyBorder="1" applyAlignment="1">
      <alignment horizontal="left" vertical="center"/>
    </xf>
    <xf numFmtId="0" fontId="2" fillId="12" borderId="14" xfId="0" applyFont="1" applyFill="1" applyBorder="1" applyAlignment="1">
      <alignment horizontal="center" vertical="center" wrapText="1"/>
    </xf>
    <xf numFmtId="166" fontId="0" fillId="12" borderId="15" xfId="0" applyNumberFormat="1" applyFill="1" applyBorder="1"/>
    <xf numFmtId="0" fontId="2" fillId="11" borderId="24" xfId="0" applyFont="1" applyFill="1" applyBorder="1" applyAlignment="1">
      <alignment horizontal="center" vertical="center" wrapText="1"/>
    </xf>
    <xf numFmtId="0" fontId="7" fillId="12" borderId="25" xfId="0" applyFont="1" applyFill="1" applyBorder="1" applyAlignment="1">
      <alignment horizontal="center" vertical="center" wrapText="1"/>
    </xf>
    <xf numFmtId="0" fontId="7" fillId="12" borderId="24" xfId="0" applyFont="1" applyFill="1" applyBorder="1" applyAlignment="1">
      <alignment horizontal="center" vertical="center" wrapText="1"/>
    </xf>
    <xf numFmtId="17" fontId="0" fillId="0" borderId="1" xfId="0" applyNumberFormat="1" applyBorder="1"/>
    <xf numFmtId="0" fontId="0" fillId="0" borderId="26" xfId="0" applyBorder="1"/>
    <xf numFmtId="17" fontId="0" fillId="0" borderId="26" xfId="0" applyNumberFormat="1" applyBorder="1"/>
    <xf numFmtId="0" fontId="0" fillId="0" borderId="6" xfId="0" applyBorder="1"/>
    <xf numFmtId="0" fontId="0" fillId="0" borderId="8" xfId="0" applyBorder="1"/>
    <xf numFmtId="0" fontId="0" fillId="0" borderId="9" xfId="0" applyBorder="1"/>
    <xf numFmtId="0" fontId="11" fillId="18" borderId="22" xfId="0" applyFont="1" applyFill="1" applyBorder="1" applyAlignment="1">
      <alignment horizontal="left"/>
    </xf>
    <xf numFmtId="0" fontId="11" fillId="18" borderId="7" xfId="0" applyFont="1" applyFill="1" applyBorder="1" applyAlignment="1">
      <alignment horizontal="left"/>
    </xf>
    <xf numFmtId="0" fontId="11" fillId="3" borderId="1" xfId="0" applyFont="1" applyFill="1" applyBorder="1"/>
    <xf numFmtId="0" fontId="0" fillId="3" borderId="7" xfId="0" applyFill="1" applyBorder="1"/>
    <xf numFmtId="0" fontId="3" fillId="3" borderId="7" xfId="0" applyFont="1" applyFill="1" applyBorder="1"/>
    <xf numFmtId="0" fontId="0" fillId="3" borderId="7" xfId="0" applyFill="1" applyBorder="1" applyAlignment="1">
      <alignment horizontal="center" wrapText="1"/>
    </xf>
    <xf numFmtId="0" fontId="0" fillId="3" borderId="5" xfId="0" applyFill="1" applyBorder="1" applyAlignment="1">
      <alignment horizontal="center" vertical="center" wrapText="1"/>
    </xf>
    <xf numFmtId="0" fontId="0" fillId="0" borderId="7" xfId="0" applyBorder="1"/>
    <xf numFmtId="0" fontId="0" fillId="0" borderId="17" xfId="0" applyBorder="1"/>
    <xf numFmtId="0" fontId="11" fillId="3" borderId="7" xfId="0" applyFont="1" applyFill="1" applyBorder="1"/>
    <xf numFmtId="0" fontId="2" fillId="20" borderId="10" xfId="0" applyFont="1" applyFill="1" applyBorder="1" applyAlignment="1">
      <alignment horizontal="center" vertical="center" wrapText="1"/>
    </xf>
    <xf numFmtId="0" fontId="0" fillId="3" borderId="22" xfId="0" applyFill="1" applyBorder="1"/>
    <xf numFmtId="0" fontId="0" fillId="21" borderId="15" xfId="0" applyFill="1" applyBorder="1" applyAlignment="1">
      <alignment horizontal="center" vertical="center" wrapText="1"/>
    </xf>
    <xf numFmtId="0" fontId="0" fillId="21" borderId="16" xfId="0" applyFill="1" applyBorder="1" applyAlignment="1">
      <alignment horizontal="center" vertical="center" wrapText="1"/>
    </xf>
    <xf numFmtId="17" fontId="0" fillId="3" borderId="1" xfId="0" applyNumberFormat="1" applyFill="1" applyBorder="1"/>
    <xf numFmtId="4" fontId="2" fillId="5" borderId="0" xfId="0" applyNumberFormat="1" applyFont="1" applyFill="1"/>
    <xf numFmtId="4" fontId="0" fillId="0" borderId="0" xfId="0" applyNumberFormat="1"/>
    <xf numFmtId="9" fontId="2" fillId="0" borderId="41" xfId="0" applyNumberFormat="1" applyFont="1" applyBorder="1"/>
    <xf numFmtId="9" fontId="2" fillId="0" borderId="43" xfId="0" applyNumberFormat="1" applyFont="1" applyBorder="1" applyAlignment="1">
      <alignment horizontal="right"/>
    </xf>
    <xf numFmtId="9" fontId="2" fillId="0" borderId="45" xfId="0" applyNumberFormat="1" applyFont="1" applyBorder="1"/>
    <xf numFmtId="9" fontId="2" fillId="0" borderId="53" xfId="0" applyNumberFormat="1" applyFont="1" applyBorder="1"/>
    <xf numFmtId="0" fontId="2" fillId="0" borderId="0" xfId="0" applyFont="1"/>
    <xf numFmtId="0" fontId="11" fillId="0" borderId="0" xfId="0" applyFont="1"/>
    <xf numFmtId="2" fontId="0" fillId="0" borderId="0" xfId="0" applyNumberFormat="1"/>
    <xf numFmtId="0" fontId="2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/>
    </xf>
    <xf numFmtId="49" fontId="0" fillId="0" borderId="26" xfId="0" applyNumberFormat="1" applyBorder="1" applyAlignment="1">
      <alignment horizontal="center"/>
    </xf>
    <xf numFmtId="4" fontId="0" fillId="0" borderId="1" xfId="0" applyNumberFormat="1" applyBorder="1"/>
    <xf numFmtId="14" fontId="2" fillId="5" borderId="5" xfId="0" applyNumberFormat="1" applyFont="1" applyFill="1" applyBorder="1" applyAlignment="1">
      <alignment horizontal="center"/>
    </xf>
    <xf numFmtId="0" fontId="2" fillId="5" borderId="26" xfId="0" applyFont="1" applyFill="1" applyBorder="1" applyAlignment="1">
      <alignment horizontal="center"/>
    </xf>
    <xf numFmtId="49" fontId="2" fillId="5" borderId="26" xfId="0" applyNumberFormat="1" applyFont="1" applyFill="1" applyBorder="1" applyAlignment="1">
      <alignment horizontal="center"/>
    </xf>
    <xf numFmtId="0" fontId="2" fillId="0" borderId="26" xfId="0" applyFont="1" applyBorder="1" applyAlignment="1">
      <alignment horizontal="center" wrapText="1"/>
    </xf>
    <xf numFmtId="4" fontId="2" fillId="5" borderId="26" xfId="0" applyNumberFormat="1" applyFont="1" applyFill="1" applyBorder="1" applyAlignment="1">
      <alignment horizontal="right"/>
    </xf>
    <xf numFmtId="1" fontId="2" fillId="5" borderId="6" xfId="0" applyNumberFormat="1" applyFont="1" applyFill="1" applyBorder="1" applyAlignment="1">
      <alignment horizontal="right"/>
    </xf>
    <xf numFmtId="14" fontId="2" fillId="5" borderId="7" xfId="0" applyNumberFormat="1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4" fontId="2" fillId="5" borderId="1" xfId="0" applyNumberFormat="1" applyFont="1" applyFill="1" applyBorder="1" applyAlignment="1">
      <alignment horizontal="right"/>
    </xf>
    <xf numFmtId="1" fontId="2" fillId="5" borderId="8" xfId="0" applyNumberFormat="1" applyFont="1" applyFill="1" applyBorder="1" applyAlignment="1">
      <alignment horizontal="right"/>
    </xf>
    <xf numFmtId="4" fontId="2" fillId="0" borderId="15" xfId="0" applyNumberFormat="1" applyFont="1" applyBorder="1"/>
    <xf numFmtId="1" fontId="2" fillId="0" borderId="16" xfId="0" applyNumberFormat="1" applyFont="1" applyBorder="1"/>
    <xf numFmtId="4" fontId="0" fillId="0" borderId="7" xfId="0" applyNumberFormat="1" applyBorder="1"/>
    <xf numFmtId="4" fontId="0" fillId="0" borderId="27" xfId="0" applyNumberFormat="1" applyBorder="1"/>
    <xf numFmtId="4" fontId="0" fillId="0" borderId="55" xfId="0" applyNumberFormat="1" applyBorder="1"/>
    <xf numFmtId="14" fontId="2" fillId="5" borderId="5" xfId="0" applyNumberFormat="1" applyFont="1" applyFill="1" applyBorder="1" applyAlignment="1">
      <alignment horizontal="center" vertical="center"/>
    </xf>
    <xf numFmtId="0" fontId="2" fillId="5" borderId="26" xfId="0" applyFont="1" applyFill="1" applyBorder="1" applyAlignment="1">
      <alignment horizontal="center" vertical="center"/>
    </xf>
    <xf numFmtId="49" fontId="2" fillId="5" borderId="26" xfId="0" applyNumberFormat="1" applyFont="1" applyFill="1" applyBorder="1" applyAlignment="1">
      <alignment horizontal="center" vertical="center"/>
    </xf>
    <xf numFmtId="49" fontId="0" fillId="0" borderId="26" xfId="0" applyNumberFormat="1" applyBorder="1" applyAlignment="1">
      <alignment horizontal="center" vertical="center"/>
    </xf>
    <xf numFmtId="0" fontId="2" fillId="0" borderId="26" xfId="0" applyFont="1" applyBorder="1" applyAlignment="1">
      <alignment horizontal="center" vertical="center" wrapText="1"/>
    </xf>
    <xf numFmtId="4" fontId="2" fillId="5" borderId="26" xfId="0" applyNumberFormat="1" applyFont="1" applyFill="1" applyBorder="1" applyAlignment="1">
      <alignment horizontal="right" vertical="center"/>
    </xf>
    <xf numFmtId="1" fontId="2" fillId="5" borderId="6" xfId="0" applyNumberFormat="1" applyFont="1" applyFill="1" applyBorder="1" applyAlignment="1">
      <alignment horizontal="right" vertical="center"/>
    </xf>
    <xf numFmtId="14" fontId="2" fillId="5" borderId="7" xfId="0" applyNumberFormat="1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49" fontId="2" fillId="5" borderId="1" xfId="0" applyNumberFormat="1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" fontId="2" fillId="5" borderId="1" xfId="0" applyNumberFormat="1" applyFont="1" applyFill="1" applyBorder="1" applyAlignment="1">
      <alignment horizontal="right" vertical="center"/>
    </xf>
    <xf numFmtId="1" fontId="2" fillId="5" borderId="8" xfId="0" applyNumberFormat="1" applyFont="1" applyFill="1" applyBorder="1" applyAlignment="1">
      <alignment horizontal="right" vertical="center"/>
    </xf>
    <xf numFmtId="4" fontId="2" fillId="0" borderId="15" xfId="0" applyNumberFormat="1" applyFont="1" applyBorder="1" applyAlignment="1">
      <alignment vertical="center"/>
    </xf>
    <xf numFmtId="1" fontId="2" fillId="0" borderId="16" xfId="0" applyNumberFormat="1" applyFont="1" applyBorder="1" applyAlignment="1">
      <alignment vertical="center"/>
    </xf>
    <xf numFmtId="4" fontId="0" fillId="0" borderId="5" xfId="0" applyNumberFormat="1" applyBorder="1"/>
    <xf numFmtId="4" fontId="0" fillId="0" borderId="26" xfId="0" applyNumberFormat="1" applyBorder="1"/>
    <xf numFmtId="4" fontId="0" fillId="0" borderId="6" xfId="0" applyNumberFormat="1" applyBorder="1"/>
    <xf numFmtId="4" fontId="0" fillId="0" borderId="8" xfId="0" applyNumberFormat="1" applyBorder="1"/>
    <xf numFmtId="4" fontId="0" fillId="0" borderId="9" xfId="0" applyNumberFormat="1" applyBorder="1"/>
    <xf numFmtId="0" fontId="22" fillId="0" borderId="0" xfId="0" applyFont="1"/>
    <xf numFmtId="49" fontId="0" fillId="0" borderId="5" xfId="0" applyNumberFormat="1" applyBorder="1" applyAlignment="1">
      <alignment horizontal="right"/>
    </xf>
    <xf numFmtId="14" fontId="0" fillId="5" borderId="38" xfId="0" applyNumberFormat="1" applyFill="1" applyBorder="1" applyAlignment="1">
      <alignment horizontal="center"/>
    </xf>
    <xf numFmtId="14" fontId="0" fillId="5" borderId="21" xfId="0" applyNumberFormat="1" applyFill="1" applyBorder="1" applyAlignment="1">
      <alignment horizontal="center"/>
    </xf>
    <xf numFmtId="0" fontId="0" fillId="5" borderId="26" xfId="0" applyFill="1" applyBorder="1" applyAlignment="1">
      <alignment horizontal="center"/>
    </xf>
    <xf numFmtId="49" fontId="0" fillId="5" borderId="26" xfId="0" applyNumberFormat="1" applyFill="1" applyBorder="1" applyAlignment="1">
      <alignment horizontal="center"/>
    </xf>
    <xf numFmtId="0" fontId="0" fillId="5" borderId="38" xfId="0" applyFill="1" applyBorder="1" applyAlignment="1">
      <alignment horizontal="center"/>
    </xf>
    <xf numFmtId="2" fontId="0" fillId="5" borderId="26" xfId="0" applyNumberFormat="1" applyFill="1" applyBorder="1"/>
    <xf numFmtId="2" fontId="0" fillId="5" borderId="39" xfId="0" applyNumberFormat="1" applyFill="1" applyBorder="1"/>
    <xf numFmtId="4" fontId="0" fillId="5" borderId="6" xfId="0" applyNumberFormat="1" applyFill="1" applyBorder="1"/>
    <xf numFmtId="4" fontId="0" fillId="5" borderId="5" xfId="0" applyNumberFormat="1" applyFill="1" applyBorder="1"/>
    <xf numFmtId="9" fontId="0" fillId="5" borderId="39" xfId="0" applyNumberFormat="1" applyFill="1" applyBorder="1"/>
    <xf numFmtId="4" fontId="0" fillId="5" borderId="40" xfId="0" applyNumberFormat="1" applyFill="1" applyBorder="1"/>
    <xf numFmtId="4" fontId="0" fillId="5" borderId="41" xfId="2" applyNumberFormat="1" applyFont="1" applyFill="1" applyBorder="1"/>
    <xf numFmtId="49" fontId="0" fillId="0" borderId="7" xfId="0" applyNumberFormat="1" applyBorder="1" applyAlignment="1">
      <alignment horizontal="right"/>
    </xf>
    <xf numFmtId="14" fontId="0" fillId="5" borderId="12" xfId="0" applyNumberFormat="1" applyFill="1" applyBorder="1" applyAlignment="1">
      <alignment horizontal="center"/>
    </xf>
    <xf numFmtId="14" fontId="0" fillId="5" borderId="1" xfId="0" applyNumberFormat="1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49" fontId="0" fillId="5" borderId="1" xfId="0" applyNumberFormat="1" applyFill="1" applyBorder="1" applyAlignment="1">
      <alignment horizontal="center"/>
    </xf>
    <xf numFmtId="49" fontId="0" fillId="5" borderId="21" xfId="0" applyNumberFormat="1" applyFill="1" applyBorder="1" applyAlignment="1">
      <alignment horizontal="center"/>
    </xf>
    <xf numFmtId="0" fontId="0" fillId="5" borderId="12" xfId="0" applyFill="1" applyBorder="1" applyAlignment="1">
      <alignment horizontal="center"/>
    </xf>
    <xf numFmtId="2" fontId="0" fillId="5" borderId="21" xfId="0" applyNumberFormat="1" applyFill="1" applyBorder="1"/>
    <xf numFmtId="2" fontId="0" fillId="5" borderId="31" xfId="0" applyNumberFormat="1" applyFill="1" applyBorder="1"/>
    <xf numFmtId="4" fontId="0" fillId="5" borderId="23" xfId="0" applyNumberFormat="1" applyFill="1" applyBorder="1"/>
    <xf numFmtId="4" fontId="0" fillId="5" borderId="7" xfId="0" applyNumberFormat="1" applyFill="1" applyBorder="1"/>
    <xf numFmtId="9" fontId="0" fillId="5" borderId="2" xfId="0" applyNumberFormat="1" applyFill="1" applyBorder="1"/>
    <xf numFmtId="4" fontId="0" fillId="5" borderId="42" xfId="0" applyNumberFormat="1" applyFill="1" applyBorder="1"/>
    <xf numFmtId="4" fontId="0" fillId="5" borderId="43" xfId="2" applyNumberFormat="1" applyFont="1" applyFill="1" applyBorder="1"/>
    <xf numFmtId="14" fontId="0" fillId="5" borderId="3" xfId="0" applyNumberFormat="1" applyFill="1" applyBorder="1" applyAlignment="1">
      <alignment horizontal="center"/>
    </xf>
    <xf numFmtId="3" fontId="0" fillId="5" borderId="12" xfId="0" applyNumberFormat="1" applyFill="1" applyBorder="1" applyAlignment="1">
      <alignment horizontal="center"/>
    </xf>
    <xf numFmtId="49" fontId="0" fillId="0" borderId="17" xfId="0" applyNumberFormat="1" applyBorder="1" applyAlignment="1">
      <alignment horizontal="right"/>
    </xf>
    <xf numFmtId="14" fontId="0" fillId="5" borderId="11" xfId="0" applyNumberFormat="1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49" fontId="0" fillId="5" borderId="4" xfId="0" applyNumberFormat="1" applyFill="1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0" fillId="5" borderId="4" xfId="0" applyFill="1" applyBorder="1"/>
    <xf numFmtId="0" fontId="0" fillId="5" borderId="28" xfId="0" applyFill="1" applyBorder="1"/>
    <xf numFmtId="4" fontId="0" fillId="5" borderId="9" xfId="0" applyNumberFormat="1" applyFill="1" applyBorder="1"/>
    <xf numFmtId="4" fontId="0" fillId="5" borderId="27" xfId="0" applyNumberFormat="1" applyFill="1" applyBorder="1"/>
    <xf numFmtId="9" fontId="0" fillId="5" borderId="28" xfId="0" applyNumberFormat="1" applyFill="1" applyBorder="1"/>
    <xf numFmtId="4" fontId="0" fillId="5" borderId="44" xfId="0" applyNumberFormat="1" applyFill="1" applyBorder="1"/>
    <xf numFmtId="4" fontId="0" fillId="5" borderId="45" xfId="2" applyNumberFormat="1" applyFont="1" applyFill="1" applyBorder="1"/>
    <xf numFmtId="2" fontId="2" fillId="0" borderId="10" xfId="0" applyNumberFormat="1" applyFont="1" applyBorder="1"/>
    <xf numFmtId="2" fontId="2" fillId="5" borderId="34" xfId="0" applyNumberFormat="1" applyFont="1" applyFill="1" applyBorder="1"/>
    <xf numFmtId="2" fontId="2" fillId="5" borderId="10" xfId="0" applyNumberFormat="1" applyFont="1" applyFill="1" applyBorder="1"/>
    <xf numFmtId="4" fontId="2" fillId="5" borderId="37" xfId="0" applyNumberFormat="1" applyFont="1" applyFill="1" applyBorder="1"/>
    <xf numFmtId="4" fontId="2" fillId="5" borderId="30" xfId="0" applyNumberFormat="1" applyFont="1" applyFill="1" applyBorder="1" applyAlignment="1">
      <alignment horizontal="right"/>
    </xf>
    <xf numFmtId="2" fontId="2" fillId="5" borderId="10" xfId="0" applyNumberFormat="1" applyFont="1" applyFill="1" applyBorder="1" applyAlignment="1">
      <alignment horizontal="right"/>
    </xf>
    <xf numFmtId="4" fontId="2" fillId="5" borderId="34" xfId="0" applyNumberFormat="1" applyFont="1" applyFill="1" applyBorder="1"/>
    <xf numFmtId="2" fontId="0" fillId="0" borderId="6" xfId="0" applyNumberFormat="1" applyBorder="1"/>
    <xf numFmtId="2" fontId="0" fillId="5" borderId="46" xfId="0" applyNumberFormat="1" applyFill="1" applyBorder="1"/>
    <xf numFmtId="2" fontId="0" fillId="5" borderId="50" xfId="0" applyNumberFormat="1" applyFill="1" applyBorder="1"/>
    <xf numFmtId="0" fontId="0" fillId="5" borderId="51" xfId="0" applyFill="1" applyBorder="1"/>
    <xf numFmtId="4" fontId="2" fillId="0" borderId="10" xfId="0" applyNumberFormat="1" applyFont="1" applyBorder="1"/>
    <xf numFmtId="4" fontId="0" fillId="0" borderId="38" xfId="0" applyNumberFormat="1" applyBorder="1"/>
    <xf numFmtId="4" fontId="0" fillId="0" borderId="3" xfId="0" applyNumberFormat="1" applyBorder="1"/>
    <xf numFmtId="0" fontId="0" fillId="13" borderId="14" xfId="0" applyFill="1" applyBorder="1" applyAlignment="1">
      <alignment horizontal="center" vertical="center"/>
    </xf>
    <xf numFmtId="0" fontId="0" fillId="23" borderId="15" xfId="0" applyFill="1" applyBorder="1" applyAlignment="1">
      <alignment horizontal="center" vertical="center" wrapText="1"/>
    </xf>
    <xf numFmtId="0" fontId="0" fillId="24" borderId="10" xfId="0" applyFill="1" applyBorder="1" applyAlignment="1">
      <alignment horizontal="center" vertical="center"/>
    </xf>
    <xf numFmtId="167" fontId="12" fillId="25" borderId="14" xfId="0" applyNumberFormat="1" applyFont="1" applyFill="1" applyBorder="1" applyAlignment="1">
      <alignment horizontal="center" vertical="center" wrapText="1"/>
    </xf>
    <xf numFmtId="167" fontId="12" fillId="25" borderId="15" xfId="0" applyNumberFormat="1" applyFont="1" applyFill="1" applyBorder="1" applyAlignment="1">
      <alignment horizontal="center" vertical="center"/>
    </xf>
    <xf numFmtId="17" fontId="12" fillId="25" borderId="16" xfId="0" applyNumberFormat="1" applyFont="1" applyFill="1" applyBorder="1" applyAlignment="1">
      <alignment horizontal="center" vertical="center"/>
    </xf>
    <xf numFmtId="17" fontId="12" fillId="25" borderId="29" xfId="0" applyNumberFormat="1" applyFont="1" applyFill="1" applyBorder="1" applyAlignment="1">
      <alignment horizontal="center" vertical="center"/>
    </xf>
    <xf numFmtId="0" fontId="2" fillId="12" borderId="32" xfId="0" applyFont="1" applyFill="1" applyBorder="1" applyAlignment="1">
      <alignment horizontal="center" vertical="center"/>
    </xf>
    <xf numFmtId="0" fontId="0" fillId="23" borderId="7" xfId="0" applyFill="1" applyBorder="1" applyAlignment="1">
      <alignment horizontal="center" wrapText="1"/>
    </xf>
    <xf numFmtId="0" fontId="0" fillId="22" borderId="7" xfId="0" applyFill="1" applyBorder="1" applyAlignment="1">
      <alignment horizontal="center" vertical="center" wrapText="1"/>
    </xf>
    <xf numFmtId="0" fontId="0" fillId="22" borderId="7" xfId="0" applyFill="1" applyBorder="1" applyAlignment="1">
      <alignment horizontal="center" wrapText="1"/>
    </xf>
    <xf numFmtId="0" fontId="0" fillId="27" borderId="27" xfId="0" applyFill="1" applyBorder="1" applyAlignment="1">
      <alignment horizontal="center" wrapText="1"/>
    </xf>
    <xf numFmtId="0" fontId="0" fillId="29" borderId="7" xfId="0" applyFill="1" applyBorder="1" applyAlignment="1">
      <alignment horizontal="center" wrapText="1"/>
    </xf>
    <xf numFmtId="0" fontId="0" fillId="28" borderId="7" xfId="0" applyFill="1" applyBorder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0" fontId="12" fillId="0" borderId="0" xfId="0" applyFont="1" applyAlignment="1">
      <alignment horizontal="center" vertical="center"/>
    </xf>
    <xf numFmtId="0" fontId="11" fillId="0" borderId="0" xfId="0" applyFont="1" applyAlignment="1">
      <alignment horizontal="left"/>
    </xf>
    <xf numFmtId="166" fontId="11" fillId="0" borderId="0" xfId="0" applyNumberFormat="1" applyFont="1" applyAlignment="1">
      <alignment horizontal="left"/>
    </xf>
    <xf numFmtId="0" fontId="13" fillId="0" borderId="0" xfId="0" applyFont="1" applyAlignment="1">
      <alignment horizontal="right" vertical="center" wrapText="1"/>
    </xf>
    <xf numFmtId="166" fontId="12" fillId="0" borderId="0" xfId="0" applyNumberFormat="1" applyFont="1" applyAlignment="1">
      <alignment horizontal="center" vertical="center"/>
    </xf>
    <xf numFmtId="0" fontId="2" fillId="12" borderId="10" xfId="0" applyFont="1" applyFill="1" applyBorder="1" applyAlignment="1">
      <alignment horizontal="center" vertical="center" wrapText="1"/>
    </xf>
    <xf numFmtId="0" fontId="2" fillId="11" borderId="25" xfId="0" applyFont="1" applyFill="1" applyBorder="1" applyAlignment="1">
      <alignment horizontal="center" vertical="center" wrapText="1"/>
    </xf>
    <xf numFmtId="0" fontId="0" fillId="3" borderId="40" xfId="0" applyFill="1" applyBorder="1"/>
    <xf numFmtId="0" fontId="0" fillId="3" borderId="42" xfId="0" applyFill="1" applyBorder="1"/>
    <xf numFmtId="0" fontId="3" fillId="3" borderId="42" xfId="0" applyFont="1" applyFill="1" applyBorder="1"/>
    <xf numFmtId="0" fontId="3" fillId="5" borderId="42" xfId="0" applyFont="1" applyFill="1" applyBorder="1"/>
    <xf numFmtId="0" fontId="0" fillId="5" borderId="42" xfId="0" applyFill="1" applyBorder="1"/>
    <xf numFmtId="166" fontId="11" fillId="15" borderId="42" xfId="0" applyNumberFormat="1" applyFont="1" applyFill="1" applyBorder="1" applyAlignment="1">
      <alignment horizontal="left"/>
    </xf>
    <xf numFmtId="166" fontId="12" fillId="16" borderId="44" xfId="0" applyNumberFormat="1" applyFont="1" applyFill="1" applyBorder="1" applyAlignment="1">
      <alignment horizontal="center" vertical="center"/>
    </xf>
    <xf numFmtId="0" fontId="7" fillId="12" borderId="29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2" fillId="0" borderId="30" xfId="0" applyFont="1" applyBorder="1" applyAlignment="1">
      <alignment horizontal="center" vertical="center"/>
    </xf>
    <xf numFmtId="0" fontId="22" fillId="0" borderId="32" xfId="0" applyFont="1" applyBorder="1" applyAlignment="1">
      <alignment horizontal="center" vertical="center"/>
    </xf>
    <xf numFmtId="0" fontId="22" fillId="0" borderId="34" xfId="0" applyFont="1" applyBorder="1" applyAlignment="1">
      <alignment horizontal="center" vertical="center"/>
    </xf>
    <xf numFmtId="0" fontId="22" fillId="0" borderId="56" xfId="0" applyFont="1" applyBorder="1" applyAlignment="1">
      <alignment horizontal="left"/>
    </xf>
    <xf numFmtId="0" fontId="22" fillId="0" borderId="35" xfId="0" applyFont="1" applyBorder="1" applyAlignment="1">
      <alignment horizontal="left"/>
    </xf>
    <xf numFmtId="0" fontId="22" fillId="0" borderId="57" xfId="0" applyFont="1" applyBorder="1" applyAlignment="1">
      <alignment horizontal="left"/>
    </xf>
    <xf numFmtId="0" fontId="22" fillId="0" borderId="58" xfId="0" applyFont="1" applyBorder="1"/>
    <xf numFmtId="0" fontId="22" fillId="0" borderId="59" xfId="0" applyFont="1" applyBorder="1"/>
    <xf numFmtId="0" fontId="22" fillId="0" borderId="37" xfId="0" applyFont="1" applyBorder="1"/>
    <xf numFmtId="0" fontId="0" fillId="0" borderId="0" xfId="0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5" fillId="5" borderId="0" xfId="0" applyFont="1" applyFill="1" applyAlignment="1">
      <alignment vertical="center"/>
    </xf>
    <xf numFmtId="0" fontId="0" fillId="2" borderId="56" xfId="0" applyFill="1" applyBorder="1"/>
    <xf numFmtId="0" fontId="0" fillId="2" borderId="10" xfId="0" applyFill="1" applyBorder="1"/>
    <xf numFmtId="0" fontId="0" fillId="12" borderId="1" xfId="0" applyFill="1" applyBorder="1" applyAlignment="1">
      <alignment horizontal="center" vertical="center"/>
    </xf>
    <xf numFmtId="17" fontId="0" fillId="12" borderId="1" xfId="0" applyNumberFormat="1" applyFill="1" applyBorder="1"/>
    <xf numFmtId="0" fontId="6" fillId="4" borderId="0" xfId="0" applyFont="1" applyFill="1" applyAlignment="1">
      <alignment vertical="center" wrapText="1"/>
    </xf>
    <xf numFmtId="0" fontId="6" fillId="5" borderId="0" xfId="0" applyFont="1" applyFill="1" applyAlignment="1">
      <alignment vertical="center" wrapText="1"/>
    </xf>
    <xf numFmtId="0" fontId="0" fillId="2" borderId="0" xfId="0" applyFill="1"/>
    <xf numFmtId="0" fontId="2" fillId="12" borderId="30" xfId="0" applyFont="1" applyFill="1" applyBorder="1" applyAlignment="1">
      <alignment horizontal="center" vertical="center" wrapText="1"/>
    </xf>
    <xf numFmtId="4" fontId="6" fillId="5" borderId="1" xfId="0" applyNumberFormat="1" applyFont="1" applyFill="1" applyBorder="1" applyAlignment="1">
      <alignment horizontal="center" vertical="center"/>
    </xf>
    <xf numFmtId="4" fontId="6" fillId="5" borderId="11" xfId="0" applyNumberFormat="1" applyFont="1" applyFill="1" applyBorder="1" applyAlignment="1">
      <alignment horizontal="center" vertical="center"/>
    </xf>
    <xf numFmtId="4" fontId="6" fillId="4" borderId="0" xfId="0" applyNumberFormat="1" applyFont="1" applyFill="1" applyAlignment="1">
      <alignment horizontal="center" vertical="center" wrapText="1"/>
    </xf>
    <xf numFmtId="4" fontId="2" fillId="3" borderId="1" xfId="0" applyNumberFormat="1" applyFont="1" applyFill="1" applyBorder="1" applyAlignment="1">
      <alignment horizontal="center" wrapText="1"/>
    </xf>
    <xf numFmtId="4" fontId="2" fillId="11" borderId="6" xfId="0" applyNumberFormat="1" applyFont="1" applyFill="1" applyBorder="1" applyAlignment="1">
      <alignment horizontal="center" vertical="center" wrapText="1"/>
    </xf>
    <xf numFmtId="4" fontId="0" fillId="4" borderId="8" xfId="0" applyNumberFormat="1" applyFill="1" applyBorder="1"/>
    <xf numFmtId="4" fontId="4" fillId="4" borderId="0" xfId="0" applyNumberFormat="1" applyFont="1" applyFill="1" applyAlignment="1">
      <alignment horizontal="center" vertical="center" wrapText="1"/>
    </xf>
    <xf numFmtId="4" fontId="2" fillId="5" borderId="0" xfId="0" applyNumberFormat="1" applyFont="1" applyFill="1" applyAlignment="1">
      <alignment horizontal="center" wrapText="1"/>
    </xf>
    <xf numFmtId="4" fontId="6" fillId="5" borderId="0" xfId="0" applyNumberFormat="1" applyFont="1" applyFill="1" applyAlignment="1">
      <alignment horizontal="center" vertical="center"/>
    </xf>
    <xf numFmtId="4" fontId="1" fillId="2" borderId="1" xfId="0" applyNumberFormat="1" applyFont="1" applyFill="1" applyBorder="1" applyAlignment="1">
      <alignment horizontal="center" vertical="center" wrapText="1"/>
    </xf>
    <xf numFmtId="4" fontId="0" fillId="4" borderId="1" xfId="0" applyNumberFormat="1" applyFill="1" applyBorder="1"/>
    <xf numFmtId="0" fontId="7" fillId="12" borderId="8" xfId="0" applyFont="1" applyFill="1" applyBorder="1" applyAlignment="1">
      <alignment horizontal="center" vertical="center" wrapText="1"/>
    </xf>
    <xf numFmtId="0" fontId="0" fillId="20" borderId="27" xfId="0" applyFill="1" applyBorder="1" applyAlignment="1">
      <alignment horizontal="center" vertical="center" wrapText="1"/>
    </xf>
    <xf numFmtId="0" fontId="0" fillId="26" borderId="10" xfId="0" applyFill="1" applyBorder="1" applyAlignment="1">
      <alignment horizontal="center" vertical="center"/>
    </xf>
    <xf numFmtId="167" fontId="12" fillId="32" borderId="18" xfId="0" applyNumberFormat="1" applyFont="1" applyFill="1" applyBorder="1" applyAlignment="1">
      <alignment horizontal="center" vertical="center" wrapText="1"/>
    </xf>
    <xf numFmtId="167" fontId="12" fillId="32" borderId="15" xfId="0" applyNumberFormat="1" applyFont="1" applyFill="1" applyBorder="1" applyAlignment="1">
      <alignment horizontal="center" vertical="center"/>
    </xf>
    <xf numFmtId="17" fontId="12" fillId="32" borderId="16" xfId="0" applyNumberFormat="1" applyFont="1" applyFill="1" applyBorder="1" applyAlignment="1">
      <alignment horizontal="center" vertical="center"/>
    </xf>
    <xf numFmtId="17" fontId="12" fillId="32" borderId="29" xfId="0" applyNumberFormat="1" applyFont="1" applyFill="1" applyBorder="1" applyAlignment="1">
      <alignment horizontal="center" vertical="center"/>
    </xf>
    <xf numFmtId="0" fontId="0" fillId="23" borderId="14" xfId="0" applyFill="1" applyBorder="1" applyAlignment="1">
      <alignment horizontal="center" vertical="center"/>
    </xf>
    <xf numFmtId="0" fontId="0" fillId="23" borderId="15" xfId="0" applyFill="1" applyBorder="1" applyAlignment="1">
      <alignment horizontal="center" vertical="center"/>
    </xf>
    <xf numFmtId="4" fontId="0" fillId="24" borderId="10" xfId="0" applyNumberFormat="1" applyFill="1" applyBorder="1" applyAlignment="1">
      <alignment horizontal="center"/>
    </xf>
    <xf numFmtId="4" fontId="0" fillId="0" borderId="23" xfId="0" applyNumberFormat="1" applyBorder="1"/>
    <xf numFmtId="4" fontId="0" fillId="12" borderId="10" xfId="0" applyNumberFormat="1" applyFill="1" applyBorder="1"/>
    <xf numFmtId="4" fontId="0" fillId="26" borderId="10" xfId="0" applyNumberFormat="1" applyFill="1" applyBorder="1" applyAlignment="1">
      <alignment horizontal="center"/>
    </xf>
    <xf numFmtId="4" fontId="0" fillId="20" borderId="10" xfId="0" applyNumberFormat="1" applyFill="1" applyBorder="1"/>
    <xf numFmtId="4" fontId="0" fillId="0" borderId="21" xfId="0" applyNumberFormat="1" applyBorder="1"/>
    <xf numFmtId="4" fontId="0" fillId="0" borderId="31" xfId="0" applyNumberFormat="1" applyBorder="1"/>
    <xf numFmtId="4" fontId="0" fillId="0" borderId="2" xfId="0" applyNumberFormat="1" applyBorder="1"/>
    <xf numFmtId="4" fontId="0" fillId="0" borderId="4" xfId="0" applyNumberFormat="1" applyBorder="1"/>
    <xf numFmtId="4" fontId="0" fillId="0" borderId="28" xfId="0" applyNumberFormat="1" applyBorder="1"/>
    <xf numFmtId="4" fontId="0" fillId="20" borderId="32" xfId="0" applyNumberFormat="1" applyFill="1" applyBorder="1"/>
    <xf numFmtId="0" fontId="7" fillId="23" borderId="10" xfId="0" applyFont="1" applyFill="1" applyBorder="1" applyAlignment="1">
      <alignment horizontal="center" vertical="center" wrapText="1"/>
    </xf>
    <xf numFmtId="0" fontId="7" fillId="23" borderId="10" xfId="0" applyFont="1" applyFill="1" applyBorder="1" applyAlignment="1">
      <alignment horizontal="center" vertical="center"/>
    </xf>
    <xf numFmtId="0" fontId="10" fillId="2" borderId="10" xfId="0" applyFont="1" applyFill="1" applyBorder="1" applyAlignment="1">
      <alignment horizontal="center" vertical="center" wrapText="1"/>
    </xf>
    <xf numFmtId="0" fontId="24" fillId="0" borderId="0" xfId="0" applyFont="1"/>
    <xf numFmtId="0" fontId="7" fillId="23" borderId="32" xfId="0" applyFont="1" applyFill="1" applyBorder="1" applyAlignment="1">
      <alignment horizontal="center" vertical="center"/>
    </xf>
    <xf numFmtId="0" fontId="7" fillId="23" borderId="34" xfId="0" applyFont="1" applyFill="1" applyBorder="1" applyAlignment="1">
      <alignment horizontal="center" vertical="center" wrapText="1"/>
    </xf>
    <xf numFmtId="0" fontId="7" fillId="12" borderId="10" xfId="0" applyFont="1" applyFill="1" applyBorder="1" applyAlignment="1">
      <alignment horizontal="center" vertical="center" wrapText="1"/>
    </xf>
    <xf numFmtId="0" fontId="7" fillId="12" borderId="35" xfId="0" applyFont="1" applyFill="1" applyBorder="1" applyAlignment="1">
      <alignment horizontal="center" vertical="center"/>
    </xf>
    <xf numFmtId="0" fontId="7" fillId="12" borderId="36" xfId="0" applyFont="1" applyFill="1" applyBorder="1" applyAlignment="1">
      <alignment horizontal="center" vertical="center" wrapText="1"/>
    </xf>
    <xf numFmtId="0" fontId="7" fillId="12" borderId="35" xfId="0" applyFont="1" applyFill="1" applyBorder="1" applyAlignment="1">
      <alignment horizontal="center" vertical="center" wrapText="1"/>
    </xf>
    <xf numFmtId="0" fontId="7" fillId="12" borderId="10" xfId="0" applyFont="1" applyFill="1" applyBorder="1" applyAlignment="1">
      <alignment horizontal="center" vertical="center"/>
    </xf>
    <xf numFmtId="4" fontId="7" fillId="12" borderId="10" xfId="0" applyNumberFormat="1" applyFont="1" applyFill="1" applyBorder="1" applyAlignment="1">
      <alignment horizontal="center" vertical="center" wrapText="1"/>
    </xf>
    <xf numFmtId="4" fontId="7" fillId="12" borderId="10" xfId="0" applyNumberFormat="1" applyFont="1" applyFill="1" applyBorder="1" applyAlignment="1">
      <alignment horizontal="center" vertical="center"/>
    </xf>
    <xf numFmtId="9" fontId="7" fillId="12" borderId="59" xfId="0" applyNumberFormat="1" applyFont="1" applyFill="1" applyBorder="1" applyAlignment="1">
      <alignment horizontal="center" vertical="center"/>
    </xf>
    <xf numFmtId="4" fontId="7" fillId="12" borderId="37" xfId="0" applyNumberFormat="1" applyFont="1" applyFill="1" applyBorder="1" applyAlignment="1">
      <alignment horizontal="center" vertical="center" wrapText="1"/>
    </xf>
    <xf numFmtId="0" fontId="2" fillId="12" borderId="56" xfId="0" applyFont="1" applyFill="1" applyBorder="1" applyAlignment="1">
      <alignment horizontal="center" vertical="center"/>
    </xf>
    <xf numFmtId="0" fontId="2" fillId="12" borderId="10" xfId="0" applyFont="1" applyFill="1" applyBorder="1" applyAlignment="1">
      <alignment horizontal="center" vertical="center"/>
    </xf>
    <xf numFmtId="0" fontId="7" fillId="12" borderId="30" xfId="0" applyFont="1" applyFill="1" applyBorder="1" applyAlignment="1">
      <alignment horizontal="center" vertical="center"/>
    </xf>
    <xf numFmtId="0" fontId="7" fillId="12" borderId="32" xfId="0" applyFont="1" applyFill="1" applyBorder="1" applyAlignment="1">
      <alignment horizontal="center" vertical="center" wrapText="1"/>
    </xf>
    <xf numFmtId="0" fontId="7" fillId="12" borderId="32" xfId="0" applyFont="1" applyFill="1" applyBorder="1" applyAlignment="1">
      <alignment horizontal="center" vertical="center"/>
    </xf>
    <xf numFmtId="0" fontId="7" fillId="12" borderId="34" xfId="0" applyFont="1" applyFill="1" applyBorder="1" applyAlignment="1">
      <alignment horizontal="center" vertical="center" wrapText="1"/>
    </xf>
    <xf numFmtId="4" fontId="2" fillId="12" borderId="37" xfId="0" applyNumberFormat="1" applyFont="1" applyFill="1" applyBorder="1" applyAlignment="1">
      <alignment horizontal="center" vertical="center" wrapText="1"/>
    </xf>
    <xf numFmtId="0" fontId="2" fillId="12" borderId="30" xfId="0" applyFont="1" applyFill="1" applyBorder="1" applyAlignment="1">
      <alignment horizontal="center" vertical="center"/>
    </xf>
    <xf numFmtId="0" fontId="2" fillId="12" borderId="34" xfId="0" applyFont="1" applyFill="1" applyBorder="1" applyAlignment="1">
      <alignment horizontal="center" vertical="center" wrapText="1"/>
    </xf>
    <xf numFmtId="0" fontId="2" fillId="12" borderId="32" xfId="0" applyFont="1" applyFill="1" applyBorder="1" applyAlignment="1">
      <alignment horizontal="center" vertical="center" wrapText="1"/>
    </xf>
    <xf numFmtId="0" fontId="0" fillId="23" borderId="10" xfId="0" applyFill="1" applyBorder="1" applyAlignment="1">
      <alignment horizontal="center" vertical="center" wrapText="1"/>
    </xf>
    <xf numFmtId="0" fontId="0" fillId="23" borderId="35" xfId="0" applyFill="1" applyBorder="1" applyAlignment="1">
      <alignment horizontal="center" vertical="center"/>
    </xf>
    <xf numFmtId="0" fontId="0" fillId="23" borderId="36" xfId="0" applyFill="1" applyBorder="1" applyAlignment="1">
      <alignment horizontal="center" vertical="center" wrapText="1"/>
    </xf>
    <xf numFmtId="0" fontId="0" fillId="23" borderId="35" xfId="0" applyFill="1" applyBorder="1" applyAlignment="1">
      <alignment horizontal="center" vertical="center" wrapText="1"/>
    </xf>
    <xf numFmtId="0" fontId="0" fillId="23" borderId="10" xfId="0" applyFill="1" applyBorder="1" applyAlignment="1">
      <alignment horizontal="center" vertical="center"/>
    </xf>
    <xf numFmtId="4" fontId="0" fillId="23" borderId="10" xfId="0" applyNumberFormat="1" applyFill="1" applyBorder="1" applyAlignment="1">
      <alignment horizontal="center" vertical="center" wrapText="1"/>
    </xf>
    <xf numFmtId="4" fontId="0" fillId="23" borderId="10" xfId="0" applyNumberFormat="1" applyFill="1" applyBorder="1" applyAlignment="1">
      <alignment horizontal="center" vertical="center"/>
    </xf>
    <xf numFmtId="9" fontId="0" fillId="23" borderId="59" xfId="0" applyNumberFormat="1" applyFill="1" applyBorder="1" applyAlignment="1">
      <alignment horizontal="center" vertical="center"/>
    </xf>
    <xf numFmtId="4" fontId="0" fillId="23" borderId="37" xfId="0" applyNumberFormat="1" applyFill="1" applyBorder="1" applyAlignment="1">
      <alignment horizontal="center" vertical="center" wrapText="1"/>
    </xf>
    <xf numFmtId="0" fontId="2" fillId="12" borderId="35" xfId="0" applyFont="1" applyFill="1" applyBorder="1" applyAlignment="1">
      <alignment horizontal="center" vertical="center"/>
    </xf>
    <xf numFmtId="0" fontId="2" fillId="12" borderId="36" xfId="0" applyFont="1" applyFill="1" applyBorder="1" applyAlignment="1">
      <alignment horizontal="center" vertical="center" wrapText="1"/>
    </xf>
    <xf numFmtId="0" fontId="2" fillId="12" borderId="35" xfId="0" applyFont="1" applyFill="1" applyBorder="1" applyAlignment="1">
      <alignment horizontal="center" vertical="center" wrapText="1"/>
    </xf>
    <xf numFmtId="4" fontId="2" fillId="12" borderId="10" xfId="0" applyNumberFormat="1" applyFont="1" applyFill="1" applyBorder="1" applyAlignment="1">
      <alignment horizontal="center" vertical="center" wrapText="1"/>
    </xf>
    <xf numFmtId="4" fontId="2" fillId="12" borderId="10" xfId="0" applyNumberFormat="1" applyFont="1" applyFill="1" applyBorder="1" applyAlignment="1">
      <alignment horizontal="center" vertical="center"/>
    </xf>
    <xf numFmtId="9" fontId="2" fillId="12" borderId="59" xfId="0" applyNumberFormat="1" applyFont="1" applyFill="1" applyBorder="1" applyAlignment="1">
      <alignment horizontal="center" vertical="center"/>
    </xf>
    <xf numFmtId="2" fontId="0" fillId="0" borderId="5" xfId="0" applyNumberFormat="1" applyBorder="1" applyAlignment="1">
      <alignment horizontal="right"/>
    </xf>
    <xf numFmtId="2" fontId="0" fillId="0" borderId="7" xfId="0" applyNumberFormat="1" applyBorder="1" applyAlignment="1">
      <alignment horizontal="right"/>
    </xf>
    <xf numFmtId="2" fontId="0" fillId="0" borderId="17" xfId="0" applyNumberFormat="1" applyBorder="1" applyAlignment="1">
      <alignment horizontal="right"/>
    </xf>
    <xf numFmtId="4" fontId="0" fillId="5" borderId="41" xfId="0" applyNumberFormat="1" applyFill="1" applyBorder="1"/>
    <xf numFmtId="4" fontId="0" fillId="5" borderId="43" xfId="0" applyNumberFormat="1" applyFill="1" applyBorder="1"/>
    <xf numFmtId="4" fontId="0" fillId="5" borderId="45" xfId="0" applyNumberFormat="1" applyFill="1" applyBorder="1"/>
    <xf numFmtId="9" fontId="0" fillId="5" borderId="1" xfId="0" applyNumberFormat="1" applyFill="1" applyBorder="1"/>
    <xf numFmtId="9" fontId="0" fillId="5" borderId="4" xfId="0" applyNumberFormat="1" applyFill="1" applyBorder="1"/>
    <xf numFmtId="4" fontId="2" fillId="5" borderId="10" xfId="0" applyNumberFormat="1" applyFont="1" applyFill="1" applyBorder="1" applyAlignment="1">
      <alignment horizontal="right"/>
    </xf>
    <xf numFmtId="9" fontId="0" fillId="5" borderId="21" xfId="0" applyNumberFormat="1" applyFill="1" applyBorder="1"/>
    <xf numFmtId="9" fontId="2" fillId="12" borderId="10" xfId="0" applyNumberFormat="1" applyFont="1" applyFill="1" applyBorder="1" applyAlignment="1">
      <alignment horizontal="center" vertical="center"/>
    </xf>
    <xf numFmtId="4" fontId="0" fillId="5" borderId="26" xfId="0" applyNumberFormat="1" applyFill="1" applyBorder="1" applyAlignment="1">
      <alignment horizontal="right"/>
    </xf>
    <xf numFmtId="4" fontId="0" fillId="5" borderId="12" xfId="0" applyNumberFormat="1" applyFill="1" applyBorder="1" applyAlignment="1">
      <alignment horizontal="right"/>
    </xf>
    <xf numFmtId="4" fontId="0" fillId="5" borderId="4" xfId="0" applyNumberFormat="1" applyFill="1" applyBorder="1" applyAlignment="1">
      <alignment horizontal="right"/>
    </xf>
    <xf numFmtId="4" fontId="0" fillId="5" borderId="0" xfId="0" applyNumberFormat="1" applyFill="1"/>
    <xf numFmtId="4" fontId="0" fillId="0" borderId="52" xfId="0" applyNumberFormat="1" applyBorder="1"/>
    <xf numFmtId="0" fontId="22" fillId="0" borderId="30" xfId="0" applyFont="1" applyBorder="1" applyAlignment="1">
      <alignment horizontal="left" vertical="center"/>
    </xf>
    <xf numFmtId="4" fontId="25" fillId="23" borderId="60" xfId="0" applyNumberFormat="1" applyFont="1" applyFill="1" applyBorder="1" applyAlignment="1">
      <alignment horizontal="center" vertical="center" wrapText="1"/>
    </xf>
    <xf numFmtId="14" fontId="24" fillId="0" borderId="5" xfId="0" applyNumberFormat="1" applyFont="1" applyBorder="1" applyAlignment="1">
      <alignment horizontal="center"/>
    </xf>
    <xf numFmtId="0" fontId="24" fillId="0" borderId="26" xfId="0" applyFont="1" applyBorder="1" applyAlignment="1">
      <alignment horizontal="center"/>
    </xf>
    <xf numFmtId="14" fontId="24" fillId="0" borderId="38" xfId="0" applyNumberFormat="1" applyFont="1" applyBorder="1" applyAlignment="1">
      <alignment horizontal="center"/>
    </xf>
    <xf numFmtId="14" fontId="24" fillId="0" borderId="26" xfId="0" applyNumberFormat="1" applyFont="1" applyBorder="1" applyAlignment="1">
      <alignment horizontal="center"/>
    </xf>
    <xf numFmtId="49" fontId="24" fillId="0" borderId="26" xfId="0" applyNumberFormat="1" applyFont="1" applyBorder="1" applyAlignment="1">
      <alignment horizontal="center" wrapText="1"/>
    </xf>
    <xf numFmtId="0" fontId="24" fillId="0" borderId="26" xfId="0" applyFont="1" applyBorder="1" applyAlignment="1">
      <alignment horizontal="center" wrapText="1"/>
    </xf>
    <xf numFmtId="0" fontId="24" fillId="0" borderId="39" xfId="0" applyFont="1" applyBorder="1" applyAlignment="1">
      <alignment horizontal="center" wrapText="1"/>
    </xf>
    <xf numFmtId="0" fontId="24" fillId="0" borderId="21" xfId="0" applyFont="1" applyBorder="1" applyAlignment="1">
      <alignment horizontal="center" wrapText="1"/>
    </xf>
    <xf numFmtId="0" fontId="24" fillId="0" borderId="61" xfId="0" applyFont="1" applyBorder="1" applyAlignment="1">
      <alignment horizontal="center" wrapText="1"/>
    </xf>
    <xf numFmtId="4" fontId="24" fillId="0" borderId="65" xfId="0" applyNumberFormat="1" applyFont="1" applyBorder="1" applyAlignment="1">
      <alignment horizontal="right" wrapText="1"/>
    </xf>
    <xf numFmtId="0" fontId="24" fillId="0" borderId="40" xfId="0" applyFont="1" applyBorder="1" applyAlignment="1">
      <alignment horizontal="center"/>
    </xf>
    <xf numFmtId="0" fontId="24" fillId="0" borderId="40" xfId="0" applyFont="1" applyBorder="1" applyAlignment="1">
      <alignment horizontal="center" wrapText="1"/>
    </xf>
    <xf numFmtId="4" fontId="24" fillId="0" borderId="36" xfId="0" applyNumberFormat="1" applyFont="1" applyBorder="1" applyAlignment="1">
      <alignment horizontal="right"/>
    </xf>
    <xf numFmtId="9" fontId="24" fillId="0" borderId="62" xfId="4" applyFont="1" applyBorder="1" applyAlignment="1">
      <alignment horizontal="right"/>
    </xf>
    <xf numFmtId="4" fontId="24" fillId="0" borderId="50" xfId="0" applyNumberFormat="1" applyFont="1" applyBorder="1" applyAlignment="1">
      <alignment horizontal="right"/>
    </xf>
    <xf numFmtId="4" fontId="24" fillId="0" borderId="23" xfId="0" applyNumberFormat="1" applyFont="1" applyBorder="1" applyAlignment="1">
      <alignment horizontal="right"/>
    </xf>
    <xf numFmtId="14" fontId="24" fillId="0" borderId="22" xfId="0" applyNumberFormat="1" applyFont="1" applyBorder="1" applyAlignment="1">
      <alignment horizontal="center"/>
    </xf>
    <xf numFmtId="0" fontId="24" fillId="5" borderId="21" xfId="0" applyFont="1" applyFill="1" applyBorder="1" applyAlignment="1">
      <alignment horizontal="center"/>
    </xf>
    <xf numFmtId="0" fontId="24" fillId="0" borderId="1" xfId="0" applyFont="1" applyBorder="1" applyAlignment="1">
      <alignment horizontal="center" wrapText="1"/>
    </xf>
    <xf numFmtId="14" fontId="24" fillId="0" borderId="12" xfId="0" applyNumberFormat="1" applyFont="1" applyBorder="1" applyAlignment="1">
      <alignment horizontal="center"/>
    </xf>
    <xf numFmtId="49" fontId="24" fillId="0" borderId="12" xfId="0" applyNumberFormat="1" applyFont="1" applyBorder="1" applyAlignment="1">
      <alignment horizontal="center" wrapText="1"/>
    </xf>
    <xf numFmtId="0" fontId="24" fillId="0" borderId="31" xfId="0" applyFont="1" applyBorder="1" applyAlignment="1">
      <alignment horizontal="center" wrapText="1"/>
    </xf>
    <xf numFmtId="4" fontId="25" fillId="0" borderId="65" xfId="0" applyNumberFormat="1" applyFont="1" applyBorder="1" applyAlignment="1">
      <alignment horizontal="right" wrapText="1"/>
    </xf>
    <xf numFmtId="0" fontId="25" fillId="0" borderId="62" xfId="0" applyFont="1" applyBorder="1" applyAlignment="1">
      <alignment horizontal="center"/>
    </xf>
    <xf numFmtId="4" fontId="25" fillId="0" borderId="62" xfId="0" applyNumberFormat="1" applyFont="1" applyBorder="1" applyAlignment="1">
      <alignment horizontal="right"/>
    </xf>
    <xf numFmtId="4" fontId="24" fillId="0" borderId="42" xfId="0" applyNumberFormat="1" applyFont="1" applyBorder="1" applyAlignment="1">
      <alignment horizontal="right"/>
    </xf>
    <xf numFmtId="14" fontId="24" fillId="0" borderId="50" xfId="0" applyNumberFormat="1" applyFont="1" applyBorder="1" applyAlignment="1">
      <alignment horizontal="center"/>
    </xf>
    <xf numFmtId="0" fontId="24" fillId="0" borderId="21" xfId="0" applyFont="1" applyBorder="1" applyAlignment="1">
      <alignment horizontal="center"/>
    </xf>
    <xf numFmtId="14" fontId="24" fillId="0" borderId="65" xfId="0" applyNumberFormat="1" applyFont="1" applyBorder="1" applyAlignment="1">
      <alignment horizontal="center"/>
    </xf>
    <xf numFmtId="14" fontId="24" fillId="0" borderId="31" xfId="0" applyNumberFormat="1" applyFont="1" applyBorder="1" applyAlignment="1">
      <alignment horizontal="center"/>
    </xf>
    <xf numFmtId="49" fontId="24" fillId="0" borderId="21" xfId="0" applyNumberFormat="1" applyFont="1" applyBorder="1" applyAlignment="1">
      <alignment horizontal="center" wrapText="1"/>
    </xf>
    <xf numFmtId="0" fontId="24" fillId="0" borderId="62" xfId="0" applyFont="1" applyBorder="1" applyAlignment="1">
      <alignment horizontal="center"/>
    </xf>
    <xf numFmtId="9" fontId="24" fillId="0" borderId="42" xfId="4" applyFont="1" applyBorder="1" applyAlignment="1">
      <alignment horizontal="right"/>
    </xf>
    <xf numFmtId="4" fontId="24" fillId="0" borderId="48" xfId="0" applyNumberFormat="1" applyFont="1" applyBorder="1" applyAlignment="1">
      <alignment horizontal="right"/>
    </xf>
    <xf numFmtId="14" fontId="24" fillId="0" borderId="58" xfId="0" applyNumberFormat="1" applyFont="1" applyBorder="1" applyAlignment="1">
      <alignment horizontal="center"/>
    </xf>
    <xf numFmtId="0" fontId="24" fillId="0" borderId="55" xfId="0" applyFont="1" applyBorder="1" applyAlignment="1">
      <alignment horizontal="center"/>
    </xf>
    <xf numFmtId="14" fontId="24" fillId="0" borderId="59" xfId="0" applyNumberFormat="1" applyFont="1" applyBorder="1" applyAlignment="1">
      <alignment horizontal="center"/>
    </xf>
    <xf numFmtId="14" fontId="24" fillId="0" borderId="64" xfId="0" applyNumberFormat="1" applyFont="1" applyBorder="1" applyAlignment="1">
      <alignment horizontal="center"/>
    </xf>
    <xf numFmtId="49" fontId="24" fillId="0" borderId="33" xfId="0" applyNumberFormat="1" applyFont="1" applyBorder="1" applyAlignment="1">
      <alignment horizontal="center" wrapText="1"/>
    </xf>
    <xf numFmtId="0" fontId="24" fillId="0" borderId="33" xfId="0" applyFont="1" applyBorder="1" applyAlignment="1">
      <alignment horizontal="center" wrapText="1"/>
    </xf>
    <xf numFmtId="0" fontId="24" fillId="0" borderId="64" xfId="0" applyFont="1" applyBorder="1" applyAlignment="1">
      <alignment horizontal="center" wrapText="1"/>
    </xf>
    <xf numFmtId="0" fontId="24" fillId="0" borderId="4" xfId="0" applyFont="1" applyBorder="1" applyAlignment="1">
      <alignment horizontal="center" wrapText="1"/>
    </xf>
    <xf numFmtId="4" fontId="24" fillId="0" borderId="0" xfId="0" applyNumberFormat="1" applyFont="1" applyAlignment="1">
      <alignment horizontal="right" wrapText="1"/>
    </xf>
    <xf numFmtId="0" fontId="24" fillId="0" borderId="60" xfId="0" applyFont="1" applyBorder="1" applyAlignment="1">
      <alignment horizontal="center"/>
    </xf>
    <xf numFmtId="0" fontId="16" fillId="0" borderId="10" xfId="0" applyFont="1" applyBorder="1" applyAlignment="1">
      <alignment horizontal="center"/>
    </xf>
    <xf numFmtId="0" fontId="25" fillId="0" borderId="10" xfId="0" applyFont="1" applyBorder="1"/>
    <xf numFmtId="4" fontId="25" fillId="0" borderId="10" xfId="0" applyNumberFormat="1" applyFont="1" applyBorder="1" applyAlignment="1">
      <alignment horizontal="right"/>
    </xf>
    <xf numFmtId="0" fontId="25" fillId="0" borderId="30" xfId="0" applyFont="1" applyBorder="1"/>
    <xf numFmtId="4" fontId="25" fillId="0" borderId="10" xfId="0" applyNumberFormat="1" applyFont="1" applyBorder="1"/>
    <xf numFmtId="9" fontId="25" fillId="0" borderId="34" xfId="0" applyNumberFormat="1" applyFont="1" applyBorder="1" applyAlignment="1">
      <alignment horizontal="right"/>
    </xf>
    <xf numFmtId="4" fontId="25" fillId="0" borderId="32" xfId="0" applyNumberFormat="1" applyFont="1" applyBorder="1"/>
    <xf numFmtId="4" fontId="15" fillId="0" borderId="26" xfId="0" applyNumberFormat="1" applyFont="1" applyBorder="1"/>
    <xf numFmtId="2" fontId="15" fillId="0" borderId="6" xfId="0" applyNumberFormat="1" applyFont="1" applyBorder="1"/>
    <xf numFmtId="2" fontId="24" fillId="5" borderId="46" xfId="0" applyNumberFormat="1" applyFont="1" applyFill="1" applyBorder="1"/>
    <xf numFmtId="2" fontId="24" fillId="0" borderId="39" xfId="0" applyNumberFormat="1" applyFont="1" applyBorder="1"/>
    <xf numFmtId="2" fontId="24" fillId="0" borderId="6" xfId="0" applyNumberFormat="1" applyFont="1" applyBorder="1"/>
    <xf numFmtId="2" fontId="15" fillId="0" borderId="1" xfId="0" applyNumberFormat="1" applyFont="1" applyBorder="1"/>
    <xf numFmtId="0" fontId="15" fillId="0" borderId="8" xfId="0" applyFont="1" applyBorder="1"/>
    <xf numFmtId="2" fontId="24" fillId="5" borderId="50" xfId="0" applyNumberFormat="1" applyFont="1" applyFill="1" applyBorder="1"/>
    <xf numFmtId="0" fontId="24" fillId="0" borderId="2" xfId="0" applyFont="1" applyBorder="1"/>
    <xf numFmtId="2" fontId="24" fillId="0" borderId="8" xfId="0" applyNumberFormat="1" applyFont="1" applyBorder="1"/>
    <xf numFmtId="4" fontId="15" fillId="0" borderId="1" xfId="0" applyNumberFormat="1" applyFont="1" applyBorder="1"/>
    <xf numFmtId="2" fontId="15" fillId="0" borderId="8" xfId="0" applyNumberFormat="1" applyFont="1" applyBorder="1"/>
    <xf numFmtId="0" fontId="24" fillId="5" borderId="51" xfId="0" applyFont="1" applyFill="1" applyBorder="1"/>
    <xf numFmtId="0" fontId="24" fillId="0" borderId="63" xfId="0" applyFont="1" applyBorder="1"/>
    <xf numFmtId="2" fontId="24" fillId="0" borderId="9" xfId="0" applyNumberFormat="1" applyFont="1" applyBorder="1"/>
    <xf numFmtId="2" fontId="15" fillId="0" borderId="4" xfId="0" applyNumberFormat="1" applyFont="1" applyBorder="1"/>
    <xf numFmtId="2" fontId="15" fillId="0" borderId="13" xfId="0" applyNumberFormat="1" applyFont="1" applyBorder="1"/>
    <xf numFmtId="2" fontId="25" fillId="5" borderId="10" xfId="0" applyNumberFormat="1" applyFont="1" applyFill="1" applyBorder="1"/>
    <xf numFmtId="2" fontId="25" fillId="0" borderId="30" xfId="0" applyNumberFormat="1" applyFont="1" applyBorder="1"/>
    <xf numFmtId="2" fontId="24" fillId="0" borderId="10" xfId="0" applyNumberFormat="1" applyFont="1" applyBorder="1"/>
    <xf numFmtId="4" fontId="26" fillId="0" borderId="14" xfId="0" applyNumberFormat="1" applyFont="1" applyBorder="1"/>
    <xf numFmtId="2" fontId="26" fillId="0" borderId="34" xfId="0" applyNumberFormat="1" applyFont="1" applyBorder="1"/>
    <xf numFmtId="0" fontId="27" fillId="2" borderId="10" xfId="0" applyFont="1" applyFill="1" applyBorder="1" applyAlignment="1">
      <alignment horizontal="center" vertical="center" wrapText="1"/>
    </xf>
    <xf numFmtId="4" fontId="26" fillId="0" borderId="10" xfId="0" applyNumberFormat="1" applyFont="1" applyBorder="1"/>
    <xf numFmtId="0" fontId="25" fillId="12" borderId="30" xfId="0" applyFont="1" applyFill="1" applyBorder="1" applyAlignment="1">
      <alignment horizontal="center" vertical="center"/>
    </xf>
    <xf numFmtId="0" fontId="25" fillId="12" borderId="29" xfId="0" applyFont="1" applyFill="1" applyBorder="1" applyAlignment="1">
      <alignment horizontal="center" vertical="center"/>
    </xf>
    <xf numFmtId="0" fontId="25" fillId="12" borderId="10" xfId="0" applyFont="1" applyFill="1" applyBorder="1" applyAlignment="1">
      <alignment horizontal="center" vertical="center"/>
    </xf>
    <xf numFmtId="0" fontId="25" fillId="12" borderId="30" xfId="0" applyFont="1" applyFill="1" applyBorder="1" applyAlignment="1">
      <alignment horizontal="center" wrapText="1"/>
    </xf>
    <xf numFmtId="0" fontId="25" fillId="12" borderId="30" xfId="0" applyFont="1" applyFill="1" applyBorder="1" applyAlignment="1">
      <alignment horizontal="center" vertical="center" wrapText="1"/>
    </xf>
    <xf numFmtId="0" fontId="25" fillId="12" borderId="14" xfId="0" applyFont="1" applyFill="1" applyBorder="1" applyAlignment="1">
      <alignment horizontal="center" vertical="center" wrapText="1"/>
    </xf>
    <xf numFmtId="0" fontId="25" fillId="12" borderId="15" xfId="0" applyFont="1" applyFill="1" applyBorder="1" applyAlignment="1">
      <alignment horizontal="center" vertical="center" wrapText="1"/>
    </xf>
    <xf numFmtId="0" fontId="25" fillId="12" borderId="29" xfId="0" applyFont="1" applyFill="1" applyBorder="1" applyAlignment="1">
      <alignment horizontal="center" vertical="center" wrapText="1"/>
    </xf>
    <xf numFmtId="0" fontId="25" fillId="12" borderId="10" xfId="0" applyFont="1" applyFill="1" applyBorder="1" applyAlignment="1">
      <alignment horizontal="center" vertical="center" wrapText="1"/>
    </xf>
    <xf numFmtId="4" fontId="25" fillId="12" borderId="10" xfId="0" applyNumberFormat="1" applyFont="1" applyFill="1" applyBorder="1" applyAlignment="1">
      <alignment horizontal="center" vertical="center" wrapText="1"/>
    </xf>
    <xf numFmtId="0" fontId="25" fillId="12" borderId="60" xfId="0" applyFont="1" applyFill="1" applyBorder="1" applyAlignment="1">
      <alignment horizontal="center" vertical="center"/>
    </xf>
    <xf numFmtId="0" fontId="25" fillId="12" borderId="59" xfId="0" applyFont="1" applyFill="1" applyBorder="1" applyAlignment="1">
      <alignment horizontal="center" vertical="center" wrapText="1"/>
    </xf>
    <xf numFmtId="4" fontId="25" fillId="12" borderId="60" xfId="0" applyNumberFormat="1" applyFont="1" applyFill="1" applyBorder="1" applyAlignment="1">
      <alignment horizontal="center" vertical="center"/>
    </xf>
    <xf numFmtId="9" fontId="25" fillId="12" borderId="60" xfId="0" applyNumberFormat="1" applyFont="1" applyFill="1" applyBorder="1" applyAlignment="1">
      <alignment horizontal="center" vertical="center"/>
    </xf>
    <xf numFmtId="4" fontId="25" fillId="12" borderId="59" xfId="0" applyNumberFormat="1" applyFont="1" applyFill="1" applyBorder="1" applyAlignment="1">
      <alignment horizontal="center" vertical="center"/>
    </xf>
    <xf numFmtId="4" fontId="25" fillId="12" borderId="60" xfId="0" applyNumberFormat="1" applyFont="1" applyFill="1" applyBorder="1" applyAlignment="1">
      <alignment horizontal="center" vertical="center" wrapText="1"/>
    </xf>
    <xf numFmtId="0" fontId="26" fillId="12" borderId="19" xfId="0" applyFont="1" applyFill="1" applyBorder="1" applyAlignment="1">
      <alignment horizontal="center" vertical="center"/>
    </xf>
    <xf numFmtId="0" fontId="26" fillId="12" borderId="24" xfId="0" applyFont="1" applyFill="1" applyBorder="1" applyAlignment="1">
      <alignment horizontal="center" vertical="center"/>
    </xf>
    <xf numFmtId="0" fontId="25" fillId="12" borderId="10" xfId="0" applyFont="1" applyFill="1" applyBorder="1" applyAlignment="1">
      <alignment horizontal="center" vertical="top" wrapText="1"/>
    </xf>
    <xf numFmtId="0" fontId="0" fillId="20" borderId="30" xfId="0" applyFill="1" applyBorder="1" applyAlignment="1">
      <alignment horizontal="center" vertical="center"/>
    </xf>
    <xf numFmtId="0" fontId="0" fillId="20" borderId="10" xfId="0" applyFill="1" applyBorder="1" applyAlignment="1">
      <alignment horizontal="center" vertical="center"/>
    </xf>
    <xf numFmtId="0" fontId="0" fillId="20" borderId="32" xfId="0" applyFill="1" applyBorder="1" applyAlignment="1">
      <alignment horizontal="center" vertical="center"/>
    </xf>
    <xf numFmtId="0" fontId="0" fillId="20" borderId="34" xfId="0" applyFill="1" applyBorder="1" applyAlignment="1">
      <alignment horizontal="center" vertical="center"/>
    </xf>
    <xf numFmtId="4" fontId="0" fillId="0" borderId="0" xfId="0" applyNumberFormat="1" applyAlignment="1">
      <alignment horizontal="right" vertical="center"/>
    </xf>
    <xf numFmtId="2" fontId="0" fillId="0" borderId="0" xfId="0" applyNumberFormat="1" applyAlignment="1">
      <alignment horizontal="right" vertical="center"/>
    </xf>
    <xf numFmtId="0" fontId="2" fillId="20" borderId="20" xfId="0" applyFont="1" applyFill="1" applyBorder="1" applyAlignment="1">
      <alignment horizontal="center"/>
    </xf>
    <xf numFmtId="0" fontId="2" fillId="20" borderId="33" xfId="0" applyFont="1" applyFill="1" applyBorder="1" applyAlignment="1">
      <alignment horizontal="center"/>
    </xf>
    <xf numFmtId="0" fontId="2" fillId="20" borderId="66" xfId="0" applyFont="1" applyFill="1" applyBorder="1" applyAlignment="1">
      <alignment horizontal="center"/>
    </xf>
    <xf numFmtId="0" fontId="20" fillId="5" borderId="0" xfId="0" applyFont="1" applyFill="1" applyAlignment="1">
      <alignment vertical="center"/>
    </xf>
    <xf numFmtId="0" fontId="7" fillId="23" borderId="14" xfId="0" applyFont="1" applyFill="1" applyBorder="1" applyAlignment="1">
      <alignment horizontal="center" vertical="center"/>
    </xf>
    <xf numFmtId="0" fontId="7" fillId="23" borderId="29" xfId="0" applyFont="1" applyFill="1" applyBorder="1" applyAlignment="1">
      <alignment horizontal="center" vertical="center" wrapText="1"/>
    </xf>
    <xf numFmtId="49" fontId="0" fillId="5" borderId="26" xfId="0" applyNumberFormat="1" applyFill="1" applyBorder="1" applyAlignment="1">
      <alignment horizontal="center" vertical="center"/>
    </xf>
    <xf numFmtId="0" fontId="2" fillId="5" borderId="26" xfId="0" applyFont="1" applyFill="1" applyBorder="1" applyAlignment="1">
      <alignment horizontal="center" vertical="center" wrapText="1"/>
    </xf>
    <xf numFmtId="49" fontId="0" fillId="5" borderId="1" xfId="0" applyNumberForma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0" fontId="2" fillId="31" borderId="14" xfId="0" applyFont="1" applyFill="1" applyBorder="1" applyAlignment="1">
      <alignment horizontal="center" vertical="center"/>
    </xf>
    <xf numFmtId="0" fontId="2" fillId="31" borderId="15" xfId="0" applyFont="1" applyFill="1" applyBorder="1" applyAlignment="1">
      <alignment horizontal="center" vertical="center"/>
    </xf>
    <xf numFmtId="0" fontId="2" fillId="31" borderId="16" xfId="0" applyFont="1" applyFill="1" applyBorder="1" applyAlignment="1">
      <alignment horizontal="center" vertical="center"/>
    </xf>
    <xf numFmtId="4" fontId="0" fillId="5" borderId="21" xfId="0" applyNumberFormat="1" applyFill="1" applyBorder="1" applyAlignment="1">
      <alignment vertical="center"/>
    </xf>
    <xf numFmtId="4" fontId="0" fillId="5" borderId="0" xfId="0" applyNumberFormat="1" applyFill="1" applyAlignment="1">
      <alignment vertical="center"/>
    </xf>
    <xf numFmtId="0" fontId="7" fillId="12" borderId="14" xfId="0" applyFont="1" applyFill="1" applyBorder="1" applyAlignment="1">
      <alignment horizontal="center" vertical="center"/>
    </xf>
    <xf numFmtId="0" fontId="31" fillId="5" borderId="0" xfId="0" applyFont="1" applyFill="1" applyAlignment="1">
      <alignment horizontal="center" wrapText="1"/>
    </xf>
    <xf numFmtId="0" fontId="31" fillId="5" borderId="0" xfId="0" applyFont="1" applyFill="1" applyAlignment="1">
      <alignment horizontal="left"/>
    </xf>
    <xf numFmtId="0" fontId="31" fillId="5" borderId="0" xfId="0" applyFont="1" applyFill="1" applyAlignment="1">
      <alignment horizontal="center"/>
    </xf>
    <xf numFmtId="0" fontId="32" fillId="5" borderId="10" xfId="0" applyFont="1" applyFill="1" applyBorder="1" applyAlignment="1">
      <alignment horizontal="center" wrapText="1"/>
    </xf>
    <xf numFmtId="0" fontId="15" fillId="5" borderId="0" xfId="0" applyFont="1" applyFill="1"/>
    <xf numFmtId="1" fontId="32" fillId="5" borderId="60" xfId="0" applyNumberFormat="1" applyFont="1" applyFill="1" applyBorder="1" applyAlignment="1">
      <alignment horizontal="right"/>
    </xf>
    <xf numFmtId="0" fontId="32" fillId="5" borderId="0" xfId="0" applyFont="1" applyFill="1"/>
    <xf numFmtId="0" fontId="32" fillId="5" borderId="0" xfId="0" applyFont="1" applyFill="1" applyAlignment="1">
      <alignment horizontal="center"/>
    </xf>
    <xf numFmtId="0" fontId="32" fillId="5" borderId="0" xfId="0" applyFont="1" applyFill="1" applyAlignment="1">
      <alignment horizontal="left"/>
    </xf>
    <xf numFmtId="1" fontId="32" fillId="5" borderId="0" xfId="0" applyNumberFormat="1" applyFont="1" applyFill="1" applyAlignment="1">
      <alignment horizontal="center"/>
    </xf>
    <xf numFmtId="172" fontId="32" fillId="5" borderId="0" xfId="0" applyNumberFormat="1" applyFont="1" applyFill="1" applyAlignment="1">
      <alignment horizontal="left"/>
    </xf>
    <xf numFmtId="49" fontId="15" fillId="5" borderId="0" xfId="0" applyNumberFormat="1" applyFont="1" applyFill="1"/>
    <xf numFmtId="0" fontId="31" fillId="5" borderId="0" xfId="0" applyFont="1" applyFill="1"/>
    <xf numFmtId="0" fontId="32" fillId="5" borderId="14" xfId="3" applyNumberFormat="1" applyFont="1" applyFill="1" applyBorder="1" applyAlignment="1" applyProtection="1">
      <alignment horizontal="center" vertical="center" wrapText="1"/>
      <protection locked="0"/>
    </xf>
    <xf numFmtId="0" fontId="32" fillId="5" borderId="15" xfId="3" applyNumberFormat="1" applyFont="1" applyFill="1" applyBorder="1" applyAlignment="1" applyProtection="1">
      <alignment horizontal="center" vertical="center" wrapText="1"/>
      <protection locked="0"/>
    </xf>
    <xf numFmtId="0" fontId="32" fillId="5" borderId="16" xfId="3" applyNumberFormat="1" applyFont="1" applyFill="1" applyBorder="1" applyAlignment="1" applyProtection="1">
      <alignment horizontal="center" vertical="center" wrapText="1"/>
      <protection locked="0"/>
    </xf>
    <xf numFmtId="14" fontId="31" fillId="5" borderId="0" xfId="0" applyNumberFormat="1" applyFont="1" applyFill="1"/>
    <xf numFmtId="0" fontId="31" fillId="5" borderId="0" xfId="0" applyFont="1" applyFill="1" applyAlignment="1">
      <alignment horizontal="right"/>
    </xf>
    <xf numFmtId="14" fontId="31" fillId="5" borderId="0" xfId="0" applyNumberFormat="1" applyFont="1" applyFill="1" applyAlignment="1">
      <alignment horizontal="center" vertical="center"/>
    </xf>
    <xf numFmtId="0" fontId="31" fillId="5" borderId="0" xfId="0" applyFont="1" applyFill="1" applyAlignment="1">
      <alignment horizontal="center" vertical="center"/>
    </xf>
    <xf numFmtId="0" fontId="32" fillId="5" borderId="0" xfId="3" applyNumberFormat="1" applyFont="1" applyFill="1" applyAlignment="1" applyProtection="1">
      <alignment vertical="center" wrapText="1"/>
      <protection locked="0"/>
    </xf>
    <xf numFmtId="43" fontId="32" fillId="5" borderId="59" xfId="1" applyFont="1" applyFill="1" applyBorder="1" applyAlignment="1" applyProtection="1">
      <alignment horizontal="right" vertical="center" wrapText="1"/>
      <protection locked="0"/>
    </xf>
    <xf numFmtId="4" fontId="32" fillId="5" borderId="59" xfId="3" applyNumberFormat="1" applyFont="1" applyFill="1" applyBorder="1" applyAlignment="1" applyProtection="1">
      <alignment horizontal="right" vertical="center" wrapText="1"/>
      <protection locked="0"/>
    </xf>
    <xf numFmtId="9" fontId="32" fillId="5" borderId="59" xfId="3" applyNumberFormat="1" applyFont="1" applyFill="1" applyBorder="1" applyAlignment="1" applyProtection="1">
      <alignment horizontal="center" vertical="center" wrapText="1"/>
      <protection locked="0"/>
    </xf>
    <xf numFmtId="43" fontId="32" fillId="5" borderId="59" xfId="1" applyFont="1" applyFill="1" applyBorder="1" applyAlignment="1" applyProtection="1">
      <alignment horizontal="right" wrapText="1"/>
      <protection locked="0"/>
    </xf>
    <xf numFmtId="3" fontId="32" fillId="5" borderId="59" xfId="3" applyNumberFormat="1" applyFont="1" applyFill="1" applyBorder="1" applyAlignment="1" applyProtection="1">
      <alignment horizontal="center" vertical="center" wrapText="1"/>
      <protection locked="0"/>
    </xf>
    <xf numFmtId="4" fontId="32" fillId="5" borderId="59" xfId="3" applyNumberFormat="1" applyFont="1" applyFill="1" applyBorder="1" applyAlignment="1" applyProtection="1">
      <alignment horizontal="center" vertical="center" wrapText="1"/>
      <protection locked="0"/>
    </xf>
    <xf numFmtId="14" fontId="31" fillId="5" borderId="0" xfId="0" applyNumberFormat="1" applyFont="1" applyFill="1" applyAlignment="1">
      <alignment horizontal="center"/>
    </xf>
    <xf numFmtId="49" fontId="31" fillId="5" borderId="0" xfId="0" applyNumberFormat="1" applyFont="1" applyFill="1" applyAlignment="1">
      <alignment horizontal="center"/>
    </xf>
    <xf numFmtId="4" fontId="32" fillId="5" borderId="0" xfId="0" applyNumberFormat="1" applyFont="1" applyFill="1" applyAlignment="1">
      <alignment horizontal="right"/>
    </xf>
    <xf numFmtId="4" fontId="32" fillId="5" borderId="0" xfId="0" applyNumberFormat="1" applyFont="1" applyFill="1" applyAlignment="1">
      <alignment horizontal="center"/>
    </xf>
    <xf numFmtId="4" fontId="31" fillId="5" borderId="0" xfId="0" applyNumberFormat="1" applyFont="1" applyFill="1" applyAlignment="1">
      <alignment horizontal="center"/>
    </xf>
    <xf numFmtId="10" fontId="31" fillId="5" borderId="0" xfId="0" applyNumberFormat="1" applyFont="1" applyFill="1" applyAlignment="1">
      <alignment horizontal="center"/>
    </xf>
    <xf numFmtId="0" fontId="15" fillId="5" borderId="0" xfId="0" applyFont="1" applyFill="1" applyAlignment="1">
      <alignment horizontal="center"/>
    </xf>
    <xf numFmtId="0" fontId="15" fillId="5" borderId="59" xfId="0" applyFont="1" applyFill="1" applyBorder="1"/>
    <xf numFmtId="0" fontId="24" fillId="0" borderId="0" xfId="0" applyFont="1" applyAlignment="1">
      <alignment vertical="top"/>
    </xf>
    <xf numFmtId="0" fontId="15" fillId="0" borderId="0" xfId="0" applyFont="1" applyAlignment="1">
      <alignment vertical="top"/>
    </xf>
    <xf numFmtId="0" fontId="15" fillId="0" borderId="0" xfId="0" applyFont="1" applyAlignment="1">
      <alignment vertical="center"/>
    </xf>
    <xf numFmtId="0" fontId="26" fillId="0" borderId="18" xfId="0" applyFont="1" applyBorder="1" applyAlignment="1">
      <alignment vertical="center"/>
    </xf>
    <xf numFmtId="0" fontId="15" fillId="0" borderId="0" xfId="0" applyFont="1"/>
    <xf numFmtId="14" fontId="15" fillId="0" borderId="67" xfId="0" applyNumberFormat="1" applyFont="1" applyBorder="1" applyAlignment="1">
      <alignment vertical="center"/>
    </xf>
    <xf numFmtId="0" fontId="15" fillId="0" borderId="33" xfId="0" applyFont="1" applyBorder="1" applyAlignment="1">
      <alignment horizontal="center"/>
    </xf>
    <xf numFmtId="0" fontId="15" fillId="0" borderId="66" xfId="0" applyFont="1" applyBorder="1" applyAlignment="1">
      <alignment horizontal="center"/>
    </xf>
    <xf numFmtId="0" fontId="26" fillId="0" borderId="0" xfId="0" applyFont="1"/>
    <xf numFmtId="0" fontId="26" fillId="0" borderId="0" xfId="0" applyFont="1" applyAlignment="1">
      <alignment horizontal="left" vertical="center" wrapText="1"/>
    </xf>
    <xf numFmtId="0" fontId="26" fillId="0" borderId="35" xfId="0" applyFont="1" applyBorder="1" applyAlignment="1">
      <alignment horizontal="left" vertical="center" wrapText="1"/>
    </xf>
    <xf numFmtId="0" fontId="15" fillId="0" borderId="0" xfId="0" applyFont="1" applyAlignment="1">
      <alignment horizontal="center" vertical="center"/>
    </xf>
    <xf numFmtId="0" fontId="15" fillId="0" borderId="59" xfId="0" applyFont="1" applyBorder="1" applyAlignment="1">
      <alignment horizontal="center" vertical="center"/>
    </xf>
    <xf numFmtId="0" fontId="15" fillId="0" borderId="59" xfId="0" applyFont="1" applyBorder="1"/>
    <xf numFmtId="0" fontId="26" fillId="0" borderId="0" xfId="0" applyFont="1" applyAlignment="1">
      <alignment vertical="center"/>
    </xf>
    <xf numFmtId="0" fontId="26" fillId="0" borderId="11" xfId="0" applyFont="1" applyBorder="1" applyAlignment="1">
      <alignment horizontal="center" vertical="center" wrapText="1"/>
    </xf>
    <xf numFmtId="0" fontId="26" fillId="0" borderId="4" xfId="0" applyFont="1" applyBorder="1" applyAlignment="1">
      <alignment horizontal="center" vertical="center" wrapText="1"/>
    </xf>
    <xf numFmtId="0" fontId="26" fillId="0" borderId="28" xfId="0" applyFont="1" applyBorder="1" applyAlignment="1">
      <alignment horizontal="center" vertical="center" wrapText="1"/>
    </xf>
    <xf numFmtId="170" fontId="15" fillId="0" borderId="35" xfId="0" applyNumberFormat="1" applyFont="1" applyBorder="1" applyAlignment="1">
      <alignment vertical="center"/>
    </xf>
    <xf numFmtId="171" fontId="15" fillId="0" borderId="35" xfId="0" applyNumberFormat="1" applyFont="1" applyBorder="1" applyAlignment="1">
      <alignment vertical="center"/>
    </xf>
    <xf numFmtId="14" fontId="15" fillId="0" borderId="35" xfId="0" applyNumberFormat="1" applyFont="1" applyBorder="1"/>
    <xf numFmtId="49" fontId="15" fillId="0" borderId="35" xfId="0" applyNumberFormat="1" applyFont="1" applyBorder="1" applyAlignment="1">
      <alignment horizontal="center"/>
    </xf>
    <xf numFmtId="0" fontId="15" fillId="0" borderId="35" xfId="0" applyFont="1" applyBorder="1"/>
    <xf numFmtId="43" fontId="15" fillId="0" borderId="35" xfId="1" applyFont="1" applyBorder="1"/>
    <xf numFmtId="9" fontId="15" fillId="0" borderId="35" xfId="0" applyNumberFormat="1" applyFont="1" applyBorder="1"/>
    <xf numFmtId="170" fontId="15" fillId="0" borderId="0" xfId="0" applyNumberFormat="1" applyFont="1" applyAlignment="1">
      <alignment vertical="center"/>
    </xf>
    <xf numFmtId="171" fontId="15" fillId="0" borderId="0" xfId="0" applyNumberFormat="1" applyFont="1" applyAlignment="1">
      <alignment vertical="center"/>
    </xf>
    <xf numFmtId="14" fontId="15" fillId="0" borderId="0" xfId="0" applyNumberFormat="1" applyFont="1"/>
    <xf numFmtId="49" fontId="15" fillId="0" borderId="0" xfId="0" applyNumberFormat="1" applyFont="1" applyAlignment="1">
      <alignment horizontal="center"/>
    </xf>
    <xf numFmtId="43" fontId="15" fillId="0" borderId="0" xfId="1" applyFont="1" applyBorder="1"/>
    <xf numFmtId="9" fontId="15" fillId="0" borderId="0" xfId="0" applyNumberFormat="1" applyFont="1"/>
    <xf numFmtId="0" fontId="15" fillId="0" borderId="32" xfId="0" applyFont="1" applyBorder="1" applyAlignment="1">
      <alignment horizontal="center" vertical="center"/>
    </xf>
    <xf numFmtId="0" fontId="15" fillId="0" borderId="32" xfId="0" applyFont="1" applyBorder="1"/>
    <xf numFmtId="0" fontId="26" fillId="0" borderId="34" xfId="0" applyFont="1" applyBorder="1"/>
    <xf numFmtId="43" fontId="15" fillId="0" borderId="68" xfId="0" applyNumberFormat="1" applyFont="1" applyBorder="1"/>
    <xf numFmtId="0" fontId="15" fillId="30" borderId="15" xfId="0" applyFont="1" applyFill="1" applyBorder="1"/>
    <xf numFmtId="0" fontId="26" fillId="0" borderId="65" xfId="0" applyFont="1" applyBorder="1" applyAlignment="1">
      <alignment horizontal="center" vertical="center"/>
    </xf>
    <xf numFmtId="0" fontId="15" fillId="0" borderId="65" xfId="0" applyFont="1" applyBorder="1"/>
    <xf numFmtId="0" fontId="15" fillId="0" borderId="65" xfId="0" applyFont="1" applyBorder="1" applyAlignment="1">
      <alignment horizontal="center"/>
    </xf>
    <xf numFmtId="0" fontId="15" fillId="0" borderId="0" xfId="0" applyFont="1" applyAlignment="1">
      <alignment horizontal="left"/>
    </xf>
    <xf numFmtId="2" fontId="6" fillId="5" borderId="55" xfId="0" applyNumberFormat="1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4" borderId="0" xfId="0" applyFont="1" applyFill="1" applyAlignment="1">
      <alignment horizontal="center" vertical="center" wrapText="1"/>
    </xf>
    <xf numFmtId="0" fontId="5" fillId="4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" fillId="5" borderId="0" xfId="0" applyFont="1" applyFill="1" applyAlignment="1">
      <alignment horizontal="center"/>
    </xf>
    <xf numFmtId="0" fontId="2" fillId="5" borderId="0" xfId="0" applyFont="1" applyFill="1" applyAlignment="1">
      <alignment horizontal="center"/>
    </xf>
    <xf numFmtId="0" fontId="0" fillId="5" borderId="0" xfId="0" applyFill="1" applyAlignment="1">
      <alignment horizontal="center"/>
    </xf>
    <xf numFmtId="0" fontId="1" fillId="6" borderId="1" xfId="0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  <xf numFmtId="164" fontId="6" fillId="7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/>
    </xf>
    <xf numFmtId="0" fontId="7" fillId="4" borderId="3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6" fillId="5" borderId="0" xfId="0" applyFont="1" applyFill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0" fillId="2" borderId="19" xfId="0" applyFill="1" applyBorder="1" applyAlignment="1">
      <alignment horizontal="center"/>
    </xf>
    <xf numFmtId="0" fontId="0" fillId="2" borderId="24" xfId="0" applyFill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64" xfId="0" applyBorder="1" applyAlignment="1">
      <alignment horizontal="center"/>
    </xf>
    <xf numFmtId="0" fontId="22" fillId="0" borderId="30" xfId="0" applyFont="1" applyBorder="1" applyAlignment="1">
      <alignment horizontal="center" vertical="center"/>
    </xf>
    <xf numFmtId="0" fontId="22" fillId="0" borderId="32" xfId="0" applyFont="1" applyBorder="1" applyAlignment="1">
      <alignment horizontal="center" vertical="center"/>
    </xf>
    <xf numFmtId="0" fontId="22" fillId="0" borderId="34" xfId="0" applyFont="1" applyBorder="1" applyAlignment="1">
      <alignment horizontal="center" vertical="center"/>
    </xf>
    <xf numFmtId="0" fontId="2" fillId="0" borderId="51" xfId="0" applyFont="1" applyBorder="1" applyAlignment="1">
      <alignment horizontal="center"/>
    </xf>
    <xf numFmtId="0" fontId="2" fillId="0" borderId="54" xfId="0" applyFont="1" applyBorder="1" applyAlignment="1">
      <alignment horizontal="center"/>
    </xf>
    <xf numFmtId="0" fontId="2" fillId="0" borderId="30" xfId="0" applyFont="1" applyBorder="1" applyAlignment="1">
      <alignment horizontal="center"/>
    </xf>
    <xf numFmtId="0" fontId="2" fillId="0" borderId="32" xfId="0" applyFont="1" applyBorder="1" applyAlignment="1">
      <alignment horizontal="center"/>
    </xf>
    <xf numFmtId="0" fontId="2" fillId="0" borderId="34" xfId="0" applyFont="1" applyBorder="1" applyAlignment="1">
      <alignment horizontal="center"/>
    </xf>
    <xf numFmtId="0" fontId="2" fillId="5" borderId="30" xfId="0" applyFont="1" applyFill="1" applyBorder="1" applyAlignment="1">
      <alignment horizontal="center"/>
    </xf>
    <xf numFmtId="0" fontId="2" fillId="5" borderId="34" xfId="0" applyFont="1" applyFill="1" applyBorder="1" applyAlignment="1">
      <alignment horizontal="center"/>
    </xf>
    <xf numFmtId="0" fontId="2" fillId="0" borderId="48" xfId="0" applyFont="1" applyBorder="1" applyAlignment="1">
      <alignment horizontal="center"/>
    </xf>
    <xf numFmtId="0" fontId="2" fillId="0" borderId="49" xfId="0" applyFont="1" applyBorder="1" applyAlignment="1">
      <alignment horizontal="center"/>
    </xf>
    <xf numFmtId="0" fontId="22" fillId="5" borderId="30" xfId="0" applyFont="1" applyFill="1" applyBorder="1" applyAlignment="1">
      <alignment horizontal="center"/>
    </xf>
    <xf numFmtId="0" fontId="22" fillId="5" borderId="34" xfId="0" applyFont="1" applyFill="1" applyBorder="1" applyAlignment="1">
      <alignment horizontal="center"/>
    </xf>
    <xf numFmtId="0" fontId="2" fillId="0" borderId="48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0" borderId="49" xfId="0" applyFont="1" applyBorder="1" applyAlignment="1">
      <alignment horizontal="center" wrapText="1"/>
    </xf>
    <xf numFmtId="0" fontId="2" fillId="0" borderId="52" xfId="0" applyFont="1" applyBorder="1" applyAlignment="1">
      <alignment horizontal="center"/>
    </xf>
    <xf numFmtId="4" fontId="2" fillId="5" borderId="30" xfId="0" applyNumberFormat="1" applyFont="1" applyFill="1" applyBorder="1" applyAlignment="1">
      <alignment horizontal="center"/>
    </xf>
    <xf numFmtId="4" fontId="2" fillId="5" borderId="32" xfId="0" applyNumberFormat="1" applyFont="1" applyFill="1" applyBorder="1" applyAlignment="1">
      <alignment horizontal="center"/>
    </xf>
    <xf numFmtId="4" fontId="2" fillId="5" borderId="34" xfId="0" applyNumberFormat="1" applyFont="1" applyFill="1" applyBorder="1" applyAlignment="1">
      <alignment horizontal="center"/>
    </xf>
    <xf numFmtId="0" fontId="1" fillId="2" borderId="30" xfId="0" applyFont="1" applyFill="1" applyBorder="1" applyAlignment="1">
      <alignment horizontal="center" vertical="center"/>
    </xf>
    <xf numFmtId="0" fontId="1" fillId="2" borderId="32" xfId="0" applyFont="1" applyFill="1" applyBorder="1" applyAlignment="1">
      <alignment horizontal="center" vertical="center"/>
    </xf>
    <xf numFmtId="0" fontId="1" fillId="2" borderId="34" xfId="0" applyFont="1" applyFill="1" applyBorder="1" applyAlignment="1">
      <alignment horizontal="center" vertical="center"/>
    </xf>
    <xf numFmtId="0" fontId="2" fillId="0" borderId="46" xfId="0" applyFont="1" applyBorder="1" applyAlignment="1">
      <alignment horizontal="center"/>
    </xf>
    <xf numFmtId="0" fontId="2" fillId="0" borderId="47" xfId="0" applyFont="1" applyBorder="1" applyAlignment="1">
      <alignment horizontal="center"/>
    </xf>
    <xf numFmtId="0" fontId="2" fillId="0" borderId="38" xfId="0" applyFont="1" applyBorder="1" applyAlignment="1">
      <alignment horizontal="center"/>
    </xf>
    <xf numFmtId="0" fontId="2" fillId="0" borderId="53" xfId="0" applyFont="1" applyBorder="1" applyAlignment="1">
      <alignment horizontal="center"/>
    </xf>
    <xf numFmtId="0" fontId="2" fillId="0" borderId="43" xfId="0" applyFont="1" applyBorder="1" applyAlignment="1">
      <alignment horizontal="center"/>
    </xf>
    <xf numFmtId="0" fontId="2" fillId="0" borderId="43" xfId="0" applyFont="1" applyBorder="1" applyAlignment="1">
      <alignment horizontal="center" wrapText="1"/>
    </xf>
    <xf numFmtId="0" fontId="2" fillId="0" borderId="41" xfId="0" applyFont="1" applyBorder="1" applyAlignment="1">
      <alignment horizontal="center"/>
    </xf>
    <xf numFmtId="4" fontId="1" fillId="2" borderId="30" xfId="0" applyNumberFormat="1" applyFont="1" applyFill="1" applyBorder="1" applyAlignment="1">
      <alignment horizontal="center"/>
    </xf>
    <xf numFmtId="4" fontId="1" fillId="2" borderId="32" xfId="0" applyNumberFormat="1" applyFont="1" applyFill="1" applyBorder="1" applyAlignment="1">
      <alignment horizontal="center"/>
    </xf>
    <xf numFmtId="4" fontId="1" fillId="2" borderId="34" xfId="0" applyNumberFormat="1" applyFont="1" applyFill="1" applyBorder="1" applyAlignment="1">
      <alignment horizontal="center"/>
    </xf>
    <xf numFmtId="0" fontId="1" fillId="2" borderId="30" xfId="0" applyFont="1" applyFill="1" applyBorder="1" applyAlignment="1">
      <alignment horizontal="center"/>
    </xf>
    <xf numFmtId="0" fontId="1" fillId="2" borderId="32" xfId="0" applyFont="1" applyFill="1" applyBorder="1" applyAlignment="1">
      <alignment horizontal="center"/>
    </xf>
    <xf numFmtId="0" fontId="1" fillId="2" borderId="34" xfId="0" applyFont="1" applyFill="1" applyBorder="1" applyAlignment="1">
      <alignment horizontal="center"/>
    </xf>
    <xf numFmtId="0" fontId="7" fillId="5" borderId="30" xfId="0" applyFont="1" applyFill="1" applyBorder="1" applyAlignment="1">
      <alignment horizontal="center"/>
    </xf>
    <xf numFmtId="0" fontId="7" fillId="5" borderId="34" xfId="0" applyFont="1" applyFill="1" applyBorder="1" applyAlignment="1">
      <alignment horizontal="center"/>
    </xf>
    <xf numFmtId="0" fontId="22" fillId="0" borderId="30" xfId="0" applyFont="1" applyBorder="1" applyAlignment="1">
      <alignment horizontal="center"/>
    </xf>
    <xf numFmtId="0" fontId="22" fillId="0" borderId="34" xfId="0" applyFont="1" applyBorder="1" applyAlignment="1">
      <alignment horizontal="center"/>
    </xf>
    <xf numFmtId="0" fontId="22" fillId="0" borderId="0" xfId="0" applyFont="1" applyAlignment="1">
      <alignment horizontal="center"/>
    </xf>
    <xf numFmtId="4" fontId="7" fillId="5" borderId="30" xfId="0" applyNumberFormat="1" applyFont="1" applyFill="1" applyBorder="1" applyAlignment="1">
      <alignment horizontal="center"/>
    </xf>
    <xf numFmtId="4" fontId="7" fillId="5" borderId="32" xfId="0" applyNumberFormat="1" applyFont="1" applyFill="1" applyBorder="1" applyAlignment="1">
      <alignment horizontal="center"/>
    </xf>
    <xf numFmtId="4" fontId="7" fillId="5" borderId="34" xfId="0" applyNumberFormat="1" applyFont="1" applyFill="1" applyBorder="1" applyAlignment="1">
      <alignment horizontal="center"/>
    </xf>
    <xf numFmtId="0" fontId="2" fillId="5" borderId="32" xfId="0" applyFont="1" applyFill="1" applyBorder="1" applyAlignment="1">
      <alignment horizontal="center"/>
    </xf>
    <xf numFmtId="0" fontId="7" fillId="5" borderId="56" xfId="0" applyFont="1" applyFill="1" applyBorder="1" applyAlignment="1">
      <alignment horizontal="center" vertical="center"/>
    </xf>
    <xf numFmtId="0" fontId="7" fillId="5" borderId="35" xfId="0" applyFont="1" applyFill="1" applyBorder="1" applyAlignment="1">
      <alignment horizontal="center" vertical="center"/>
    </xf>
    <xf numFmtId="0" fontId="7" fillId="5" borderId="57" xfId="0" applyFont="1" applyFill="1" applyBorder="1" applyAlignment="1">
      <alignment horizontal="center" vertical="center"/>
    </xf>
    <xf numFmtId="0" fontId="7" fillId="5" borderId="58" xfId="0" applyFont="1" applyFill="1" applyBorder="1" applyAlignment="1">
      <alignment horizontal="center" vertical="center"/>
    </xf>
    <xf numFmtId="0" fontId="7" fillId="5" borderId="59" xfId="0" applyFont="1" applyFill="1" applyBorder="1" applyAlignment="1">
      <alignment horizontal="center" vertical="center"/>
    </xf>
    <xf numFmtId="0" fontId="7" fillId="5" borderId="37" xfId="0" applyFont="1" applyFill="1" applyBorder="1" applyAlignment="1">
      <alignment horizontal="center" vertical="center"/>
    </xf>
    <xf numFmtId="0" fontId="10" fillId="2" borderId="30" xfId="0" applyFont="1" applyFill="1" applyBorder="1" applyAlignment="1">
      <alignment horizontal="center"/>
    </xf>
    <xf numFmtId="0" fontId="10" fillId="2" borderId="32" xfId="0" applyFont="1" applyFill="1" applyBorder="1" applyAlignment="1">
      <alignment horizontal="center"/>
    </xf>
    <xf numFmtId="0" fontId="10" fillId="2" borderId="34" xfId="0" applyFont="1" applyFill="1" applyBorder="1" applyAlignment="1">
      <alignment horizontal="center"/>
    </xf>
    <xf numFmtId="0" fontId="26" fillId="0" borderId="46" xfId="0" applyFont="1" applyBorder="1" applyAlignment="1">
      <alignment horizontal="center"/>
    </xf>
    <xf numFmtId="0" fontId="26" fillId="0" borderId="47" xfId="0" applyFont="1" applyBorder="1" applyAlignment="1">
      <alignment horizontal="center"/>
    </xf>
    <xf numFmtId="0" fontId="26" fillId="0" borderId="48" xfId="0" applyFont="1" applyBorder="1" applyAlignment="1">
      <alignment horizontal="center"/>
    </xf>
    <xf numFmtId="0" fontId="26" fillId="0" borderId="49" xfId="0" applyFont="1" applyBorder="1" applyAlignment="1">
      <alignment horizontal="center"/>
    </xf>
    <xf numFmtId="0" fontId="25" fillId="0" borderId="48" xfId="0" applyFont="1" applyBorder="1" applyAlignment="1">
      <alignment horizontal="center" wrapText="1"/>
    </xf>
    <xf numFmtId="0" fontId="25" fillId="0" borderId="49" xfId="0" applyFont="1" applyBorder="1" applyAlignment="1">
      <alignment horizontal="center" wrapText="1"/>
    </xf>
    <xf numFmtId="0" fontId="26" fillId="0" borderId="51" xfId="0" applyFont="1" applyBorder="1" applyAlignment="1">
      <alignment horizontal="center"/>
    </xf>
    <xf numFmtId="0" fontId="26" fillId="0" borderId="54" xfId="0" applyFont="1" applyBorder="1" applyAlignment="1">
      <alignment horizontal="center"/>
    </xf>
    <xf numFmtId="0" fontId="28" fillId="2" borderId="30" xfId="0" applyFont="1" applyFill="1" applyBorder="1" applyAlignment="1">
      <alignment horizontal="center"/>
    </xf>
    <xf numFmtId="0" fontId="29" fillId="2" borderId="32" xfId="0" applyFont="1" applyFill="1" applyBorder="1" applyAlignment="1">
      <alignment horizontal="center"/>
    </xf>
    <xf numFmtId="0" fontId="29" fillId="2" borderId="34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12" borderId="0" xfId="0" applyFont="1" applyFill="1" applyAlignment="1">
      <alignment horizontal="center"/>
    </xf>
    <xf numFmtId="0" fontId="2" fillId="20" borderId="0" xfId="0" applyFont="1" applyFill="1" applyAlignment="1">
      <alignment horizontal="center"/>
    </xf>
    <xf numFmtId="0" fontId="2" fillId="26" borderId="0" xfId="0" applyFont="1" applyFill="1" applyAlignment="1">
      <alignment horizontal="center"/>
    </xf>
    <xf numFmtId="0" fontId="2" fillId="19" borderId="56" xfId="0" applyFont="1" applyFill="1" applyBorder="1" applyAlignment="1">
      <alignment horizontal="center"/>
    </xf>
    <xf numFmtId="0" fontId="2" fillId="19" borderId="57" xfId="0" applyFont="1" applyFill="1" applyBorder="1" applyAlignment="1">
      <alignment horizontal="center"/>
    </xf>
    <xf numFmtId="0" fontId="2" fillId="12" borderId="58" xfId="0" applyFont="1" applyFill="1" applyBorder="1" applyAlignment="1">
      <alignment horizontal="center"/>
    </xf>
    <xf numFmtId="0" fontId="2" fillId="12" borderId="37" xfId="0" applyFont="1" applyFill="1" applyBorder="1" applyAlignment="1">
      <alignment horizontal="center"/>
    </xf>
    <xf numFmtId="0" fontId="23" fillId="2" borderId="30" xfId="0" applyFont="1" applyFill="1" applyBorder="1" applyAlignment="1">
      <alignment horizontal="center"/>
    </xf>
    <xf numFmtId="0" fontId="23" fillId="2" borderId="32" xfId="0" applyFont="1" applyFill="1" applyBorder="1" applyAlignment="1">
      <alignment horizontal="center"/>
    </xf>
    <xf numFmtId="0" fontId="23" fillId="2" borderId="34" xfId="0" applyFont="1" applyFill="1" applyBorder="1" applyAlignment="1">
      <alignment horizontal="center"/>
    </xf>
    <xf numFmtId="0" fontId="0" fillId="5" borderId="0" xfId="0" applyFill="1" applyAlignment="1">
      <alignment horizontal="center" vertical="center"/>
    </xf>
    <xf numFmtId="0" fontId="32" fillId="5" borderId="0" xfId="0" applyFont="1" applyFill="1" applyAlignment="1">
      <alignment horizontal="left"/>
    </xf>
    <xf numFmtId="0" fontId="32" fillId="5" borderId="56" xfId="3" applyNumberFormat="1" applyFont="1" applyFill="1" applyBorder="1" applyAlignment="1" applyProtection="1">
      <alignment horizontal="center" vertical="center" wrapText="1"/>
      <protection locked="0"/>
    </xf>
    <xf numFmtId="0" fontId="32" fillId="5" borderId="35" xfId="3" applyNumberFormat="1" applyFont="1" applyFill="1" applyBorder="1" applyAlignment="1" applyProtection="1">
      <alignment horizontal="center" vertical="center" wrapText="1"/>
      <protection locked="0"/>
    </xf>
    <xf numFmtId="0" fontId="32" fillId="5" borderId="57" xfId="3" applyNumberFormat="1" applyFont="1" applyFill="1" applyBorder="1" applyAlignment="1" applyProtection="1">
      <alignment horizontal="center" vertical="center" wrapText="1"/>
      <protection locked="0"/>
    </xf>
    <xf numFmtId="0" fontId="31" fillId="5" borderId="0" xfId="0" applyFont="1" applyFill="1" applyAlignment="1">
      <alignment horizontal="left"/>
    </xf>
    <xf numFmtId="0" fontId="24" fillId="0" borderId="0" xfId="0" applyFont="1" applyAlignment="1">
      <alignment horizontal="left" vertical="top"/>
    </xf>
    <xf numFmtId="0" fontId="30" fillId="12" borderId="0" xfId="0" applyFont="1" applyFill="1" applyAlignment="1">
      <alignment horizontal="center"/>
    </xf>
    <xf numFmtId="0" fontId="21" fillId="5" borderId="0" xfId="0" applyFont="1" applyFill="1" applyAlignment="1">
      <alignment horizontal="center" vertical="center" wrapText="1"/>
    </xf>
    <xf numFmtId="0" fontId="32" fillId="5" borderId="5" xfId="0" applyFont="1" applyFill="1" applyBorder="1" applyAlignment="1">
      <alignment horizontal="center" wrapText="1"/>
    </xf>
    <xf numFmtId="0" fontId="32" fillId="5" borderId="6" xfId="0" applyFont="1" applyFill="1" applyBorder="1" applyAlignment="1">
      <alignment horizontal="center" wrapText="1"/>
    </xf>
    <xf numFmtId="168" fontId="32" fillId="5" borderId="27" xfId="0" applyNumberFormat="1" applyFont="1" applyFill="1" applyBorder="1" applyAlignment="1">
      <alignment horizontal="center"/>
    </xf>
    <xf numFmtId="168" fontId="32" fillId="5" borderId="9" xfId="0" applyNumberFormat="1" applyFont="1" applyFill="1" applyBorder="1" applyAlignment="1">
      <alignment horizontal="center"/>
    </xf>
    <xf numFmtId="0" fontId="32" fillId="5" borderId="30" xfId="0" applyFont="1" applyFill="1" applyBorder="1" applyAlignment="1">
      <alignment vertical="center"/>
    </xf>
    <xf numFmtId="0" fontId="32" fillId="5" borderId="32" xfId="0" applyFont="1" applyFill="1" applyBorder="1" applyAlignment="1">
      <alignment vertical="center"/>
    </xf>
    <xf numFmtId="0" fontId="32" fillId="5" borderId="34" xfId="0" applyFont="1" applyFill="1" applyBorder="1" applyAlignment="1">
      <alignment vertical="center"/>
    </xf>
    <xf numFmtId="0" fontId="32" fillId="5" borderId="30" xfId="0" applyFont="1" applyFill="1" applyBorder="1" applyAlignment="1">
      <alignment horizontal="center" vertical="center" wrapText="1"/>
    </xf>
    <xf numFmtId="0" fontId="32" fillId="5" borderId="32" xfId="0" applyFont="1" applyFill="1" applyBorder="1" applyAlignment="1">
      <alignment horizontal="center" vertical="center" wrapText="1"/>
    </xf>
    <xf numFmtId="0" fontId="32" fillId="5" borderId="34" xfId="0" applyFont="1" applyFill="1" applyBorder="1" applyAlignment="1">
      <alignment horizontal="center" vertical="center" wrapText="1"/>
    </xf>
    <xf numFmtId="0" fontId="32" fillId="5" borderId="30" xfId="0" applyFont="1" applyFill="1" applyBorder="1" applyAlignment="1">
      <alignment horizontal="center" vertical="center"/>
    </xf>
    <xf numFmtId="0" fontId="32" fillId="5" borderId="32" xfId="0" applyFont="1" applyFill="1" applyBorder="1" applyAlignment="1">
      <alignment horizontal="center" vertical="center"/>
    </xf>
    <xf numFmtId="0" fontId="32" fillId="5" borderId="34" xfId="0" applyFont="1" applyFill="1" applyBorder="1" applyAlignment="1">
      <alignment horizontal="center" vertical="center"/>
    </xf>
    <xf numFmtId="0" fontId="32" fillId="5" borderId="30" xfId="0" applyFont="1" applyFill="1" applyBorder="1" applyAlignment="1">
      <alignment horizontal="center"/>
    </xf>
    <xf numFmtId="0" fontId="32" fillId="5" borderId="59" xfId="0" applyFont="1" applyFill="1" applyBorder="1" applyAlignment="1">
      <alignment horizontal="center"/>
    </xf>
    <xf numFmtId="0" fontId="32" fillId="5" borderId="37" xfId="0" applyFont="1" applyFill="1" applyBorder="1" applyAlignment="1">
      <alignment horizontal="center"/>
    </xf>
    <xf numFmtId="0" fontId="32" fillId="5" borderId="20" xfId="0" applyFont="1" applyFill="1" applyBorder="1" applyAlignment="1">
      <alignment horizontal="center" wrapText="1"/>
    </xf>
    <xf numFmtId="0" fontId="32" fillId="5" borderId="33" xfId="0" applyFont="1" applyFill="1" applyBorder="1" applyAlignment="1">
      <alignment horizontal="center"/>
    </xf>
    <xf numFmtId="0" fontId="32" fillId="5" borderId="66" xfId="0" applyFont="1" applyFill="1" applyBorder="1" applyAlignment="1">
      <alignment horizontal="center"/>
    </xf>
    <xf numFmtId="0" fontId="32" fillId="5" borderId="32" xfId="0" applyFont="1" applyFill="1" applyBorder="1" applyAlignment="1">
      <alignment horizontal="center"/>
    </xf>
    <xf numFmtId="0" fontId="32" fillId="5" borderId="34" xfId="0" applyFont="1" applyFill="1" applyBorder="1" applyAlignment="1">
      <alignment horizontal="center"/>
    </xf>
    <xf numFmtId="0" fontId="32" fillId="5" borderId="20" xfId="0" applyFont="1" applyFill="1" applyBorder="1" applyAlignment="1">
      <alignment horizontal="left"/>
    </xf>
    <xf numFmtId="0" fontId="32" fillId="5" borderId="33" xfId="0" applyFont="1" applyFill="1" applyBorder="1" applyAlignment="1">
      <alignment horizontal="left"/>
    </xf>
    <xf numFmtId="0" fontId="32" fillId="5" borderId="66" xfId="0" applyFont="1" applyFill="1" applyBorder="1" applyAlignment="1">
      <alignment horizontal="left"/>
    </xf>
    <xf numFmtId="0" fontId="15" fillId="0" borderId="0" xfId="0" applyFont="1" applyAlignment="1">
      <alignment horizontal="left" vertical="center" wrapText="1"/>
    </xf>
    <xf numFmtId="0" fontId="26" fillId="0" borderId="32" xfId="0" applyFont="1" applyBorder="1" applyAlignment="1">
      <alignment horizontal="center" vertical="center"/>
    </xf>
    <xf numFmtId="0" fontId="26" fillId="0" borderId="69" xfId="0" applyFont="1" applyBorder="1" applyAlignment="1">
      <alignment vertical="center"/>
    </xf>
    <xf numFmtId="0" fontId="15" fillId="0" borderId="35" xfId="0" applyFont="1" applyBorder="1" applyAlignment="1">
      <alignment horizontal="left" vertical="center" wrapText="1"/>
    </xf>
    <xf numFmtId="0" fontId="26" fillId="0" borderId="0" xfId="0" applyFont="1" applyAlignment="1">
      <alignment horizontal="center"/>
    </xf>
    <xf numFmtId="0" fontId="2" fillId="12" borderId="0" xfId="0" applyFont="1" applyFill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26" fillId="0" borderId="15" xfId="0" applyFont="1" applyBorder="1" applyAlignment="1">
      <alignment horizontal="center"/>
    </xf>
    <xf numFmtId="0" fontId="26" fillId="0" borderId="16" xfId="0" applyFont="1" applyBorder="1" applyAlignment="1">
      <alignment horizontal="center"/>
    </xf>
    <xf numFmtId="0" fontId="26" fillId="0" borderId="0" xfId="0" applyFont="1" applyAlignment="1">
      <alignment horizontal="center" vertical="center"/>
    </xf>
    <xf numFmtId="0" fontId="1" fillId="2" borderId="36" xfId="0" applyFont="1" applyFill="1" applyBorder="1" applyAlignment="1">
      <alignment horizontal="center" vertical="center" wrapText="1"/>
    </xf>
    <xf numFmtId="4" fontId="11" fillId="15" borderId="21" xfId="0" applyNumberFormat="1" applyFont="1" applyFill="1" applyBorder="1" applyAlignment="1">
      <alignment horizontal="left"/>
    </xf>
    <xf numFmtId="4" fontId="11" fillId="15" borderId="1" xfId="0" applyNumberFormat="1" applyFont="1" applyFill="1" applyBorder="1" applyAlignment="1">
      <alignment horizontal="left"/>
    </xf>
    <xf numFmtId="4" fontId="12" fillId="16" borderId="4" xfId="0" applyNumberFormat="1" applyFont="1" applyFill="1" applyBorder="1" applyAlignment="1">
      <alignment horizontal="left" vertical="center"/>
    </xf>
    <xf numFmtId="4" fontId="0" fillId="12" borderId="15" xfId="0" applyNumberFormat="1" applyFill="1" applyBorder="1"/>
    <xf numFmtId="0" fontId="7" fillId="12" borderId="16" xfId="0" applyFont="1" applyFill="1" applyBorder="1" applyAlignment="1">
      <alignment horizontal="center" vertical="center" wrapText="1"/>
    </xf>
    <xf numFmtId="0" fontId="11" fillId="14" borderId="31" xfId="0" applyFont="1" applyFill="1" applyBorder="1" applyAlignment="1">
      <alignment horizontal="right"/>
    </xf>
    <xf numFmtId="0" fontId="11" fillId="14" borderId="2" xfId="0" applyFont="1" applyFill="1" applyBorder="1" applyAlignment="1">
      <alignment horizontal="right"/>
    </xf>
    <xf numFmtId="0" fontId="11" fillId="14" borderId="28" xfId="0" applyFont="1" applyFill="1" applyBorder="1" applyAlignment="1">
      <alignment horizontal="right"/>
    </xf>
    <xf numFmtId="0" fontId="0" fillId="12" borderId="29" xfId="0" applyFill="1" applyBorder="1" applyAlignment="1">
      <alignment horizontal="right"/>
    </xf>
    <xf numFmtId="0" fontId="1" fillId="17" borderId="10" xfId="0" applyFont="1" applyFill="1" applyBorder="1" applyAlignment="1">
      <alignment horizontal="center" vertical="center" wrapText="1"/>
    </xf>
    <xf numFmtId="4" fontId="0" fillId="12" borderId="10" xfId="0" applyNumberFormat="1" applyFill="1" applyBorder="1" applyAlignment="1">
      <alignment horizontal="right"/>
    </xf>
    <xf numFmtId="0" fontId="1" fillId="17" borderId="24" xfId="0" applyFont="1" applyFill="1" applyBorder="1" applyAlignment="1">
      <alignment horizontal="center" vertical="center" wrapText="1"/>
    </xf>
    <xf numFmtId="4" fontId="0" fillId="12" borderId="66" xfId="0" applyNumberFormat="1" applyFill="1" applyBorder="1"/>
    <xf numFmtId="43" fontId="0" fillId="0" borderId="1" xfId="0" applyNumberFormat="1" applyBorder="1"/>
    <xf numFmtId="166" fontId="0" fillId="12" borderId="67" xfId="0" applyNumberFormat="1" applyFill="1" applyBorder="1"/>
    <xf numFmtId="0" fontId="0" fillId="12" borderId="33" xfId="0" applyFill="1" applyBorder="1"/>
    <xf numFmtId="166" fontId="11" fillId="15" borderId="5" xfId="0" applyNumberFormat="1" applyFont="1" applyFill="1" applyBorder="1" applyAlignment="1">
      <alignment horizontal="left"/>
    </xf>
    <xf numFmtId="43" fontId="0" fillId="0" borderId="26" xfId="0" applyNumberFormat="1" applyBorder="1"/>
    <xf numFmtId="166" fontId="11" fillId="15" borderId="7" xfId="0" applyNumberFormat="1" applyFont="1" applyFill="1" applyBorder="1" applyAlignment="1">
      <alignment horizontal="left"/>
    </xf>
    <xf numFmtId="166" fontId="12" fillId="16" borderId="27" xfId="0" applyNumberFormat="1" applyFont="1" applyFill="1" applyBorder="1" applyAlignment="1">
      <alignment horizontal="center" vertical="center"/>
    </xf>
    <xf numFmtId="0" fontId="0" fillId="0" borderId="55" xfId="0" applyBorder="1"/>
    <xf numFmtId="43" fontId="0" fillId="0" borderId="55" xfId="0" applyNumberFormat="1" applyBorder="1"/>
    <xf numFmtId="4" fontId="11" fillId="15" borderId="70" xfId="0" applyNumberFormat="1" applyFont="1" applyFill="1" applyBorder="1" applyAlignment="1">
      <alignment horizontal="right"/>
    </xf>
    <xf numFmtId="43" fontId="11" fillId="14" borderId="26" xfId="0" applyNumberFormat="1" applyFont="1" applyFill="1" applyBorder="1" applyAlignment="1">
      <alignment horizontal="left"/>
    </xf>
    <xf numFmtId="43" fontId="11" fillId="14" borderId="21" xfId="0" applyNumberFormat="1" applyFont="1" applyFill="1" applyBorder="1" applyAlignment="1">
      <alignment horizontal="left"/>
    </xf>
    <xf numFmtId="43" fontId="11" fillId="14" borderId="33" xfId="0" applyNumberFormat="1" applyFont="1" applyFill="1" applyBorder="1" applyAlignment="1">
      <alignment horizontal="left"/>
    </xf>
    <xf numFmtId="43" fontId="0" fillId="12" borderId="16" xfId="0" applyNumberFormat="1" applyFill="1" applyBorder="1"/>
    <xf numFmtId="43" fontId="0" fillId="12" borderId="64" xfId="0" applyNumberFormat="1" applyFill="1" applyBorder="1"/>
  </cellXfs>
  <cellStyles count="5">
    <cellStyle name="Millares" xfId="1" builtinId="3"/>
    <cellStyle name="Moneda" xfId="2" builtinId="4"/>
    <cellStyle name="Normal" xfId="0" builtinId="0"/>
    <cellStyle name="Normal_Hoja1" xfId="3"/>
    <cellStyle name="Porcentaje" xfId="4" builtinId="5"/>
  </cellStyles>
  <dxfs count="0"/>
  <tableStyles count="0" defaultTableStyle="TableStyleMedium2" defaultPivotStyle="PivotStyleLight16"/>
  <colors>
    <mruColors>
      <color rgb="FFF43CA5"/>
      <color rgb="FF9479B7"/>
      <color rgb="FFA18F8F"/>
      <color rgb="FFE4984C"/>
      <color rgb="FFC1833F"/>
      <color rgb="FF3EF28F"/>
      <color rgb="FF9AFA9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VE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'Informe Mensual'!$A$38</c:f>
              <c:strCache>
                <c:ptCount val="1"/>
                <c:pt idx="0">
                  <c:v>INGRESOS 
TOTALES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8-6B1F-40BE-85E2-0AA30D1EDB71}"/>
              </c:ext>
            </c:extLst>
          </c:dPt>
          <c:dPt>
            <c:idx val="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6B1F-40BE-85E2-0AA30D1EDB7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6B1F-40BE-85E2-0AA30D1EDB71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  <a:sp3d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V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'Informe Mensual'!$B$38:$G$38</c:f>
              <c:numCache>
                <c:formatCode>#,##0.00</c:formatCode>
                <c:ptCount val="6"/>
                <c:pt idx="0" formatCode="_(&quot;$&quot;* #,##0.00_);_(&quot;$&quot;* \(#,##0.00\);_(&quot;$&quot;* &quot;-&quot;??_);_(@_)">
                  <c:v>0</c:v>
                </c:pt>
                <c:pt idx="1">
                  <c:v>0</c:v>
                </c:pt>
                <c:pt idx="2" formatCode="_(&quot;$&quot;* #,##0.00_);_(&quot;$&quot;* \(#,##0.00\);_(&quot;$&quot;* &quot;-&quot;??_);_(@_)">
                  <c:v>0</c:v>
                </c:pt>
                <c:pt idx="3" formatCode="General">
                  <c:v>0</c:v>
                </c:pt>
                <c:pt idx="4" formatCode="_(* #,##0.00_);_(* \(#,##0.00\);_(* &quot;-&quot;??_);_(@_)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1F-40BE-85E2-0AA30D1EDB7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421198384"/>
        <c:axId val="550068288"/>
        <c:axId val="0"/>
      </c:bar3DChart>
      <c:catAx>
        <c:axId val="421198384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VE"/>
          </a:p>
        </c:txPr>
        <c:crossAx val="550068288"/>
        <c:crosses val="autoZero"/>
        <c:auto val="1"/>
        <c:lblAlgn val="ctr"/>
        <c:lblOffset val="100"/>
        <c:noMultiLvlLbl val="0"/>
      </c:catAx>
      <c:valAx>
        <c:axId val="550068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.00_);_(&quot;$&quot;* \(#,##0.00\);_(&quot;$&quot;* &quot;-&quot;??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VE"/>
          </a:p>
        </c:txPr>
        <c:crossAx val="42119838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VE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>
      <a:outerShdw blurRad="50800" dist="38100" dir="8100000" algn="tr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es-V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VE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'Informe Mensual'!$I$38</c:f>
              <c:strCache>
                <c:ptCount val="1"/>
                <c:pt idx="0">
                  <c:v>EGRESOS 
TOTALES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2D25-4B85-9092-3606DD0FC853}"/>
              </c:ext>
            </c:extLst>
          </c:dPt>
          <c:dPt>
            <c:idx val="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2D25-4B85-9092-3606DD0FC85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2D25-4B85-9092-3606DD0FC853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  <a:sp3d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V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'Informe Mensual'!$J$38:$Q$38</c:f>
              <c:numCache>
                <c:formatCode>General</c:formatCode>
                <c:ptCount val="6"/>
                <c:pt idx="0" formatCode="_(&quot;$&quot;* #,##0.00_);_(&quot;$&quot;* \(#,##0.00\);_(&quot;$&quot;* &quot;-&quot;??_);_(@_)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 formatCode="_(* #,##0.00_);_(* \(#,##0.00\);_(* &quot;-&quot;??_);_(@_)">
                  <c:v>0</c:v>
                </c:pt>
                <c:pt idx="5" formatCode="#,##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25-4B85-9092-3606DD0FC85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555276576"/>
        <c:axId val="555273336"/>
        <c:axId val="0"/>
      </c:bar3DChart>
      <c:catAx>
        <c:axId val="55527657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VE"/>
          </a:p>
        </c:txPr>
        <c:crossAx val="555273336"/>
        <c:crosses val="autoZero"/>
        <c:auto val="1"/>
        <c:lblAlgn val="ctr"/>
        <c:lblOffset val="100"/>
        <c:noMultiLvlLbl val="0"/>
      </c:catAx>
      <c:valAx>
        <c:axId val="555273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VE"/>
          </a:p>
        </c:txPr>
        <c:crossAx val="55527657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VE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8100000" algn="tr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es-VE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6532671161202882"/>
          <c:y val="3.473227734650263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VE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0684868095191805"/>
          <c:y val="0.20908841886182836"/>
          <c:w val="0.86718045048290537"/>
          <c:h val="0.31599109905627271"/>
        </c:manualLayout>
      </c:layout>
      <c:bar3DChart>
        <c:barDir val="col"/>
        <c:grouping val="percentStacked"/>
        <c:varyColors val="0"/>
        <c:ser>
          <c:idx val="0"/>
          <c:order val="0"/>
          <c:tx>
            <c:strRef>
              <c:f>'Informe Anual'!$A$40</c:f>
              <c:strCache>
                <c:ptCount val="1"/>
                <c:pt idx="0">
                  <c:v>INGRESOS 
TOTALES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17-6326-471E-B212-4C332EA7335A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18-6326-471E-B212-4C332EA7335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1A-6326-471E-B212-4C332EA7335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1B-6326-471E-B212-4C332EA7335A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1C-6326-471E-B212-4C332EA7335A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1D-6326-471E-B212-4C332EA7335A}"/>
              </c:ext>
            </c:extLst>
          </c:dPt>
          <c:dPt>
            <c:idx val="6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1E-6326-471E-B212-4C332EA7335A}"/>
              </c:ext>
            </c:extLst>
          </c:dPt>
          <c:dPt>
            <c:idx val="7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1F-6326-471E-B212-4C332EA7335A}"/>
              </c:ext>
            </c:extLst>
          </c:dPt>
          <c:dPt>
            <c:idx val="8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20-6326-471E-B212-4C332EA7335A}"/>
              </c:ext>
            </c:extLst>
          </c:dPt>
          <c:dPt>
            <c:idx val="9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21-6326-471E-B212-4C332EA7335A}"/>
              </c:ext>
            </c:extLst>
          </c:dPt>
          <c:dPt>
            <c:idx val="10"/>
            <c:invertIfNegative val="0"/>
            <c:bubble3D val="0"/>
            <c:spPr>
              <a:solidFill>
                <a:srgbClr val="3EF28F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22-6326-471E-B212-4C332EA7335A}"/>
              </c:ext>
            </c:extLst>
          </c:dPt>
          <c:dPt>
            <c:idx val="11"/>
            <c:invertIfNegative val="0"/>
            <c:bubble3D val="0"/>
            <c:spPr>
              <a:solidFill>
                <a:srgbClr val="3EF28F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23-6326-471E-B212-4C332EA7335A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24-6326-471E-B212-4C332EA7335A}"/>
              </c:ext>
            </c:extLst>
          </c:dPt>
          <c:dPt>
            <c:idx val="13"/>
            <c:invertIfNegative val="0"/>
            <c:bubble3D val="0"/>
            <c:spPr>
              <a:solidFill>
                <a:schemeClr val="accent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25-6326-471E-B212-4C332EA7335A}"/>
              </c:ext>
            </c:extLst>
          </c:dPt>
          <c:dPt>
            <c:idx val="14"/>
            <c:invertIfNegative val="0"/>
            <c:bubble3D val="0"/>
            <c:spPr>
              <a:solidFill>
                <a:srgbClr val="C1833F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26-6326-471E-B212-4C332EA7335A}"/>
              </c:ext>
            </c:extLst>
          </c:dPt>
          <c:dPt>
            <c:idx val="15"/>
            <c:invertIfNegative val="0"/>
            <c:bubble3D val="0"/>
            <c:spPr>
              <a:solidFill>
                <a:srgbClr val="C1833F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27-6326-471E-B212-4C332EA7335A}"/>
              </c:ext>
            </c:extLst>
          </c:dPt>
          <c:dPt>
            <c:idx val="16"/>
            <c:invertIfNegative val="0"/>
            <c:bubble3D val="0"/>
            <c:spPr>
              <a:solidFill>
                <a:srgbClr val="E4984C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28-6326-471E-B212-4C332EA7335A}"/>
              </c:ext>
            </c:extLst>
          </c:dPt>
          <c:dPt>
            <c:idx val="17"/>
            <c:invertIfNegative val="0"/>
            <c:bubble3D val="0"/>
            <c:spPr>
              <a:solidFill>
                <a:srgbClr val="E4984C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29-6326-471E-B212-4C332EA7335A}"/>
              </c:ext>
            </c:extLst>
          </c:dPt>
          <c:dPt>
            <c:idx val="18"/>
            <c:invertIfNegative val="0"/>
            <c:bubble3D val="0"/>
            <c:spPr>
              <a:solidFill>
                <a:srgbClr val="A18F8F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2A-6326-471E-B212-4C332EA7335A}"/>
              </c:ext>
            </c:extLst>
          </c:dPt>
          <c:dPt>
            <c:idx val="19"/>
            <c:invertIfNegative val="0"/>
            <c:bubble3D val="0"/>
            <c:spPr>
              <a:solidFill>
                <a:srgbClr val="A18F8F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2B-6326-471E-B212-4C332EA7335A}"/>
              </c:ext>
            </c:extLst>
          </c:dPt>
          <c:dPt>
            <c:idx val="20"/>
            <c:invertIfNegative val="0"/>
            <c:bubble3D val="0"/>
            <c:spPr>
              <a:solidFill>
                <a:srgbClr val="9479B7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2C-6326-471E-B212-4C332EA7335A}"/>
              </c:ext>
            </c:extLst>
          </c:dPt>
          <c:dPt>
            <c:idx val="21"/>
            <c:invertIfNegative val="0"/>
            <c:bubble3D val="0"/>
            <c:spPr>
              <a:solidFill>
                <a:srgbClr val="9479B7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2D-6326-471E-B212-4C332EA7335A}"/>
              </c:ext>
            </c:extLst>
          </c:dPt>
          <c:dPt>
            <c:idx val="22"/>
            <c:invertIfNegative val="0"/>
            <c:bubble3D val="0"/>
            <c:spPr>
              <a:solidFill>
                <a:srgbClr val="F43CA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2E-6326-471E-B212-4C332EA7335A}"/>
              </c:ext>
            </c:extLst>
          </c:dPt>
          <c:dPt>
            <c:idx val="23"/>
            <c:invertIfNegative val="0"/>
            <c:bubble3D val="0"/>
            <c:spPr>
              <a:solidFill>
                <a:srgbClr val="F43CA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2F-6326-471E-B212-4C332EA7335A}"/>
              </c:ext>
            </c:extLst>
          </c:dPt>
          <c:dPt>
            <c:idx val="24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19-6326-471E-B212-4C332EA7335A}"/>
              </c:ext>
            </c:extLst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'Informe Anual'!$B$16:$Z$17</c15:sqref>
                  </c15:fullRef>
                  <c15:levelRef>
                    <c15:sqref>'Informe Anual'!$B$17:$Z$17</c15:sqref>
                  </c15:levelRef>
                </c:ext>
              </c:extLst>
              <c:f>'Informe Anual'!$B$17:$Z$17</c:f>
              <c:strCache>
                <c:ptCount val="25"/>
                <c:pt idx="0">
                  <c:v>ene 2026</c:v>
                </c:pt>
                <c:pt idx="1">
                  <c:v>ene 2026</c:v>
                </c:pt>
                <c:pt idx="2">
                  <c:v>feb 2026</c:v>
                </c:pt>
                <c:pt idx="3">
                  <c:v>feb 2026</c:v>
                </c:pt>
                <c:pt idx="4">
                  <c:v>mar 2026</c:v>
                </c:pt>
                <c:pt idx="5">
                  <c:v>mar 2026</c:v>
                </c:pt>
                <c:pt idx="6">
                  <c:v>abr 2026</c:v>
                </c:pt>
                <c:pt idx="7">
                  <c:v>abr 2026</c:v>
                </c:pt>
                <c:pt idx="8">
                  <c:v>may 2026</c:v>
                </c:pt>
                <c:pt idx="9">
                  <c:v>may 2026</c:v>
                </c:pt>
                <c:pt idx="10">
                  <c:v>jun 2026</c:v>
                </c:pt>
                <c:pt idx="11">
                  <c:v>jun 2026</c:v>
                </c:pt>
                <c:pt idx="12">
                  <c:v>jul-26</c:v>
                </c:pt>
                <c:pt idx="13">
                  <c:v>jul-26</c:v>
                </c:pt>
                <c:pt idx="14">
                  <c:v>ago-26</c:v>
                </c:pt>
                <c:pt idx="15">
                  <c:v>ago-26</c:v>
                </c:pt>
                <c:pt idx="16">
                  <c:v>sept-26</c:v>
                </c:pt>
                <c:pt idx="17">
                  <c:v>sept-26</c:v>
                </c:pt>
                <c:pt idx="18">
                  <c:v>oct-26</c:v>
                </c:pt>
                <c:pt idx="19">
                  <c:v>oct-26</c:v>
                </c:pt>
                <c:pt idx="20">
                  <c:v>nov-26</c:v>
                </c:pt>
                <c:pt idx="21">
                  <c:v>nov-26</c:v>
                </c:pt>
                <c:pt idx="22">
                  <c:v>dic-26</c:v>
                </c:pt>
                <c:pt idx="23">
                  <c:v>dic-26</c:v>
                </c:pt>
                <c:pt idx="24">
                  <c:v>TOTAL</c:v>
                </c:pt>
              </c:strCache>
            </c:strRef>
          </c:cat>
          <c:val>
            <c:numRef>
              <c:f>'Informe Anual'!$B$18:$Z$18</c:f>
              <c:numCache>
                <c:formatCode>#,##0.00</c:formatCode>
                <c:ptCount val="25"/>
                <c:pt idx="0">
                  <c:v>36.659999999999997</c:v>
                </c:pt>
                <c:pt idx="1">
                  <c:v>742.32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778.98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26-471E-B212-4C332EA733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47628120"/>
        <c:axId val="547628480"/>
        <c:axId val="0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spPr>
                  <a:solidFill>
                    <a:schemeClr val="accent2"/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'Informe Anual'!$B$16:$Z$17</c15:sqref>
                        </c15:fullRef>
                        <c15:levelRef>
                          <c15:sqref>'Informe Anual'!$B$17:$Z$17</c15:sqref>
                        </c15:levelRef>
                        <c15:formulaRef>
                          <c15:sqref>'Informe Anual'!$B$17:$Z$17</c15:sqref>
                        </c15:formulaRef>
                      </c:ext>
                    </c:extLst>
                    <c:strCache>
                      <c:ptCount val="25"/>
                      <c:pt idx="0">
                        <c:v>ene 2026</c:v>
                      </c:pt>
                      <c:pt idx="1">
                        <c:v>ene 2026</c:v>
                      </c:pt>
                      <c:pt idx="2">
                        <c:v>feb 2026</c:v>
                      </c:pt>
                      <c:pt idx="3">
                        <c:v>feb 2026</c:v>
                      </c:pt>
                      <c:pt idx="4">
                        <c:v>mar 2026</c:v>
                      </c:pt>
                      <c:pt idx="5">
                        <c:v>mar 2026</c:v>
                      </c:pt>
                      <c:pt idx="6">
                        <c:v>abr 2026</c:v>
                      </c:pt>
                      <c:pt idx="7">
                        <c:v>abr 2026</c:v>
                      </c:pt>
                      <c:pt idx="8">
                        <c:v>may 2026</c:v>
                      </c:pt>
                      <c:pt idx="9">
                        <c:v>may 2026</c:v>
                      </c:pt>
                      <c:pt idx="10">
                        <c:v>jun 2026</c:v>
                      </c:pt>
                      <c:pt idx="11">
                        <c:v>jun 2026</c:v>
                      </c:pt>
                      <c:pt idx="12">
                        <c:v>jul-26</c:v>
                      </c:pt>
                      <c:pt idx="13">
                        <c:v>jul-26</c:v>
                      </c:pt>
                      <c:pt idx="14">
                        <c:v>ago-26</c:v>
                      </c:pt>
                      <c:pt idx="15">
                        <c:v>ago-26</c:v>
                      </c:pt>
                      <c:pt idx="16">
                        <c:v>sept-26</c:v>
                      </c:pt>
                      <c:pt idx="17">
                        <c:v>sept-26</c:v>
                      </c:pt>
                      <c:pt idx="18">
                        <c:v>oct-26</c:v>
                      </c:pt>
                      <c:pt idx="19">
                        <c:v>oct-26</c:v>
                      </c:pt>
                      <c:pt idx="20">
                        <c:v>nov-26</c:v>
                      </c:pt>
                      <c:pt idx="21">
                        <c:v>nov-26</c:v>
                      </c:pt>
                      <c:pt idx="22">
                        <c:v>dic-26</c:v>
                      </c:pt>
                      <c:pt idx="23">
                        <c:v>dic-26</c:v>
                      </c:pt>
                      <c:pt idx="24">
                        <c:v>TOTAL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'Informe Anual'!$B$19:$Z$19</c15:sqref>
                        </c15:formulaRef>
                      </c:ext>
                    </c:extLst>
                    <c:numCache>
                      <c:formatCode>#,##0.00</c:formatCode>
                      <c:ptCount val="25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27.33</c:v>
                      </c:pt>
                      <c:pt idx="7">
                        <c:v>327.96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355.28999999999996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6326-471E-B212-4C332EA7335A}"/>
                  </c:ext>
                </c:extLst>
              </c15:ser>
            </c15:filteredBarSeries>
            <c15:filteredBarSeries>
              <c15:ser>
                <c:idx val="2"/>
                <c:order val="2"/>
                <c:spPr>
                  <a:solidFill>
                    <a:schemeClr val="accent3"/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'Informe Anual'!$B$16:$Z$17</c15:sqref>
                        </c15:fullRef>
                        <c15:levelRef>
                          <c15:sqref>'Informe Anual'!$B$17:$Z$17</c15:sqref>
                        </c15:levelRef>
                        <c15:formulaRef>
                          <c15:sqref>'Informe Anual'!$B$17:$Z$17</c15:sqref>
                        </c15:formulaRef>
                      </c:ext>
                    </c:extLst>
                    <c:strCache>
                      <c:ptCount val="25"/>
                      <c:pt idx="0">
                        <c:v>ene 2026</c:v>
                      </c:pt>
                      <c:pt idx="1">
                        <c:v>ene 2026</c:v>
                      </c:pt>
                      <c:pt idx="2">
                        <c:v>feb 2026</c:v>
                      </c:pt>
                      <c:pt idx="3">
                        <c:v>feb 2026</c:v>
                      </c:pt>
                      <c:pt idx="4">
                        <c:v>mar 2026</c:v>
                      </c:pt>
                      <c:pt idx="5">
                        <c:v>mar 2026</c:v>
                      </c:pt>
                      <c:pt idx="6">
                        <c:v>abr 2026</c:v>
                      </c:pt>
                      <c:pt idx="7">
                        <c:v>abr 2026</c:v>
                      </c:pt>
                      <c:pt idx="8">
                        <c:v>may 2026</c:v>
                      </c:pt>
                      <c:pt idx="9">
                        <c:v>may 2026</c:v>
                      </c:pt>
                      <c:pt idx="10">
                        <c:v>jun 2026</c:v>
                      </c:pt>
                      <c:pt idx="11">
                        <c:v>jun 2026</c:v>
                      </c:pt>
                      <c:pt idx="12">
                        <c:v>jul-26</c:v>
                      </c:pt>
                      <c:pt idx="13">
                        <c:v>jul-26</c:v>
                      </c:pt>
                      <c:pt idx="14">
                        <c:v>ago-26</c:v>
                      </c:pt>
                      <c:pt idx="15">
                        <c:v>ago-26</c:v>
                      </c:pt>
                      <c:pt idx="16">
                        <c:v>sept-26</c:v>
                      </c:pt>
                      <c:pt idx="17">
                        <c:v>sept-26</c:v>
                      </c:pt>
                      <c:pt idx="18">
                        <c:v>oct-26</c:v>
                      </c:pt>
                      <c:pt idx="19">
                        <c:v>oct-26</c:v>
                      </c:pt>
                      <c:pt idx="20">
                        <c:v>nov-26</c:v>
                      </c:pt>
                      <c:pt idx="21">
                        <c:v>nov-26</c:v>
                      </c:pt>
                      <c:pt idx="22">
                        <c:v>dic-26</c:v>
                      </c:pt>
                      <c:pt idx="23">
                        <c:v>dic-26</c:v>
                      </c:pt>
                      <c:pt idx="24">
                        <c:v>TOTAL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Anual'!$B$20:$Z$20</c15:sqref>
                        </c15:formulaRef>
                      </c:ext>
                    </c:extLst>
                    <c:numCache>
                      <c:formatCode>#,##0.00</c:formatCode>
                      <c:ptCount val="25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57.57</c:v>
                      </c:pt>
                      <c:pt idx="11">
                        <c:v>690.84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748.41000000000008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6326-471E-B212-4C332EA7335A}"/>
                  </c:ext>
                </c:extLst>
              </c15:ser>
            </c15:filteredBarSeries>
            <c15:filteredBarSeries>
              <c15:ser>
                <c:idx val="3"/>
                <c:order val="3"/>
                <c:spPr>
                  <a:solidFill>
                    <a:schemeClr val="accent4"/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'Informe Anual'!$B$16:$Z$17</c15:sqref>
                        </c15:fullRef>
                        <c15:levelRef>
                          <c15:sqref>'Informe Anual'!$B$17:$Z$17</c15:sqref>
                        </c15:levelRef>
                        <c15:formulaRef>
                          <c15:sqref>'Informe Anual'!$B$17:$Z$17</c15:sqref>
                        </c15:formulaRef>
                      </c:ext>
                    </c:extLst>
                    <c:strCache>
                      <c:ptCount val="25"/>
                      <c:pt idx="0">
                        <c:v>ene 2026</c:v>
                      </c:pt>
                      <c:pt idx="1">
                        <c:v>ene 2026</c:v>
                      </c:pt>
                      <c:pt idx="2">
                        <c:v>feb 2026</c:v>
                      </c:pt>
                      <c:pt idx="3">
                        <c:v>feb 2026</c:v>
                      </c:pt>
                      <c:pt idx="4">
                        <c:v>mar 2026</c:v>
                      </c:pt>
                      <c:pt idx="5">
                        <c:v>mar 2026</c:v>
                      </c:pt>
                      <c:pt idx="6">
                        <c:v>abr 2026</c:v>
                      </c:pt>
                      <c:pt idx="7">
                        <c:v>abr 2026</c:v>
                      </c:pt>
                      <c:pt idx="8">
                        <c:v>may 2026</c:v>
                      </c:pt>
                      <c:pt idx="9">
                        <c:v>may 2026</c:v>
                      </c:pt>
                      <c:pt idx="10">
                        <c:v>jun 2026</c:v>
                      </c:pt>
                      <c:pt idx="11">
                        <c:v>jun 2026</c:v>
                      </c:pt>
                      <c:pt idx="12">
                        <c:v>jul-26</c:v>
                      </c:pt>
                      <c:pt idx="13">
                        <c:v>jul-26</c:v>
                      </c:pt>
                      <c:pt idx="14">
                        <c:v>ago-26</c:v>
                      </c:pt>
                      <c:pt idx="15">
                        <c:v>ago-26</c:v>
                      </c:pt>
                      <c:pt idx="16">
                        <c:v>sept-26</c:v>
                      </c:pt>
                      <c:pt idx="17">
                        <c:v>sept-26</c:v>
                      </c:pt>
                      <c:pt idx="18">
                        <c:v>oct-26</c:v>
                      </c:pt>
                      <c:pt idx="19">
                        <c:v>oct-26</c:v>
                      </c:pt>
                      <c:pt idx="20">
                        <c:v>nov-26</c:v>
                      </c:pt>
                      <c:pt idx="21">
                        <c:v>nov-26</c:v>
                      </c:pt>
                      <c:pt idx="22">
                        <c:v>dic-26</c:v>
                      </c:pt>
                      <c:pt idx="23">
                        <c:v>dic-26</c:v>
                      </c:pt>
                      <c:pt idx="24">
                        <c:v>TOTAL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Anual'!$B$21:$Z$21</c15:sqref>
                        </c15:formulaRef>
                      </c:ext>
                    </c:extLst>
                    <c:numCache>
                      <c:formatCode>#,##0.00</c:formatCode>
                      <c:ptCount val="25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6.6300000000000008</c:v>
                      </c:pt>
                      <c:pt idx="19">
                        <c:v>79.56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86.19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6326-471E-B212-4C332EA7335A}"/>
                  </c:ext>
                </c:extLst>
              </c15:ser>
            </c15:filteredBarSeries>
            <c15:filteredBarSeries>
              <c15:ser>
                <c:idx val="4"/>
                <c:order val="4"/>
                <c:spPr>
                  <a:solidFill>
                    <a:schemeClr val="accent5"/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'Informe Anual'!$B$16:$Z$17</c15:sqref>
                        </c15:fullRef>
                        <c15:levelRef>
                          <c15:sqref>'Informe Anual'!$B$17:$Z$17</c15:sqref>
                        </c15:levelRef>
                        <c15:formulaRef>
                          <c15:sqref>'Informe Anual'!$B$17:$Z$17</c15:sqref>
                        </c15:formulaRef>
                      </c:ext>
                    </c:extLst>
                    <c:strCache>
                      <c:ptCount val="25"/>
                      <c:pt idx="0">
                        <c:v>ene 2026</c:v>
                      </c:pt>
                      <c:pt idx="1">
                        <c:v>ene 2026</c:v>
                      </c:pt>
                      <c:pt idx="2">
                        <c:v>feb 2026</c:v>
                      </c:pt>
                      <c:pt idx="3">
                        <c:v>feb 2026</c:v>
                      </c:pt>
                      <c:pt idx="4">
                        <c:v>mar 2026</c:v>
                      </c:pt>
                      <c:pt idx="5">
                        <c:v>mar 2026</c:v>
                      </c:pt>
                      <c:pt idx="6">
                        <c:v>abr 2026</c:v>
                      </c:pt>
                      <c:pt idx="7">
                        <c:v>abr 2026</c:v>
                      </c:pt>
                      <c:pt idx="8">
                        <c:v>may 2026</c:v>
                      </c:pt>
                      <c:pt idx="9">
                        <c:v>may 2026</c:v>
                      </c:pt>
                      <c:pt idx="10">
                        <c:v>jun 2026</c:v>
                      </c:pt>
                      <c:pt idx="11">
                        <c:v>jun 2026</c:v>
                      </c:pt>
                      <c:pt idx="12">
                        <c:v>jul-26</c:v>
                      </c:pt>
                      <c:pt idx="13">
                        <c:v>jul-26</c:v>
                      </c:pt>
                      <c:pt idx="14">
                        <c:v>ago-26</c:v>
                      </c:pt>
                      <c:pt idx="15">
                        <c:v>ago-26</c:v>
                      </c:pt>
                      <c:pt idx="16">
                        <c:v>sept-26</c:v>
                      </c:pt>
                      <c:pt idx="17">
                        <c:v>sept-26</c:v>
                      </c:pt>
                      <c:pt idx="18">
                        <c:v>oct-26</c:v>
                      </c:pt>
                      <c:pt idx="19">
                        <c:v>oct-26</c:v>
                      </c:pt>
                      <c:pt idx="20">
                        <c:v>nov-26</c:v>
                      </c:pt>
                      <c:pt idx="21">
                        <c:v>nov-26</c:v>
                      </c:pt>
                      <c:pt idx="22">
                        <c:v>dic-26</c:v>
                      </c:pt>
                      <c:pt idx="23">
                        <c:v>dic-26</c:v>
                      </c:pt>
                      <c:pt idx="24">
                        <c:v>TOTAL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Anual'!$B$22:$Z$22</c15:sqref>
                        </c15:formulaRef>
                      </c:ext>
                    </c:extLst>
                    <c:numCache>
                      <c:formatCode>#,##0.00</c:formatCode>
                      <c:ptCount val="25"/>
                      <c:pt idx="2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6326-471E-B212-4C332EA7335A}"/>
                  </c:ext>
                </c:extLst>
              </c15:ser>
            </c15:filteredBarSeries>
            <c15:filteredBarSeries>
              <c15:ser>
                <c:idx val="5"/>
                <c:order val="5"/>
                <c:spPr>
                  <a:solidFill>
                    <a:schemeClr val="accent6"/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'Informe Anual'!$B$16:$Z$17</c15:sqref>
                        </c15:fullRef>
                        <c15:levelRef>
                          <c15:sqref>'Informe Anual'!$B$17:$Z$17</c15:sqref>
                        </c15:levelRef>
                        <c15:formulaRef>
                          <c15:sqref>'Informe Anual'!$B$17:$Z$17</c15:sqref>
                        </c15:formulaRef>
                      </c:ext>
                    </c:extLst>
                    <c:strCache>
                      <c:ptCount val="25"/>
                      <c:pt idx="0">
                        <c:v>ene 2026</c:v>
                      </c:pt>
                      <c:pt idx="1">
                        <c:v>ene 2026</c:v>
                      </c:pt>
                      <c:pt idx="2">
                        <c:v>feb 2026</c:v>
                      </c:pt>
                      <c:pt idx="3">
                        <c:v>feb 2026</c:v>
                      </c:pt>
                      <c:pt idx="4">
                        <c:v>mar 2026</c:v>
                      </c:pt>
                      <c:pt idx="5">
                        <c:v>mar 2026</c:v>
                      </c:pt>
                      <c:pt idx="6">
                        <c:v>abr 2026</c:v>
                      </c:pt>
                      <c:pt idx="7">
                        <c:v>abr 2026</c:v>
                      </c:pt>
                      <c:pt idx="8">
                        <c:v>may 2026</c:v>
                      </c:pt>
                      <c:pt idx="9">
                        <c:v>may 2026</c:v>
                      </c:pt>
                      <c:pt idx="10">
                        <c:v>jun 2026</c:v>
                      </c:pt>
                      <c:pt idx="11">
                        <c:v>jun 2026</c:v>
                      </c:pt>
                      <c:pt idx="12">
                        <c:v>jul-26</c:v>
                      </c:pt>
                      <c:pt idx="13">
                        <c:v>jul-26</c:v>
                      </c:pt>
                      <c:pt idx="14">
                        <c:v>ago-26</c:v>
                      </c:pt>
                      <c:pt idx="15">
                        <c:v>ago-26</c:v>
                      </c:pt>
                      <c:pt idx="16">
                        <c:v>sept-26</c:v>
                      </c:pt>
                      <c:pt idx="17">
                        <c:v>sept-26</c:v>
                      </c:pt>
                      <c:pt idx="18">
                        <c:v>oct-26</c:v>
                      </c:pt>
                      <c:pt idx="19">
                        <c:v>oct-26</c:v>
                      </c:pt>
                      <c:pt idx="20">
                        <c:v>nov-26</c:v>
                      </c:pt>
                      <c:pt idx="21">
                        <c:v>nov-26</c:v>
                      </c:pt>
                      <c:pt idx="22">
                        <c:v>dic-26</c:v>
                      </c:pt>
                      <c:pt idx="23">
                        <c:v>dic-26</c:v>
                      </c:pt>
                      <c:pt idx="24">
                        <c:v>TOTAL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Anual'!$B$23:$Z$23</c15:sqref>
                        </c15:formulaRef>
                      </c:ext>
                    </c:extLst>
                    <c:numCache>
                      <c:formatCode>#,##0.00</c:formatCode>
                      <c:ptCount val="25"/>
                      <c:pt idx="2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6326-471E-B212-4C332EA7335A}"/>
                  </c:ext>
                </c:extLst>
              </c15:ser>
            </c15:filteredBarSeries>
            <c15:filteredBarSeries>
              <c15:ser>
                <c:idx val="6"/>
                <c:order val="6"/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'Informe Anual'!$B$16:$Z$17</c15:sqref>
                        </c15:fullRef>
                        <c15:levelRef>
                          <c15:sqref>'Informe Anual'!$B$17:$Z$17</c15:sqref>
                        </c15:levelRef>
                        <c15:formulaRef>
                          <c15:sqref>'Informe Anual'!$B$17:$Z$17</c15:sqref>
                        </c15:formulaRef>
                      </c:ext>
                    </c:extLst>
                    <c:strCache>
                      <c:ptCount val="25"/>
                      <c:pt idx="0">
                        <c:v>ene 2026</c:v>
                      </c:pt>
                      <c:pt idx="1">
                        <c:v>ene 2026</c:v>
                      </c:pt>
                      <c:pt idx="2">
                        <c:v>feb 2026</c:v>
                      </c:pt>
                      <c:pt idx="3">
                        <c:v>feb 2026</c:v>
                      </c:pt>
                      <c:pt idx="4">
                        <c:v>mar 2026</c:v>
                      </c:pt>
                      <c:pt idx="5">
                        <c:v>mar 2026</c:v>
                      </c:pt>
                      <c:pt idx="6">
                        <c:v>abr 2026</c:v>
                      </c:pt>
                      <c:pt idx="7">
                        <c:v>abr 2026</c:v>
                      </c:pt>
                      <c:pt idx="8">
                        <c:v>may 2026</c:v>
                      </c:pt>
                      <c:pt idx="9">
                        <c:v>may 2026</c:v>
                      </c:pt>
                      <c:pt idx="10">
                        <c:v>jun 2026</c:v>
                      </c:pt>
                      <c:pt idx="11">
                        <c:v>jun 2026</c:v>
                      </c:pt>
                      <c:pt idx="12">
                        <c:v>jul-26</c:v>
                      </c:pt>
                      <c:pt idx="13">
                        <c:v>jul-26</c:v>
                      </c:pt>
                      <c:pt idx="14">
                        <c:v>ago-26</c:v>
                      </c:pt>
                      <c:pt idx="15">
                        <c:v>ago-26</c:v>
                      </c:pt>
                      <c:pt idx="16">
                        <c:v>sept-26</c:v>
                      </c:pt>
                      <c:pt idx="17">
                        <c:v>sept-26</c:v>
                      </c:pt>
                      <c:pt idx="18">
                        <c:v>oct-26</c:v>
                      </c:pt>
                      <c:pt idx="19">
                        <c:v>oct-26</c:v>
                      </c:pt>
                      <c:pt idx="20">
                        <c:v>nov-26</c:v>
                      </c:pt>
                      <c:pt idx="21">
                        <c:v>nov-26</c:v>
                      </c:pt>
                      <c:pt idx="22">
                        <c:v>dic-26</c:v>
                      </c:pt>
                      <c:pt idx="23">
                        <c:v>dic-26</c:v>
                      </c:pt>
                      <c:pt idx="24">
                        <c:v>TOTAL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Anual'!$B$24:$Z$24</c15:sqref>
                        </c15:formulaRef>
                      </c:ext>
                    </c:extLst>
                    <c:numCache>
                      <c:formatCode>#,##0.00</c:formatCode>
                      <c:ptCount val="25"/>
                      <c:pt idx="2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6326-471E-B212-4C332EA7335A}"/>
                  </c:ext>
                </c:extLst>
              </c15:ser>
            </c15:filteredBarSeries>
            <c15:filteredBarSeries>
              <c15:ser>
                <c:idx val="7"/>
                <c:order val="7"/>
                <c:spPr>
                  <a:solidFill>
                    <a:schemeClr val="accent2">
                      <a:lumMod val="6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'Informe Anual'!$B$16:$Z$17</c15:sqref>
                        </c15:fullRef>
                        <c15:levelRef>
                          <c15:sqref>'Informe Anual'!$B$17:$Z$17</c15:sqref>
                        </c15:levelRef>
                        <c15:formulaRef>
                          <c15:sqref>'Informe Anual'!$B$17:$Z$17</c15:sqref>
                        </c15:formulaRef>
                      </c:ext>
                    </c:extLst>
                    <c:strCache>
                      <c:ptCount val="25"/>
                      <c:pt idx="0">
                        <c:v>ene 2026</c:v>
                      </c:pt>
                      <c:pt idx="1">
                        <c:v>ene 2026</c:v>
                      </c:pt>
                      <c:pt idx="2">
                        <c:v>feb 2026</c:v>
                      </c:pt>
                      <c:pt idx="3">
                        <c:v>feb 2026</c:v>
                      </c:pt>
                      <c:pt idx="4">
                        <c:v>mar 2026</c:v>
                      </c:pt>
                      <c:pt idx="5">
                        <c:v>mar 2026</c:v>
                      </c:pt>
                      <c:pt idx="6">
                        <c:v>abr 2026</c:v>
                      </c:pt>
                      <c:pt idx="7">
                        <c:v>abr 2026</c:v>
                      </c:pt>
                      <c:pt idx="8">
                        <c:v>may 2026</c:v>
                      </c:pt>
                      <c:pt idx="9">
                        <c:v>may 2026</c:v>
                      </c:pt>
                      <c:pt idx="10">
                        <c:v>jun 2026</c:v>
                      </c:pt>
                      <c:pt idx="11">
                        <c:v>jun 2026</c:v>
                      </c:pt>
                      <c:pt idx="12">
                        <c:v>jul-26</c:v>
                      </c:pt>
                      <c:pt idx="13">
                        <c:v>jul-26</c:v>
                      </c:pt>
                      <c:pt idx="14">
                        <c:v>ago-26</c:v>
                      </c:pt>
                      <c:pt idx="15">
                        <c:v>ago-26</c:v>
                      </c:pt>
                      <c:pt idx="16">
                        <c:v>sept-26</c:v>
                      </c:pt>
                      <c:pt idx="17">
                        <c:v>sept-26</c:v>
                      </c:pt>
                      <c:pt idx="18">
                        <c:v>oct-26</c:v>
                      </c:pt>
                      <c:pt idx="19">
                        <c:v>oct-26</c:v>
                      </c:pt>
                      <c:pt idx="20">
                        <c:v>nov-26</c:v>
                      </c:pt>
                      <c:pt idx="21">
                        <c:v>nov-26</c:v>
                      </c:pt>
                      <c:pt idx="22">
                        <c:v>dic-26</c:v>
                      </c:pt>
                      <c:pt idx="23">
                        <c:v>dic-26</c:v>
                      </c:pt>
                      <c:pt idx="24">
                        <c:v>TOTAL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Anual'!$B$25:$Z$25</c15:sqref>
                        </c15:formulaRef>
                      </c:ext>
                    </c:extLst>
                    <c:numCache>
                      <c:formatCode>#,##0.00</c:formatCode>
                      <c:ptCount val="25"/>
                      <c:pt idx="2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6326-471E-B212-4C332EA7335A}"/>
                  </c:ext>
                </c:extLst>
              </c15:ser>
            </c15:filteredBarSeries>
            <c15:filteredBarSeries>
              <c15:ser>
                <c:idx val="8"/>
                <c:order val="8"/>
                <c:spPr>
                  <a:solidFill>
                    <a:schemeClr val="accent3">
                      <a:lumMod val="6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'Informe Anual'!$B$16:$Z$17</c15:sqref>
                        </c15:fullRef>
                        <c15:levelRef>
                          <c15:sqref>'Informe Anual'!$B$17:$Z$17</c15:sqref>
                        </c15:levelRef>
                        <c15:formulaRef>
                          <c15:sqref>'Informe Anual'!$B$17:$Z$17</c15:sqref>
                        </c15:formulaRef>
                      </c:ext>
                    </c:extLst>
                    <c:strCache>
                      <c:ptCount val="25"/>
                      <c:pt idx="0">
                        <c:v>ene 2026</c:v>
                      </c:pt>
                      <c:pt idx="1">
                        <c:v>ene 2026</c:v>
                      </c:pt>
                      <c:pt idx="2">
                        <c:v>feb 2026</c:v>
                      </c:pt>
                      <c:pt idx="3">
                        <c:v>feb 2026</c:v>
                      </c:pt>
                      <c:pt idx="4">
                        <c:v>mar 2026</c:v>
                      </c:pt>
                      <c:pt idx="5">
                        <c:v>mar 2026</c:v>
                      </c:pt>
                      <c:pt idx="6">
                        <c:v>abr 2026</c:v>
                      </c:pt>
                      <c:pt idx="7">
                        <c:v>abr 2026</c:v>
                      </c:pt>
                      <c:pt idx="8">
                        <c:v>may 2026</c:v>
                      </c:pt>
                      <c:pt idx="9">
                        <c:v>may 2026</c:v>
                      </c:pt>
                      <c:pt idx="10">
                        <c:v>jun 2026</c:v>
                      </c:pt>
                      <c:pt idx="11">
                        <c:v>jun 2026</c:v>
                      </c:pt>
                      <c:pt idx="12">
                        <c:v>jul-26</c:v>
                      </c:pt>
                      <c:pt idx="13">
                        <c:v>jul-26</c:v>
                      </c:pt>
                      <c:pt idx="14">
                        <c:v>ago-26</c:v>
                      </c:pt>
                      <c:pt idx="15">
                        <c:v>ago-26</c:v>
                      </c:pt>
                      <c:pt idx="16">
                        <c:v>sept-26</c:v>
                      </c:pt>
                      <c:pt idx="17">
                        <c:v>sept-26</c:v>
                      </c:pt>
                      <c:pt idx="18">
                        <c:v>oct-26</c:v>
                      </c:pt>
                      <c:pt idx="19">
                        <c:v>oct-26</c:v>
                      </c:pt>
                      <c:pt idx="20">
                        <c:v>nov-26</c:v>
                      </c:pt>
                      <c:pt idx="21">
                        <c:v>nov-26</c:v>
                      </c:pt>
                      <c:pt idx="22">
                        <c:v>dic-26</c:v>
                      </c:pt>
                      <c:pt idx="23">
                        <c:v>dic-26</c:v>
                      </c:pt>
                      <c:pt idx="24">
                        <c:v>TOTAL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Anual'!$B$26:$Z$26</c15:sqref>
                        </c15:formulaRef>
                      </c:ext>
                    </c:extLst>
                    <c:numCache>
                      <c:formatCode>#,##0.00</c:formatCode>
                      <c:ptCount val="25"/>
                      <c:pt idx="2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6326-471E-B212-4C332EA7335A}"/>
                  </c:ext>
                </c:extLst>
              </c15:ser>
            </c15:filteredBarSeries>
            <c15:filteredBarSeries>
              <c15:ser>
                <c:idx val="9"/>
                <c:order val="9"/>
                <c:spPr>
                  <a:solidFill>
                    <a:schemeClr val="accent4">
                      <a:lumMod val="6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'Informe Anual'!$B$16:$Z$17</c15:sqref>
                        </c15:fullRef>
                        <c15:levelRef>
                          <c15:sqref>'Informe Anual'!$B$17:$Z$17</c15:sqref>
                        </c15:levelRef>
                        <c15:formulaRef>
                          <c15:sqref>'Informe Anual'!$B$17:$Z$17</c15:sqref>
                        </c15:formulaRef>
                      </c:ext>
                    </c:extLst>
                    <c:strCache>
                      <c:ptCount val="25"/>
                      <c:pt idx="0">
                        <c:v>ene 2026</c:v>
                      </c:pt>
                      <c:pt idx="1">
                        <c:v>ene 2026</c:v>
                      </c:pt>
                      <c:pt idx="2">
                        <c:v>feb 2026</c:v>
                      </c:pt>
                      <c:pt idx="3">
                        <c:v>feb 2026</c:v>
                      </c:pt>
                      <c:pt idx="4">
                        <c:v>mar 2026</c:v>
                      </c:pt>
                      <c:pt idx="5">
                        <c:v>mar 2026</c:v>
                      </c:pt>
                      <c:pt idx="6">
                        <c:v>abr 2026</c:v>
                      </c:pt>
                      <c:pt idx="7">
                        <c:v>abr 2026</c:v>
                      </c:pt>
                      <c:pt idx="8">
                        <c:v>may 2026</c:v>
                      </c:pt>
                      <c:pt idx="9">
                        <c:v>may 2026</c:v>
                      </c:pt>
                      <c:pt idx="10">
                        <c:v>jun 2026</c:v>
                      </c:pt>
                      <c:pt idx="11">
                        <c:v>jun 2026</c:v>
                      </c:pt>
                      <c:pt idx="12">
                        <c:v>jul-26</c:v>
                      </c:pt>
                      <c:pt idx="13">
                        <c:v>jul-26</c:v>
                      </c:pt>
                      <c:pt idx="14">
                        <c:v>ago-26</c:v>
                      </c:pt>
                      <c:pt idx="15">
                        <c:v>ago-26</c:v>
                      </c:pt>
                      <c:pt idx="16">
                        <c:v>sept-26</c:v>
                      </c:pt>
                      <c:pt idx="17">
                        <c:v>sept-26</c:v>
                      </c:pt>
                      <c:pt idx="18">
                        <c:v>oct-26</c:v>
                      </c:pt>
                      <c:pt idx="19">
                        <c:v>oct-26</c:v>
                      </c:pt>
                      <c:pt idx="20">
                        <c:v>nov-26</c:v>
                      </c:pt>
                      <c:pt idx="21">
                        <c:v>nov-26</c:v>
                      </c:pt>
                      <c:pt idx="22">
                        <c:v>dic-26</c:v>
                      </c:pt>
                      <c:pt idx="23">
                        <c:v>dic-26</c:v>
                      </c:pt>
                      <c:pt idx="24">
                        <c:v>TOTAL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Anual'!$B$27:$Z$27</c15:sqref>
                        </c15:formulaRef>
                      </c:ext>
                    </c:extLst>
                    <c:numCache>
                      <c:formatCode>#,##0.00</c:formatCode>
                      <c:ptCount val="25"/>
                      <c:pt idx="2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6326-471E-B212-4C332EA7335A}"/>
                  </c:ext>
                </c:extLst>
              </c15:ser>
            </c15:filteredBarSeries>
            <c15:filteredBarSeries>
              <c15:ser>
                <c:idx val="10"/>
                <c:order val="10"/>
                <c:spPr>
                  <a:solidFill>
                    <a:schemeClr val="accent5">
                      <a:lumMod val="6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'Informe Anual'!$B$16:$Z$17</c15:sqref>
                        </c15:fullRef>
                        <c15:levelRef>
                          <c15:sqref>'Informe Anual'!$B$17:$Z$17</c15:sqref>
                        </c15:levelRef>
                        <c15:formulaRef>
                          <c15:sqref>'Informe Anual'!$B$17:$Z$17</c15:sqref>
                        </c15:formulaRef>
                      </c:ext>
                    </c:extLst>
                    <c:strCache>
                      <c:ptCount val="25"/>
                      <c:pt idx="0">
                        <c:v>ene 2026</c:v>
                      </c:pt>
                      <c:pt idx="1">
                        <c:v>ene 2026</c:v>
                      </c:pt>
                      <c:pt idx="2">
                        <c:v>feb 2026</c:v>
                      </c:pt>
                      <c:pt idx="3">
                        <c:v>feb 2026</c:v>
                      </c:pt>
                      <c:pt idx="4">
                        <c:v>mar 2026</c:v>
                      </c:pt>
                      <c:pt idx="5">
                        <c:v>mar 2026</c:v>
                      </c:pt>
                      <c:pt idx="6">
                        <c:v>abr 2026</c:v>
                      </c:pt>
                      <c:pt idx="7">
                        <c:v>abr 2026</c:v>
                      </c:pt>
                      <c:pt idx="8">
                        <c:v>may 2026</c:v>
                      </c:pt>
                      <c:pt idx="9">
                        <c:v>may 2026</c:v>
                      </c:pt>
                      <c:pt idx="10">
                        <c:v>jun 2026</c:v>
                      </c:pt>
                      <c:pt idx="11">
                        <c:v>jun 2026</c:v>
                      </c:pt>
                      <c:pt idx="12">
                        <c:v>jul-26</c:v>
                      </c:pt>
                      <c:pt idx="13">
                        <c:v>jul-26</c:v>
                      </c:pt>
                      <c:pt idx="14">
                        <c:v>ago-26</c:v>
                      </c:pt>
                      <c:pt idx="15">
                        <c:v>ago-26</c:v>
                      </c:pt>
                      <c:pt idx="16">
                        <c:v>sept-26</c:v>
                      </c:pt>
                      <c:pt idx="17">
                        <c:v>sept-26</c:v>
                      </c:pt>
                      <c:pt idx="18">
                        <c:v>oct-26</c:v>
                      </c:pt>
                      <c:pt idx="19">
                        <c:v>oct-26</c:v>
                      </c:pt>
                      <c:pt idx="20">
                        <c:v>nov-26</c:v>
                      </c:pt>
                      <c:pt idx="21">
                        <c:v>nov-26</c:v>
                      </c:pt>
                      <c:pt idx="22">
                        <c:v>dic-26</c:v>
                      </c:pt>
                      <c:pt idx="23">
                        <c:v>dic-26</c:v>
                      </c:pt>
                      <c:pt idx="24">
                        <c:v>TOTAL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Anual'!$B$28:$Z$28</c15:sqref>
                        </c15:formulaRef>
                      </c:ext>
                    </c:extLst>
                    <c:numCache>
                      <c:formatCode>#,##0.00</c:formatCode>
                      <c:ptCount val="25"/>
                      <c:pt idx="2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6326-471E-B212-4C332EA7335A}"/>
                  </c:ext>
                </c:extLst>
              </c15:ser>
            </c15:filteredBarSeries>
            <c15:filteredBarSeries>
              <c15:ser>
                <c:idx val="11"/>
                <c:order val="11"/>
                <c:spPr>
                  <a:solidFill>
                    <a:schemeClr val="accent6">
                      <a:lumMod val="6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'Informe Anual'!$B$16:$Z$17</c15:sqref>
                        </c15:fullRef>
                        <c15:levelRef>
                          <c15:sqref>'Informe Anual'!$B$17:$Z$17</c15:sqref>
                        </c15:levelRef>
                        <c15:formulaRef>
                          <c15:sqref>'Informe Anual'!$B$17:$Z$17</c15:sqref>
                        </c15:formulaRef>
                      </c:ext>
                    </c:extLst>
                    <c:strCache>
                      <c:ptCount val="25"/>
                      <c:pt idx="0">
                        <c:v>ene 2026</c:v>
                      </c:pt>
                      <c:pt idx="1">
                        <c:v>ene 2026</c:v>
                      </c:pt>
                      <c:pt idx="2">
                        <c:v>feb 2026</c:v>
                      </c:pt>
                      <c:pt idx="3">
                        <c:v>feb 2026</c:v>
                      </c:pt>
                      <c:pt idx="4">
                        <c:v>mar 2026</c:v>
                      </c:pt>
                      <c:pt idx="5">
                        <c:v>mar 2026</c:v>
                      </c:pt>
                      <c:pt idx="6">
                        <c:v>abr 2026</c:v>
                      </c:pt>
                      <c:pt idx="7">
                        <c:v>abr 2026</c:v>
                      </c:pt>
                      <c:pt idx="8">
                        <c:v>may 2026</c:v>
                      </c:pt>
                      <c:pt idx="9">
                        <c:v>may 2026</c:v>
                      </c:pt>
                      <c:pt idx="10">
                        <c:v>jun 2026</c:v>
                      </c:pt>
                      <c:pt idx="11">
                        <c:v>jun 2026</c:v>
                      </c:pt>
                      <c:pt idx="12">
                        <c:v>jul-26</c:v>
                      </c:pt>
                      <c:pt idx="13">
                        <c:v>jul-26</c:v>
                      </c:pt>
                      <c:pt idx="14">
                        <c:v>ago-26</c:v>
                      </c:pt>
                      <c:pt idx="15">
                        <c:v>ago-26</c:v>
                      </c:pt>
                      <c:pt idx="16">
                        <c:v>sept-26</c:v>
                      </c:pt>
                      <c:pt idx="17">
                        <c:v>sept-26</c:v>
                      </c:pt>
                      <c:pt idx="18">
                        <c:v>oct-26</c:v>
                      </c:pt>
                      <c:pt idx="19">
                        <c:v>oct-26</c:v>
                      </c:pt>
                      <c:pt idx="20">
                        <c:v>nov-26</c:v>
                      </c:pt>
                      <c:pt idx="21">
                        <c:v>nov-26</c:v>
                      </c:pt>
                      <c:pt idx="22">
                        <c:v>dic-26</c:v>
                      </c:pt>
                      <c:pt idx="23">
                        <c:v>dic-26</c:v>
                      </c:pt>
                      <c:pt idx="24">
                        <c:v>TOTAL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Anual'!$B$29:$Z$29</c15:sqref>
                        </c15:formulaRef>
                      </c:ext>
                    </c:extLst>
                    <c:numCache>
                      <c:formatCode>#,##0.00</c:formatCode>
                      <c:ptCount val="25"/>
                      <c:pt idx="2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6326-471E-B212-4C332EA7335A}"/>
                  </c:ext>
                </c:extLst>
              </c15:ser>
            </c15:filteredBarSeries>
            <c15:filteredBarSeries>
              <c15:ser>
                <c:idx val="12"/>
                <c:order val="12"/>
                <c:spPr>
                  <a:solidFill>
                    <a:schemeClr val="accent1">
                      <a:lumMod val="80000"/>
                      <a:lumOff val="2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'Informe Anual'!$B$16:$Z$17</c15:sqref>
                        </c15:fullRef>
                        <c15:levelRef>
                          <c15:sqref>'Informe Anual'!$B$17:$Z$17</c15:sqref>
                        </c15:levelRef>
                        <c15:formulaRef>
                          <c15:sqref>'Informe Anual'!$B$17:$Z$17</c15:sqref>
                        </c15:formulaRef>
                      </c:ext>
                    </c:extLst>
                    <c:strCache>
                      <c:ptCount val="25"/>
                      <c:pt idx="0">
                        <c:v>ene 2026</c:v>
                      </c:pt>
                      <c:pt idx="1">
                        <c:v>ene 2026</c:v>
                      </c:pt>
                      <c:pt idx="2">
                        <c:v>feb 2026</c:v>
                      </c:pt>
                      <c:pt idx="3">
                        <c:v>feb 2026</c:v>
                      </c:pt>
                      <c:pt idx="4">
                        <c:v>mar 2026</c:v>
                      </c:pt>
                      <c:pt idx="5">
                        <c:v>mar 2026</c:v>
                      </c:pt>
                      <c:pt idx="6">
                        <c:v>abr 2026</c:v>
                      </c:pt>
                      <c:pt idx="7">
                        <c:v>abr 2026</c:v>
                      </c:pt>
                      <c:pt idx="8">
                        <c:v>may 2026</c:v>
                      </c:pt>
                      <c:pt idx="9">
                        <c:v>may 2026</c:v>
                      </c:pt>
                      <c:pt idx="10">
                        <c:v>jun 2026</c:v>
                      </c:pt>
                      <c:pt idx="11">
                        <c:v>jun 2026</c:v>
                      </c:pt>
                      <c:pt idx="12">
                        <c:v>jul-26</c:v>
                      </c:pt>
                      <c:pt idx="13">
                        <c:v>jul-26</c:v>
                      </c:pt>
                      <c:pt idx="14">
                        <c:v>ago-26</c:v>
                      </c:pt>
                      <c:pt idx="15">
                        <c:v>ago-26</c:v>
                      </c:pt>
                      <c:pt idx="16">
                        <c:v>sept-26</c:v>
                      </c:pt>
                      <c:pt idx="17">
                        <c:v>sept-26</c:v>
                      </c:pt>
                      <c:pt idx="18">
                        <c:v>oct-26</c:v>
                      </c:pt>
                      <c:pt idx="19">
                        <c:v>oct-26</c:v>
                      </c:pt>
                      <c:pt idx="20">
                        <c:v>nov-26</c:v>
                      </c:pt>
                      <c:pt idx="21">
                        <c:v>nov-26</c:v>
                      </c:pt>
                      <c:pt idx="22">
                        <c:v>dic-26</c:v>
                      </c:pt>
                      <c:pt idx="23">
                        <c:v>dic-26</c:v>
                      </c:pt>
                      <c:pt idx="24">
                        <c:v>TOTAL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Anual'!$B$30:$Z$30</c15:sqref>
                        </c15:formulaRef>
                      </c:ext>
                    </c:extLst>
                    <c:numCache>
                      <c:formatCode>#,##0.00</c:formatCode>
                      <c:ptCount val="25"/>
                      <c:pt idx="2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6326-471E-B212-4C332EA7335A}"/>
                  </c:ext>
                </c:extLst>
              </c15:ser>
            </c15:filteredBarSeries>
            <c15:filteredBarSeries>
              <c15:ser>
                <c:idx val="13"/>
                <c:order val="13"/>
                <c:spPr>
                  <a:solidFill>
                    <a:schemeClr val="accent2">
                      <a:lumMod val="80000"/>
                      <a:lumOff val="2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'Informe Anual'!$B$16:$Z$17</c15:sqref>
                        </c15:fullRef>
                        <c15:levelRef>
                          <c15:sqref>'Informe Anual'!$B$17:$Z$17</c15:sqref>
                        </c15:levelRef>
                        <c15:formulaRef>
                          <c15:sqref>'Informe Anual'!$B$17:$Z$17</c15:sqref>
                        </c15:formulaRef>
                      </c:ext>
                    </c:extLst>
                    <c:strCache>
                      <c:ptCount val="25"/>
                      <c:pt idx="0">
                        <c:v>ene 2026</c:v>
                      </c:pt>
                      <c:pt idx="1">
                        <c:v>ene 2026</c:v>
                      </c:pt>
                      <c:pt idx="2">
                        <c:v>feb 2026</c:v>
                      </c:pt>
                      <c:pt idx="3">
                        <c:v>feb 2026</c:v>
                      </c:pt>
                      <c:pt idx="4">
                        <c:v>mar 2026</c:v>
                      </c:pt>
                      <c:pt idx="5">
                        <c:v>mar 2026</c:v>
                      </c:pt>
                      <c:pt idx="6">
                        <c:v>abr 2026</c:v>
                      </c:pt>
                      <c:pt idx="7">
                        <c:v>abr 2026</c:v>
                      </c:pt>
                      <c:pt idx="8">
                        <c:v>may 2026</c:v>
                      </c:pt>
                      <c:pt idx="9">
                        <c:v>may 2026</c:v>
                      </c:pt>
                      <c:pt idx="10">
                        <c:v>jun 2026</c:v>
                      </c:pt>
                      <c:pt idx="11">
                        <c:v>jun 2026</c:v>
                      </c:pt>
                      <c:pt idx="12">
                        <c:v>jul-26</c:v>
                      </c:pt>
                      <c:pt idx="13">
                        <c:v>jul-26</c:v>
                      </c:pt>
                      <c:pt idx="14">
                        <c:v>ago-26</c:v>
                      </c:pt>
                      <c:pt idx="15">
                        <c:v>ago-26</c:v>
                      </c:pt>
                      <c:pt idx="16">
                        <c:v>sept-26</c:v>
                      </c:pt>
                      <c:pt idx="17">
                        <c:v>sept-26</c:v>
                      </c:pt>
                      <c:pt idx="18">
                        <c:v>oct-26</c:v>
                      </c:pt>
                      <c:pt idx="19">
                        <c:v>oct-26</c:v>
                      </c:pt>
                      <c:pt idx="20">
                        <c:v>nov-26</c:v>
                      </c:pt>
                      <c:pt idx="21">
                        <c:v>nov-26</c:v>
                      </c:pt>
                      <c:pt idx="22">
                        <c:v>dic-26</c:v>
                      </c:pt>
                      <c:pt idx="23">
                        <c:v>dic-26</c:v>
                      </c:pt>
                      <c:pt idx="24">
                        <c:v>TOTAL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Anual'!$B$31:$Z$31</c15:sqref>
                        </c15:formulaRef>
                      </c:ext>
                    </c:extLst>
                    <c:numCache>
                      <c:formatCode>#,##0.00</c:formatCode>
                      <c:ptCount val="25"/>
                      <c:pt idx="2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6326-471E-B212-4C332EA7335A}"/>
                  </c:ext>
                </c:extLst>
              </c15:ser>
            </c15:filteredBarSeries>
            <c15:filteredBarSeries>
              <c15:ser>
                <c:idx val="14"/>
                <c:order val="14"/>
                <c:spPr>
                  <a:solidFill>
                    <a:schemeClr val="accent3">
                      <a:lumMod val="80000"/>
                      <a:lumOff val="2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'Informe Anual'!$B$16:$Z$17</c15:sqref>
                        </c15:fullRef>
                        <c15:levelRef>
                          <c15:sqref>'Informe Anual'!$B$17:$Z$17</c15:sqref>
                        </c15:levelRef>
                        <c15:formulaRef>
                          <c15:sqref>'Informe Anual'!$B$17:$Z$17</c15:sqref>
                        </c15:formulaRef>
                      </c:ext>
                    </c:extLst>
                    <c:strCache>
                      <c:ptCount val="25"/>
                      <c:pt idx="0">
                        <c:v>ene 2026</c:v>
                      </c:pt>
                      <c:pt idx="1">
                        <c:v>ene 2026</c:v>
                      </c:pt>
                      <c:pt idx="2">
                        <c:v>feb 2026</c:v>
                      </c:pt>
                      <c:pt idx="3">
                        <c:v>feb 2026</c:v>
                      </c:pt>
                      <c:pt idx="4">
                        <c:v>mar 2026</c:v>
                      </c:pt>
                      <c:pt idx="5">
                        <c:v>mar 2026</c:v>
                      </c:pt>
                      <c:pt idx="6">
                        <c:v>abr 2026</c:v>
                      </c:pt>
                      <c:pt idx="7">
                        <c:v>abr 2026</c:v>
                      </c:pt>
                      <c:pt idx="8">
                        <c:v>may 2026</c:v>
                      </c:pt>
                      <c:pt idx="9">
                        <c:v>may 2026</c:v>
                      </c:pt>
                      <c:pt idx="10">
                        <c:v>jun 2026</c:v>
                      </c:pt>
                      <c:pt idx="11">
                        <c:v>jun 2026</c:v>
                      </c:pt>
                      <c:pt idx="12">
                        <c:v>jul-26</c:v>
                      </c:pt>
                      <c:pt idx="13">
                        <c:v>jul-26</c:v>
                      </c:pt>
                      <c:pt idx="14">
                        <c:v>ago-26</c:v>
                      </c:pt>
                      <c:pt idx="15">
                        <c:v>ago-26</c:v>
                      </c:pt>
                      <c:pt idx="16">
                        <c:v>sept-26</c:v>
                      </c:pt>
                      <c:pt idx="17">
                        <c:v>sept-26</c:v>
                      </c:pt>
                      <c:pt idx="18">
                        <c:v>oct-26</c:v>
                      </c:pt>
                      <c:pt idx="19">
                        <c:v>oct-26</c:v>
                      </c:pt>
                      <c:pt idx="20">
                        <c:v>nov-26</c:v>
                      </c:pt>
                      <c:pt idx="21">
                        <c:v>nov-26</c:v>
                      </c:pt>
                      <c:pt idx="22">
                        <c:v>dic-26</c:v>
                      </c:pt>
                      <c:pt idx="23">
                        <c:v>dic-26</c:v>
                      </c:pt>
                      <c:pt idx="24">
                        <c:v>TOTAL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Anual'!$B$32:$Z$32</c15:sqref>
                        </c15:formulaRef>
                      </c:ext>
                    </c:extLst>
                    <c:numCache>
                      <c:formatCode>#,##0.00</c:formatCode>
                      <c:ptCount val="25"/>
                      <c:pt idx="2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6326-471E-B212-4C332EA7335A}"/>
                  </c:ext>
                </c:extLst>
              </c15:ser>
            </c15:filteredBarSeries>
            <c15:filteredBarSeries>
              <c15:ser>
                <c:idx val="15"/>
                <c:order val="15"/>
                <c:spPr>
                  <a:solidFill>
                    <a:schemeClr val="accent4">
                      <a:lumMod val="80000"/>
                      <a:lumOff val="2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'Informe Anual'!$B$16:$Z$17</c15:sqref>
                        </c15:fullRef>
                        <c15:levelRef>
                          <c15:sqref>'Informe Anual'!$B$17:$Z$17</c15:sqref>
                        </c15:levelRef>
                        <c15:formulaRef>
                          <c15:sqref>'Informe Anual'!$B$17:$Z$17</c15:sqref>
                        </c15:formulaRef>
                      </c:ext>
                    </c:extLst>
                    <c:strCache>
                      <c:ptCount val="25"/>
                      <c:pt idx="0">
                        <c:v>ene 2026</c:v>
                      </c:pt>
                      <c:pt idx="1">
                        <c:v>ene 2026</c:v>
                      </c:pt>
                      <c:pt idx="2">
                        <c:v>feb 2026</c:v>
                      </c:pt>
                      <c:pt idx="3">
                        <c:v>feb 2026</c:v>
                      </c:pt>
                      <c:pt idx="4">
                        <c:v>mar 2026</c:v>
                      </c:pt>
                      <c:pt idx="5">
                        <c:v>mar 2026</c:v>
                      </c:pt>
                      <c:pt idx="6">
                        <c:v>abr 2026</c:v>
                      </c:pt>
                      <c:pt idx="7">
                        <c:v>abr 2026</c:v>
                      </c:pt>
                      <c:pt idx="8">
                        <c:v>may 2026</c:v>
                      </c:pt>
                      <c:pt idx="9">
                        <c:v>may 2026</c:v>
                      </c:pt>
                      <c:pt idx="10">
                        <c:v>jun 2026</c:v>
                      </c:pt>
                      <c:pt idx="11">
                        <c:v>jun 2026</c:v>
                      </c:pt>
                      <c:pt idx="12">
                        <c:v>jul-26</c:v>
                      </c:pt>
                      <c:pt idx="13">
                        <c:v>jul-26</c:v>
                      </c:pt>
                      <c:pt idx="14">
                        <c:v>ago-26</c:v>
                      </c:pt>
                      <c:pt idx="15">
                        <c:v>ago-26</c:v>
                      </c:pt>
                      <c:pt idx="16">
                        <c:v>sept-26</c:v>
                      </c:pt>
                      <c:pt idx="17">
                        <c:v>sept-26</c:v>
                      </c:pt>
                      <c:pt idx="18">
                        <c:v>oct-26</c:v>
                      </c:pt>
                      <c:pt idx="19">
                        <c:v>oct-26</c:v>
                      </c:pt>
                      <c:pt idx="20">
                        <c:v>nov-26</c:v>
                      </c:pt>
                      <c:pt idx="21">
                        <c:v>nov-26</c:v>
                      </c:pt>
                      <c:pt idx="22">
                        <c:v>dic-26</c:v>
                      </c:pt>
                      <c:pt idx="23">
                        <c:v>dic-26</c:v>
                      </c:pt>
                      <c:pt idx="24">
                        <c:v>TOTAL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Anual'!$B$33:$Z$33</c15:sqref>
                        </c15:formulaRef>
                      </c:ext>
                    </c:extLst>
                    <c:numCache>
                      <c:formatCode>#,##0.00</c:formatCode>
                      <c:ptCount val="25"/>
                      <c:pt idx="2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6326-471E-B212-4C332EA7335A}"/>
                  </c:ext>
                </c:extLst>
              </c15:ser>
            </c15:filteredBarSeries>
            <c15:filteredBarSeries>
              <c15:ser>
                <c:idx val="16"/>
                <c:order val="16"/>
                <c:spPr>
                  <a:solidFill>
                    <a:schemeClr val="accent5">
                      <a:lumMod val="80000"/>
                      <a:lumOff val="2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'Informe Anual'!$B$16:$Z$17</c15:sqref>
                        </c15:fullRef>
                        <c15:levelRef>
                          <c15:sqref>'Informe Anual'!$B$17:$Z$17</c15:sqref>
                        </c15:levelRef>
                        <c15:formulaRef>
                          <c15:sqref>'Informe Anual'!$B$17:$Z$17</c15:sqref>
                        </c15:formulaRef>
                      </c:ext>
                    </c:extLst>
                    <c:strCache>
                      <c:ptCount val="25"/>
                      <c:pt idx="0">
                        <c:v>ene 2026</c:v>
                      </c:pt>
                      <c:pt idx="1">
                        <c:v>ene 2026</c:v>
                      </c:pt>
                      <c:pt idx="2">
                        <c:v>feb 2026</c:v>
                      </c:pt>
                      <c:pt idx="3">
                        <c:v>feb 2026</c:v>
                      </c:pt>
                      <c:pt idx="4">
                        <c:v>mar 2026</c:v>
                      </c:pt>
                      <c:pt idx="5">
                        <c:v>mar 2026</c:v>
                      </c:pt>
                      <c:pt idx="6">
                        <c:v>abr 2026</c:v>
                      </c:pt>
                      <c:pt idx="7">
                        <c:v>abr 2026</c:v>
                      </c:pt>
                      <c:pt idx="8">
                        <c:v>may 2026</c:v>
                      </c:pt>
                      <c:pt idx="9">
                        <c:v>may 2026</c:v>
                      </c:pt>
                      <c:pt idx="10">
                        <c:v>jun 2026</c:v>
                      </c:pt>
                      <c:pt idx="11">
                        <c:v>jun 2026</c:v>
                      </c:pt>
                      <c:pt idx="12">
                        <c:v>jul-26</c:v>
                      </c:pt>
                      <c:pt idx="13">
                        <c:v>jul-26</c:v>
                      </c:pt>
                      <c:pt idx="14">
                        <c:v>ago-26</c:v>
                      </c:pt>
                      <c:pt idx="15">
                        <c:v>ago-26</c:v>
                      </c:pt>
                      <c:pt idx="16">
                        <c:v>sept-26</c:v>
                      </c:pt>
                      <c:pt idx="17">
                        <c:v>sept-26</c:v>
                      </c:pt>
                      <c:pt idx="18">
                        <c:v>oct-26</c:v>
                      </c:pt>
                      <c:pt idx="19">
                        <c:v>oct-26</c:v>
                      </c:pt>
                      <c:pt idx="20">
                        <c:v>nov-26</c:v>
                      </c:pt>
                      <c:pt idx="21">
                        <c:v>nov-26</c:v>
                      </c:pt>
                      <c:pt idx="22">
                        <c:v>dic-26</c:v>
                      </c:pt>
                      <c:pt idx="23">
                        <c:v>dic-26</c:v>
                      </c:pt>
                      <c:pt idx="24">
                        <c:v>TOTAL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Anual'!$B$34:$Z$34</c15:sqref>
                        </c15:formulaRef>
                      </c:ext>
                    </c:extLst>
                    <c:numCache>
                      <c:formatCode>#,##0.00</c:formatCode>
                      <c:ptCount val="25"/>
                      <c:pt idx="2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0-6326-471E-B212-4C332EA7335A}"/>
                  </c:ext>
                </c:extLst>
              </c15:ser>
            </c15:filteredBarSeries>
            <c15:filteredBarSeries>
              <c15:ser>
                <c:idx val="17"/>
                <c:order val="17"/>
                <c:spPr>
                  <a:solidFill>
                    <a:schemeClr val="accent6">
                      <a:lumMod val="80000"/>
                      <a:lumOff val="2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'Informe Anual'!$B$16:$Z$17</c15:sqref>
                        </c15:fullRef>
                        <c15:levelRef>
                          <c15:sqref>'Informe Anual'!$B$17:$Z$17</c15:sqref>
                        </c15:levelRef>
                        <c15:formulaRef>
                          <c15:sqref>'Informe Anual'!$B$17:$Z$17</c15:sqref>
                        </c15:formulaRef>
                      </c:ext>
                    </c:extLst>
                    <c:strCache>
                      <c:ptCount val="25"/>
                      <c:pt idx="0">
                        <c:v>ene 2026</c:v>
                      </c:pt>
                      <c:pt idx="1">
                        <c:v>ene 2026</c:v>
                      </c:pt>
                      <c:pt idx="2">
                        <c:v>feb 2026</c:v>
                      </c:pt>
                      <c:pt idx="3">
                        <c:v>feb 2026</c:v>
                      </c:pt>
                      <c:pt idx="4">
                        <c:v>mar 2026</c:v>
                      </c:pt>
                      <c:pt idx="5">
                        <c:v>mar 2026</c:v>
                      </c:pt>
                      <c:pt idx="6">
                        <c:v>abr 2026</c:v>
                      </c:pt>
                      <c:pt idx="7">
                        <c:v>abr 2026</c:v>
                      </c:pt>
                      <c:pt idx="8">
                        <c:v>may 2026</c:v>
                      </c:pt>
                      <c:pt idx="9">
                        <c:v>may 2026</c:v>
                      </c:pt>
                      <c:pt idx="10">
                        <c:v>jun 2026</c:v>
                      </c:pt>
                      <c:pt idx="11">
                        <c:v>jun 2026</c:v>
                      </c:pt>
                      <c:pt idx="12">
                        <c:v>jul-26</c:v>
                      </c:pt>
                      <c:pt idx="13">
                        <c:v>jul-26</c:v>
                      </c:pt>
                      <c:pt idx="14">
                        <c:v>ago-26</c:v>
                      </c:pt>
                      <c:pt idx="15">
                        <c:v>ago-26</c:v>
                      </c:pt>
                      <c:pt idx="16">
                        <c:v>sept-26</c:v>
                      </c:pt>
                      <c:pt idx="17">
                        <c:v>sept-26</c:v>
                      </c:pt>
                      <c:pt idx="18">
                        <c:v>oct-26</c:v>
                      </c:pt>
                      <c:pt idx="19">
                        <c:v>oct-26</c:v>
                      </c:pt>
                      <c:pt idx="20">
                        <c:v>nov-26</c:v>
                      </c:pt>
                      <c:pt idx="21">
                        <c:v>nov-26</c:v>
                      </c:pt>
                      <c:pt idx="22">
                        <c:v>dic-26</c:v>
                      </c:pt>
                      <c:pt idx="23">
                        <c:v>dic-26</c:v>
                      </c:pt>
                      <c:pt idx="24">
                        <c:v>TOTAL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Anual'!$B$35:$Z$35</c15:sqref>
                        </c15:formulaRef>
                      </c:ext>
                    </c:extLst>
                    <c:numCache>
                      <c:formatCode>#,##0.00</c:formatCode>
                      <c:ptCount val="25"/>
                      <c:pt idx="2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1-6326-471E-B212-4C332EA7335A}"/>
                  </c:ext>
                </c:extLst>
              </c15:ser>
            </c15:filteredBarSeries>
            <c15:filteredBarSeries>
              <c15:ser>
                <c:idx val="18"/>
                <c:order val="18"/>
                <c:spPr>
                  <a:solidFill>
                    <a:schemeClr val="accent1">
                      <a:lumMod val="8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'Informe Anual'!$B$16:$Z$17</c15:sqref>
                        </c15:fullRef>
                        <c15:levelRef>
                          <c15:sqref>'Informe Anual'!$B$17:$Z$17</c15:sqref>
                        </c15:levelRef>
                        <c15:formulaRef>
                          <c15:sqref>'Informe Anual'!$B$17:$Z$17</c15:sqref>
                        </c15:formulaRef>
                      </c:ext>
                    </c:extLst>
                    <c:strCache>
                      <c:ptCount val="25"/>
                      <c:pt idx="0">
                        <c:v>ene 2026</c:v>
                      </c:pt>
                      <c:pt idx="1">
                        <c:v>ene 2026</c:v>
                      </c:pt>
                      <c:pt idx="2">
                        <c:v>feb 2026</c:v>
                      </c:pt>
                      <c:pt idx="3">
                        <c:v>feb 2026</c:v>
                      </c:pt>
                      <c:pt idx="4">
                        <c:v>mar 2026</c:v>
                      </c:pt>
                      <c:pt idx="5">
                        <c:v>mar 2026</c:v>
                      </c:pt>
                      <c:pt idx="6">
                        <c:v>abr 2026</c:v>
                      </c:pt>
                      <c:pt idx="7">
                        <c:v>abr 2026</c:v>
                      </c:pt>
                      <c:pt idx="8">
                        <c:v>may 2026</c:v>
                      </c:pt>
                      <c:pt idx="9">
                        <c:v>may 2026</c:v>
                      </c:pt>
                      <c:pt idx="10">
                        <c:v>jun 2026</c:v>
                      </c:pt>
                      <c:pt idx="11">
                        <c:v>jun 2026</c:v>
                      </c:pt>
                      <c:pt idx="12">
                        <c:v>jul-26</c:v>
                      </c:pt>
                      <c:pt idx="13">
                        <c:v>jul-26</c:v>
                      </c:pt>
                      <c:pt idx="14">
                        <c:v>ago-26</c:v>
                      </c:pt>
                      <c:pt idx="15">
                        <c:v>ago-26</c:v>
                      </c:pt>
                      <c:pt idx="16">
                        <c:v>sept-26</c:v>
                      </c:pt>
                      <c:pt idx="17">
                        <c:v>sept-26</c:v>
                      </c:pt>
                      <c:pt idx="18">
                        <c:v>oct-26</c:v>
                      </c:pt>
                      <c:pt idx="19">
                        <c:v>oct-26</c:v>
                      </c:pt>
                      <c:pt idx="20">
                        <c:v>nov-26</c:v>
                      </c:pt>
                      <c:pt idx="21">
                        <c:v>nov-26</c:v>
                      </c:pt>
                      <c:pt idx="22">
                        <c:v>dic-26</c:v>
                      </c:pt>
                      <c:pt idx="23">
                        <c:v>dic-26</c:v>
                      </c:pt>
                      <c:pt idx="24">
                        <c:v>TOTAL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Anual'!$B$36:$Z$36</c15:sqref>
                        </c15:formulaRef>
                      </c:ext>
                    </c:extLst>
                    <c:numCache>
                      <c:formatCode>#,##0.00</c:formatCode>
                      <c:ptCount val="25"/>
                      <c:pt idx="2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2-6326-471E-B212-4C332EA7335A}"/>
                  </c:ext>
                </c:extLst>
              </c15:ser>
            </c15:filteredBarSeries>
            <c15:filteredBarSeries>
              <c15:ser>
                <c:idx val="19"/>
                <c:order val="19"/>
                <c:spPr>
                  <a:solidFill>
                    <a:schemeClr val="accent2">
                      <a:lumMod val="8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'Informe Anual'!$B$16:$Z$17</c15:sqref>
                        </c15:fullRef>
                        <c15:levelRef>
                          <c15:sqref>'Informe Anual'!$B$17:$Z$17</c15:sqref>
                        </c15:levelRef>
                        <c15:formulaRef>
                          <c15:sqref>'Informe Anual'!$B$17:$Z$17</c15:sqref>
                        </c15:formulaRef>
                      </c:ext>
                    </c:extLst>
                    <c:strCache>
                      <c:ptCount val="25"/>
                      <c:pt idx="0">
                        <c:v>ene 2026</c:v>
                      </c:pt>
                      <c:pt idx="1">
                        <c:v>ene 2026</c:v>
                      </c:pt>
                      <c:pt idx="2">
                        <c:v>feb 2026</c:v>
                      </c:pt>
                      <c:pt idx="3">
                        <c:v>feb 2026</c:v>
                      </c:pt>
                      <c:pt idx="4">
                        <c:v>mar 2026</c:v>
                      </c:pt>
                      <c:pt idx="5">
                        <c:v>mar 2026</c:v>
                      </c:pt>
                      <c:pt idx="6">
                        <c:v>abr 2026</c:v>
                      </c:pt>
                      <c:pt idx="7">
                        <c:v>abr 2026</c:v>
                      </c:pt>
                      <c:pt idx="8">
                        <c:v>may 2026</c:v>
                      </c:pt>
                      <c:pt idx="9">
                        <c:v>may 2026</c:v>
                      </c:pt>
                      <c:pt idx="10">
                        <c:v>jun 2026</c:v>
                      </c:pt>
                      <c:pt idx="11">
                        <c:v>jun 2026</c:v>
                      </c:pt>
                      <c:pt idx="12">
                        <c:v>jul-26</c:v>
                      </c:pt>
                      <c:pt idx="13">
                        <c:v>jul-26</c:v>
                      </c:pt>
                      <c:pt idx="14">
                        <c:v>ago-26</c:v>
                      </c:pt>
                      <c:pt idx="15">
                        <c:v>ago-26</c:v>
                      </c:pt>
                      <c:pt idx="16">
                        <c:v>sept-26</c:v>
                      </c:pt>
                      <c:pt idx="17">
                        <c:v>sept-26</c:v>
                      </c:pt>
                      <c:pt idx="18">
                        <c:v>oct-26</c:v>
                      </c:pt>
                      <c:pt idx="19">
                        <c:v>oct-26</c:v>
                      </c:pt>
                      <c:pt idx="20">
                        <c:v>nov-26</c:v>
                      </c:pt>
                      <c:pt idx="21">
                        <c:v>nov-26</c:v>
                      </c:pt>
                      <c:pt idx="22">
                        <c:v>dic-26</c:v>
                      </c:pt>
                      <c:pt idx="23">
                        <c:v>dic-26</c:v>
                      </c:pt>
                      <c:pt idx="24">
                        <c:v>TOTAL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Anual'!$B$37:$Z$37</c15:sqref>
                        </c15:formulaRef>
                      </c:ext>
                    </c:extLst>
                    <c:numCache>
                      <c:formatCode>#,##0.00</c:formatCode>
                      <c:ptCount val="25"/>
                      <c:pt idx="2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3-6326-471E-B212-4C332EA7335A}"/>
                  </c:ext>
                </c:extLst>
              </c15:ser>
            </c15:filteredBarSeries>
            <c15:filteredBarSeries>
              <c15:ser>
                <c:idx val="20"/>
                <c:order val="20"/>
                <c:spPr>
                  <a:solidFill>
                    <a:schemeClr val="accent3">
                      <a:lumMod val="8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'Informe Anual'!$B$16:$Z$17</c15:sqref>
                        </c15:fullRef>
                        <c15:levelRef>
                          <c15:sqref>'Informe Anual'!$B$17:$Z$17</c15:sqref>
                        </c15:levelRef>
                        <c15:formulaRef>
                          <c15:sqref>'Informe Anual'!$B$17:$Z$17</c15:sqref>
                        </c15:formulaRef>
                      </c:ext>
                    </c:extLst>
                    <c:strCache>
                      <c:ptCount val="25"/>
                      <c:pt idx="0">
                        <c:v>ene 2026</c:v>
                      </c:pt>
                      <c:pt idx="1">
                        <c:v>ene 2026</c:v>
                      </c:pt>
                      <c:pt idx="2">
                        <c:v>feb 2026</c:v>
                      </c:pt>
                      <c:pt idx="3">
                        <c:v>feb 2026</c:v>
                      </c:pt>
                      <c:pt idx="4">
                        <c:v>mar 2026</c:v>
                      </c:pt>
                      <c:pt idx="5">
                        <c:v>mar 2026</c:v>
                      </c:pt>
                      <c:pt idx="6">
                        <c:v>abr 2026</c:v>
                      </c:pt>
                      <c:pt idx="7">
                        <c:v>abr 2026</c:v>
                      </c:pt>
                      <c:pt idx="8">
                        <c:v>may 2026</c:v>
                      </c:pt>
                      <c:pt idx="9">
                        <c:v>may 2026</c:v>
                      </c:pt>
                      <c:pt idx="10">
                        <c:v>jun 2026</c:v>
                      </c:pt>
                      <c:pt idx="11">
                        <c:v>jun 2026</c:v>
                      </c:pt>
                      <c:pt idx="12">
                        <c:v>jul-26</c:v>
                      </c:pt>
                      <c:pt idx="13">
                        <c:v>jul-26</c:v>
                      </c:pt>
                      <c:pt idx="14">
                        <c:v>ago-26</c:v>
                      </c:pt>
                      <c:pt idx="15">
                        <c:v>ago-26</c:v>
                      </c:pt>
                      <c:pt idx="16">
                        <c:v>sept-26</c:v>
                      </c:pt>
                      <c:pt idx="17">
                        <c:v>sept-26</c:v>
                      </c:pt>
                      <c:pt idx="18">
                        <c:v>oct-26</c:v>
                      </c:pt>
                      <c:pt idx="19">
                        <c:v>oct-26</c:v>
                      </c:pt>
                      <c:pt idx="20">
                        <c:v>nov-26</c:v>
                      </c:pt>
                      <c:pt idx="21">
                        <c:v>nov-26</c:v>
                      </c:pt>
                      <c:pt idx="22">
                        <c:v>dic-26</c:v>
                      </c:pt>
                      <c:pt idx="23">
                        <c:v>dic-26</c:v>
                      </c:pt>
                      <c:pt idx="24">
                        <c:v>TOTAL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Anual'!$B$38:$Z$38</c15:sqref>
                        </c15:formulaRef>
                      </c:ext>
                    </c:extLst>
                    <c:numCache>
                      <c:formatCode>#,##0.00</c:formatCode>
                      <c:ptCount val="25"/>
                      <c:pt idx="2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4-6326-471E-B212-4C332EA7335A}"/>
                  </c:ext>
                </c:extLst>
              </c15:ser>
            </c15:filteredBarSeries>
            <c15:filteredBarSeries>
              <c15:ser>
                <c:idx val="21"/>
                <c:order val="21"/>
                <c:spPr>
                  <a:solidFill>
                    <a:schemeClr val="accent4">
                      <a:lumMod val="8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'Informe Anual'!$B$16:$Z$17</c15:sqref>
                        </c15:fullRef>
                        <c15:levelRef>
                          <c15:sqref>'Informe Anual'!$B$17:$Z$17</c15:sqref>
                        </c15:levelRef>
                        <c15:formulaRef>
                          <c15:sqref>'Informe Anual'!$B$17:$Z$17</c15:sqref>
                        </c15:formulaRef>
                      </c:ext>
                    </c:extLst>
                    <c:strCache>
                      <c:ptCount val="25"/>
                      <c:pt idx="0">
                        <c:v>ene 2026</c:v>
                      </c:pt>
                      <c:pt idx="1">
                        <c:v>ene 2026</c:v>
                      </c:pt>
                      <c:pt idx="2">
                        <c:v>feb 2026</c:v>
                      </c:pt>
                      <c:pt idx="3">
                        <c:v>feb 2026</c:v>
                      </c:pt>
                      <c:pt idx="4">
                        <c:v>mar 2026</c:v>
                      </c:pt>
                      <c:pt idx="5">
                        <c:v>mar 2026</c:v>
                      </c:pt>
                      <c:pt idx="6">
                        <c:v>abr 2026</c:v>
                      </c:pt>
                      <c:pt idx="7">
                        <c:v>abr 2026</c:v>
                      </c:pt>
                      <c:pt idx="8">
                        <c:v>may 2026</c:v>
                      </c:pt>
                      <c:pt idx="9">
                        <c:v>may 2026</c:v>
                      </c:pt>
                      <c:pt idx="10">
                        <c:v>jun 2026</c:v>
                      </c:pt>
                      <c:pt idx="11">
                        <c:v>jun 2026</c:v>
                      </c:pt>
                      <c:pt idx="12">
                        <c:v>jul-26</c:v>
                      </c:pt>
                      <c:pt idx="13">
                        <c:v>jul-26</c:v>
                      </c:pt>
                      <c:pt idx="14">
                        <c:v>ago-26</c:v>
                      </c:pt>
                      <c:pt idx="15">
                        <c:v>ago-26</c:v>
                      </c:pt>
                      <c:pt idx="16">
                        <c:v>sept-26</c:v>
                      </c:pt>
                      <c:pt idx="17">
                        <c:v>sept-26</c:v>
                      </c:pt>
                      <c:pt idx="18">
                        <c:v>oct-26</c:v>
                      </c:pt>
                      <c:pt idx="19">
                        <c:v>oct-26</c:v>
                      </c:pt>
                      <c:pt idx="20">
                        <c:v>nov-26</c:v>
                      </c:pt>
                      <c:pt idx="21">
                        <c:v>nov-26</c:v>
                      </c:pt>
                      <c:pt idx="22">
                        <c:v>dic-26</c:v>
                      </c:pt>
                      <c:pt idx="23">
                        <c:v>dic-26</c:v>
                      </c:pt>
                      <c:pt idx="24">
                        <c:v>TOTAL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Anual'!$B$39:$Z$39</c15:sqref>
                        </c15:formulaRef>
                      </c:ext>
                    </c:extLst>
                    <c:numCache>
                      <c:formatCode>#,##0.00</c:formatCode>
                      <c:ptCount val="25"/>
                      <c:pt idx="2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5-6326-471E-B212-4C332EA7335A}"/>
                  </c:ext>
                </c:extLst>
              </c15:ser>
            </c15:filteredBarSeries>
            <c15:filteredBarSeries>
              <c15:ser>
                <c:idx val="22"/>
                <c:order val="22"/>
                <c:spPr>
                  <a:solidFill>
                    <a:schemeClr val="accent5">
                      <a:lumMod val="8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'Informe Anual'!$B$16:$Z$17</c15:sqref>
                        </c15:fullRef>
                        <c15:levelRef>
                          <c15:sqref>'Informe Anual'!$B$17:$Z$17</c15:sqref>
                        </c15:levelRef>
                        <c15:formulaRef>
                          <c15:sqref>'Informe Anual'!$B$17:$Z$17</c15:sqref>
                        </c15:formulaRef>
                      </c:ext>
                    </c:extLst>
                    <c:strCache>
                      <c:ptCount val="25"/>
                      <c:pt idx="0">
                        <c:v>ene 2026</c:v>
                      </c:pt>
                      <c:pt idx="1">
                        <c:v>ene 2026</c:v>
                      </c:pt>
                      <c:pt idx="2">
                        <c:v>feb 2026</c:v>
                      </c:pt>
                      <c:pt idx="3">
                        <c:v>feb 2026</c:v>
                      </c:pt>
                      <c:pt idx="4">
                        <c:v>mar 2026</c:v>
                      </c:pt>
                      <c:pt idx="5">
                        <c:v>mar 2026</c:v>
                      </c:pt>
                      <c:pt idx="6">
                        <c:v>abr 2026</c:v>
                      </c:pt>
                      <c:pt idx="7">
                        <c:v>abr 2026</c:v>
                      </c:pt>
                      <c:pt idx="8">
                        <c:v>may 2026</c:v>
                      </c:pt>
                      <c:pt idx="9">
                        <c:v>may 2026</c:v>
                      </c:pt>
                      <c:pt idx="10">
                        <c:v>jun 2026</c:v>
                      </c:pt>
                      <c:pt idx="11">
                        <c:v>jun 2026</c:v>
                      </c:pt>
                      <c:pt idx="12">
                        <c:v>jul-26</c:v>
                      </c:pt>
                      <c:pt idx="13">
                        <c:v>jul-26</c:v>
                      </c:pt>
                      <c:pt idx="14">
                        <c:v>ago-26</c:v>
                      </c:pt>
                      <c:pt idx="15">
                        <c:v>ago-26</c:v>
                      </c:pt>
                      <c:pt idx="16">
                        <c:v>sept-26</c:v>
                      </c:pt>
                      <c:pt idx="17">
                        <c:v>sept-26</c:v>
                      </c:pt>
                      <c:pt idx="18">
                        <c:v>oct-26</c:v>
                      </c:pt>
                      <c:pt idx="19">
                        <c:v>oct-26</c:v>
                      </c:pt>
                      <c:pt idx="20">
                        <c:v>nov-26</c:v>
                      </c:pt>
                      <c:pt idx="21">
                        <c:v>nov-26</c:v>
                      </c:pt>
                      <c:pt idx="22">
                        <c:v>dic-26</c:v>
                      </c:pt>
                      <c:pt idx="23">
                        <c:v>dic-26</c:v>
                      </c:pt>
                      <c:pt idx="24">
                        <c:v>TOTAL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Anual'!$B$40:$Z$40</c15:sqref>
                        </c15:formulaRef>
                      </c:ext>
                    </c:extLst>
                    <c:numCache>
                      <c:formatCode>#,##0.00</c:formatCode>
                      <c:ptCount val="25"/>
                      <c:pt idx="0">
                        <c:v>36.659999999999997</c:v>
                      </c:pt>
                      <c:pt idx="1">
                        <c:v>742.32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27.33</c:v>
                      </c:pt>
                      <c:pt idx="7">
                        <c:v>327.96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57.57</c:v>
                      </c:pt>
                      <c:pt idx="11">
                        <c:v>690.84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6.6300000000000008</c:v>
                      </c:pt>
                      <c:pt idx="19">
                        <c:v>79.56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1968.8700000000001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6-6326-471E-B212-4C332EA7335A}"/>
                  </c:ext>
                </c:extLst>
              </c15:ser>
            </c15:filteredBarSeries>
          </c:ext>
        </c:extLst>
      </c:bar3DChart>
      <c:catAx>
        <c:axId val="547628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VE"/>
          </a:p>
        </c:txPr>
        <c:crossAx val="547628480"/>
        <c:crosses val="autoZero"/>
        <c:auto val="1"/>
        <c:lblAlgn val="ctr"/>
        <c:lblOffset val="100"/>
        <c:noMultiLvlLbl val="0"/>
      </c:catAx>
      <c:valAx>
        <c:axId val="547628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VE"/>
          </a:p>
        </c:txPr>
        <c:crossAx val="5476281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0635753864100315E-2"/>
          <c:y val="0.70284424837437443"/>
          <c:w val="0.86962156691197912"/>
          <c:h val="0.2740009000612904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V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8100000" algn="tr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es-VE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4773606370875996"/>
          <c:y val="4.5977011494252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VE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0238907849829351"/>
          <c:y val="0.21908045977011495"/>
          <c:w val="0.84360269812689781"/>
          <c:h val="0.27517241379310342"/>
        </c:manualLayout>
      </c:layout>
      <c:bar3DChart>
        <c:barDir val="col"/>
        <c:grouping val="percentStacked"/>
        <c:varyColors val="0"/>
        <c:ser>
          <c:idx val="0"/>
          <c:order val="0"/>
          <c:tx>
            <c:strRef>
              <c:f>'Informe Anual'!$A$68</c:f>
              <c:strCache>
                <c:ptCount val="1"/>
                <c:pt idx="0">
                  <c:v>EGRESOS 
TOTALES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18-AF29-48C3-B429-9BCC644F63D6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17-AF29-48C3-B429-9BCC644F63D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1A-AF29-48C3-B429-9BCC644F63D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1B-AF29-48C3-B429-9BCC644F63D6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1C-AF29-48C3-B429-9BCC644F63D6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1D-AF29-48C3-B429-9BCC644F63D6}"/>
              </c:ext>
            </c:extLst>
          </c:dPt>
          <c:dPt>
            <c:idx val="6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1E-AF29-48C3-B429-9BCC644F63D6}"/>
              </c:ext>
            </c:extLst>
          </c:dPt>
          <c:dPt>
            <c:idx val="7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1F-AF29-48C3-B429-9BCC644F63D6}"/>
              </c:ext>
            </c:extLst>
          </c:dPt>
          <c:dPt>
            <c:idx val="8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20-AF29-48C3-B429-9BCC644F63D6}"/>
              </c:ext>
            </c:extLst>
          </c:dPt>
          <c:dPt>
            <c:idx val="9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21-AF29-48C3-B429-9BCC644F63D6}"/>
              </c:ext>
            </c:extLst>
          </c:dPt>
          <c:dPt>
            <c:idx val="10"/>
            <c:invertIfNegative val="0"/>
            <c:bubble3D val="0"/>
            <c:spPr>
              <a:solidFill>
                <a:srgbClr val="3EF28F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22-AF29-48C3-B429-9BCC644F63D6}"/>
              </c:ext>
            </c:extLst>
          </c:dPt>
          <c:dPt>
            <c:idx val="11"/>
            <c:invertIfNegative val="0"/>
            <c:bubble3D val="0"/>
            <c:spPr>
              <a:solidFill>
                <a:srgbClr val="3EF28F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23-AF29-48C3-B429-9BCC644F63D6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24-AF29-48C3-B429-9BCC644F63D6}"/>
              </c:ext>
            </c:extLst>
          </c:dPt>
          <c:dPt>
            <c:idx val="13"/>
            <c:invertIfNegative val="0"/>
            <c:bubble3D val="0"/>
            <c:spPr>
              <a:solidFill>
                <a:schemeClr val="accent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25-AF29-48C3-B429-9BCC644F63D6}"/>
              </c:ext>
            </c:extLst>
          </c:dPt>
          <c:dPt>
            <c:idx val="14"/>
            <c:invertIfNegative val="0"/>
            <c:bubble3D val="0"/>
            <c:spPr>
              <a:solidFill>
                <a:srgbClr val="C1833F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26-AF29-48C3-B429-9BCC644F63D6}"/>
              </c:ext>
            </c:extLst>
          </c:dPt>
          <c:dPt>
            <c:idx val="15"/>
            <c:invertIfNegative val="0"/>
            <c:bubble3D val="0"/>
            <c:spPr>
              <a:solidFill>
                <a:srgbClr val="C1833F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27-AF29-48C3-B429-9BCC644F63D6}"/>
              </c:ext>
            </c:extLst>
          </c:dPt>
          <c:dPt>
            <c:idx val="16"/>
            <c:invertIfNegative val="0"/>
            <c:bubble3D val="0"/>
            <c:spPr>
              <a:solidFill>
                <a:srgbClr val="E4984C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28-AF29-48C3-B429-9BCC644F63D6}"/>
              </c:ext>
            </c:extLst>
          </c:dPt>
          <c:dPt>
            <c:idx val="17"/>
            <c:invertIfNegative val="0"/>
            <c:bubble3D val="0"/>
            <c:spPr>
              <a:solidFill>
                <a:srgbClr val="E4984C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29-AF29-48C3-B429-9BCC644F63D6}"/>
              </c:ext>
            </c:extLst>
          </c:dPt>
          <c:dPt>
            <c:idx val="18"/>
            <c:invertIfNegative val="0"/>
            <c:bubble3D val="0"/>
            <c:spPr>
              <a:solidFill>
                <a:srgbClr val="A18F8F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2A-AF29-48C3-B429-9BCC644F63D6}"/>
              </c:ext>
            </c:extLst>
          </c:dPt>
          <c:dPt>
            <c:idx val="19"/>
            <c:invertIfNegative val="0"/>
            <c:bubble3D val="0"/>
            <c:spPr>
              <a:solidFill>
                <a:srgbClr val="A18F8F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2B-AF29-48C3-B429-9BCC644F63D6}"/>
              </c:ext>
            </c:extLst>
          </c:dPt>
          <c:dPt>
            <c:idx val="20"/>
            <c:invertIfNegative val="0"/>
            <c:bubble3D val="0"/>
            <c:spPr>
              <a:solidFill>
                <a:srgbClr val="9479B7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2C-AF29-48C3-B429-9BCC644F63D6}"/>
              </c:ext>
            </c:extLst>
          </c:dPt>
          <c:dPt>
            <c:idx val="21"/>
            <c:invertIfNegative val="0"/>
            <c:bubble3D val="0"/>
            <c:spPr>
              <a:solidFill>
                <a:srgbClr val="9479B7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2D-AF29-48C3-B429-9BCC644F63D6}"/>
              </c:ext>
            </c:extLst>
          </c:dPt>
          <c:dPt>
            <c:idx val="22"/>
            <c:invertIfNegative val="0"/>
            <c:bubble3D val="0"/>
            <c:spPr>
              <a:solidFill>
                <a:srgbClr val="F43CA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2E-AF29-48C3-B429-9BCC644F63D6}"/>
              </c:ext>
            </c:extLst>
          </c:dPt>
          <c:dPt>
            <c:idx val="23"/>
            <c:invertIfNegative val="0"/>
            <c:bubble3D val="0"/>
            <c:spPr>
              <a:solidFill>
                <a:srgbClr val="F43CA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2F-AF29-48C3-B429-9BCC644F63D6}"/>
              </c:ext>
            </c:extLst>
          </c:dPt>
          <c:dPt>
            <c:idx val="24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19-AF29-48C3-B429-9BCC644F63D6}"/>
              </c:ext>
            </c:extLst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'Informe Anual'!$B$44:$Z$45</c15:sqref>
                  </c15:fullRef>
                  <c15:levelRef>
                    <c15:sqref>'Informe Anual'!$B$45:$Z$45</c15:sqref>
                  </c15:levelRef>
                </c:ext>
              </c:extLst>
              <c:f>'Informe Anual'!$B$45:$Z$45</c:f>
              <c:strCache>
                <c:ptCount val="25"/>
                <c:pt idx="0">
                  <c:v>ene 2026</c:v>
                </c:pt>
                <c:pt idx="1">
                  <c:v>ene 2026</c:v>
                </c:pt>
                <c:pt idx="2">
                  <c:v>feb 2026</c:v>
                </c:pt>
                <c:pt idx="3">
                  <c:v>feb 2026</c:v>
                </c:pt>
                <c:pt idx="4">
                  <c:v>mar 2026</c:v>
                </c:pt>
                <c:pt idx="5">
                  <c:v>mar 2026</c:v>
                </c:pt>
                <c:pt idx="6">
                  <c:v>abr 2026</c:v>
                </c:pt>
                <c:pt idx="7">
                  <c:v>abr 2026</c:v>
                </c:pt>
                <c:pt idx="8">
                  <c:v>may 2026</c:v>
                </c:pt>
                <c:pt idx="9">
                  <c:v>may 2026</c:v>
                </c:pt>
                <c:pt idx="10">
                  <c:v>jun 2026</c:v>
                </c:pt>
                <c:pt idx="11">
                  <c:v>jun 2026</c:v>
                </c:pt>
                <c:pt idx="12">
                  <c:v>jul-26</c:v>
                </c:pt>
                <c:pt idx="13">
                  <c:v>jul-26</c:v>
                </c:pt>
                <c:pt idx="14">
                  <c:v>ago-26</c:v>
                </c:pt>
                <c:pt idx="15">
                  <c:v>ago-26</c:v>
                </c:pt>
                <c:pt idx="16">
                  <c:v>sept-26</c:v>
                </c:pt>
                <c:pt idx="17">
                  <c:v>sept-26</c:v>
                </c:pt>
                <c:pt idx="18">
                  <c:v>oct-26</c:v>
                </c:pt>
                <c:pt idx="19">
                  <c:v>oct-26</c:v>
                </c:pt>
                <c:pt idx="20">
                  <c:v>nov-26</c:v>
                </c:pt>
                <c:pt idx="21">
                  <c:v>nov-26</c:v>
                </c:pt>
                <c:pt idx="22">
                  <c:v>dic-26</c:v>
                </c:pt>
                <c:pt idx="23">
                  <c:v>dic-26</c:v>
                </c:pt>
                <c:pt idx="24">
                  <c:v>TOTAL</c:v>
                </c:pt>
              </c:strCache>
            </c:strRef>
          </c:cat>
          <c:val>
            <c:numRef>
              <c:f>'Informe Anual'!$B$46:$Z$46</c:f>
              <c:numCache>
                <c:formatCode>#,##0.00</c:formatCode>
                <c:ptCount val="25"/>
                <c:pt idx="0">
                  <c:v>80.19</c:v>
                </c:pt>
                <c:pt idx="1">
                  <c:v>8513.1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8593.2900000000009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29-48C3-B429-9BCC644F63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98994680"/>
        <c:axId val="598995040"/>
        <c:axId val="0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spPr>
                  <a:solidFill>
                    <a:schemeClr val="accent2"/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'Informe Anual'!$B$44:$Z$45</c15:sqref>
                        </c15:fullRef>
                        <c15:levelRef>
                          <c15:sqref>'Informe Anual'!$B$45:$Z$45</c15:sqref>
                        </c15:levelRef>
                        <c15:formulaRef>
                          <c15:sqref>'Informe Anual'!$B$45:$Z$45</c15:sqref>
                        </c15:formulaRef>
                      </c:ext>
                    </c:extLst>
                    <c:strCache>
                      <c:ptCount val="25"/>
                      <c:pt idx="0">
                        <c:v>ene 2026</c:v>
                      </c:pt>
                      <c:pt idx="1">
                        <c:v>ene 2026</c:v>
                      </c:pt>
                      <c:pt idx="2">
                        <c:v>feb 2026</c:v>
                      </c:pt>
                      <c:pt idx="3">
                        <c:v>feb 2026</c:v>
                      </c:pt>
                      <c:pt idx="4">
                        <c:v>mar 2026</c:v>
                      </c:pt>
                      <c:pt idx="5">
                        <c:v>mar 2026</c:v>
                      </c:pt>
                      <c:pt idx="6">
                        <c:v>abr 2026</c:v>
                      </c:pt>
                      <c:pt idx="7">
                        <c:v>abr 2026</c:v>
                      </c:pt>
                      <c:pt idx="8">
                        <c:v>may 2026</c:v>
                      </c:pt>
                      <c:pt idx="9">
                        <c:v>may 2026</c:v>
                      </c:pt>
                      <c:pt idx="10">
                        <c:v>jun 2026</c:v>
                      </c:pt>
                      <c:pt idx="11">
                        <c:v>jun 2026</c:v>
                      </c:pt>
                      <c:pt idx="12">
                        <c:v>jul-26</c:v>
                      </c:pt>
                      <c:pt idx="13">
                        <c:v>jul-26</c:v>
                      </c:pt>
                      <c:pt idx="14">
                        <c:v>ago-26</c:v>
                      </c:pt>
                      <c:pt idx="15">
                        <c:v>ago-26</c:v>
                      </c:pt>
                      <c:pt idx="16">
                        <c:v>sept-26</c:v>
                      </c:pt>
                      <c:pt idx="17">
                        <c:v>sept-26</c:v>
                      </c:pt>
                      <c:pt idx="18">
                        <c:v>oct-26</c:v>
                      </c:pt>
                      <c:pt idx="19">
                        <c:v>oct-26</c:v>
                      </c:pt>
                      <c:pt idx="20">
                        <c:v>nov-26</c:v>
                      </c:pt>
                      <c:pt idx="21">
                        <c:v>nov-26</c:v>
                      </c:pt>
                      <c:pt idx="22">
                        <c:v>dic-26</c:v>
                      </c:pt>
                      <c:pt idx="23">
                        <c:v>dic-26</c:v>
                      </c:pt>
                      <c:pt idx="24">
                        <c:v>TOTAL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'Informe Anual'!$B$47:$Z$47</c15:sqref>
                        </c15:formulaRef>
                      </c:ext>
                    </c:extLst>
                    <c:numCache>
                      <c:formatCode>#,##0.00</c:formatCode>
                      <c:ptCount val="25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106.56</c:v>
                      </c:pt>
                      <c:pt idx="7">
                        <c:v>4686.84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AF29-48C3-B429-9BCC644F63D6}"/>
                  </c:ext>
                </c:extLst>
              </c15:ser>
            </c15:filteredBarSeries>
            <c15:filteredBarSeries>
              <c15:ser>
                <c:idx val="2"/>
                <c:order val="2"/>
                <c:spPr>
                  <a:solidFill>
                    <a:schemeClr val="accent3"/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'Informe Anual'!$B$44:$Z$45</c15:sqref>
                        </c15:fullRef>
                        <c15:levelRef>
                          <c15:sqref>'Informe Anual'!$B$45:$Z$45</c15:sqref>
                        </c15:levelRef>
                        <c15:formulaRef>
                          <c15:sqref>'Informe Anual'!$B$45:$Z$45</c15:sqref>
                        </c15:formulaRef>
                      </c:ext>
                    </c:extLst>
                    <c:strCache>
                      <c:ptCount val="25"/>
                      <c:pt idx="0">
                        <c:v>ene 2026</c:v>
                      </c:pt>
                      <c:pt idx="1">
                        <c:v>ene 2026</c:v>
                      </c:pt>
                      <c:pt idx="2">
                        <c:v>feb 2026</c:v>
                      </c:pt>
                      <c:pt idx="3">
                        <c:v>feb 2026</c:v>
                      </c:pt>
                      <c:pt idx="4">
                        <c:v>mar 2026</c:v>
                      </c:pt>
                      <c:pt idx="5">
                        <c:v>mar 2026</c:v>
                      </c:pt>
                      <c:pt idx="6">
                        <c:v>abr 2026</c:v>
                      </c:pt>
                      <c:pt idx="7">
                        <c:v>abr 2026</c:v>
                      </c:pt>
                      <c:pt idx="8">
                        <c:v>may 2026</c:v>
                      </c:pt>
                      <c:pt idx="9">
                        <c:v>may 2026</c:v>
                      </c:pt>
                      <c:pt idx="10">
                        <c:v>jun 2026</c:v>
                      </c:pt>
                      <c:pt idx="11">
                        <c:v>jun 2026</c:v>
                      </c:pt>
                      <c:pt idx="12">
                        <c:v>jul-26</c:v>
                      </c:pt>
                      <c:pt idx="13">
                        <c:v>jul-26</c:v>
                      </c:pt>
                      <c:pt idx="14">
                        <c:v>ago-26</c:v>
                      </c:pt>
                      <c:pt idx="15">
                        <c:v>ago-26</c:v>
                      </c:pt>
                      <c:pt idx="16">
                        <c:v>sept-26</c:v>
                      </c:pt>
                      <c:pt idx="17">
                        <c:v>sept-26</c:v>
                      </c:pt>
                      <c:pt idx="18">
                        <c:v>oct-26</c:v>
                      </c:pt>
                      <c:pt idx="19">
                        <c:v>oct-26</c:v>
                      </c:pt>
                      <c:pt idx="20">
                        <c:v>nov-26</c:v>
                      </c:pt>
                      <c:pt idx="21">
                        <c:v>nov-26</c:v>
                      </c:pt>
                      <c:pt idx="22">
                        <c:v>dic-26</c:v>
                      </c:pt>
                      <c:pt idx="23">
                        <c:v>dic-26</c:v>
                      </c:pt>
                      <c:pt idx="24">
                        <c:v>TOTAL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Anual'!$B$48:$Z$48</c15:sqref>
                        </c15:formulaRef>
                      </c:ext>
                    </c:extLst>
                    <c:numCache>
                      <c:formatCode>#,##0.00</c:formatCode>
                      <c:ptCount val="25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159.6</c:v>
                      </c:pt>
                      <c:pt idx="11">
                        <c:v>13246.8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13406.4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AF29-48C3-B429-9BCC644F63D6}"/>
                  </c:ext>
                </c:extLst>
              </c15:ser>
            </c15:filteredBarSeries>
            <c15:filteredBarSeries>
              <c15:ser>
                <c:idx val="3"/>
                <c:order val="3"/>
                <c:spPr>
                  <a:solidFill>
                    <a:schemeClr val="accent4"/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'Informe Anual'!$B$44:$Z$45</c15:sqref>
                        </c15:fullRef>
                        <c15:levelRef>
                          <c15:sqref>'Informe Anual'!$B$45:$Z$45</c15:sqref>
                        </c15:levelRef>
                        <c15:formulaRef>
                          <c15:sqref>'Informe Anual'!$B$45:$Z$45</c15:sqref>
                        </c15:formulaRef>
                      </c:ext>
                    </c:extLst>
                    <c:strCache>
                      <c:ptCount val="25"/>
                      <c:pt idx="0">
                        <c:v>ene 2026</c:v>
                      </c:pt>
                      <c:pt idx="1">
                        <c:v>ene 2026</c:v>
                      </c:pt>
                      <c:pt idx="2">
                        <c:v>feb 2026</c:v>
                      </c:pt>
                      <c:pt idx="3">
                        <c:v>feb 2026</c:v>
                      </c:pt>
                      <c:pt idx="4">
                        <c:v>mar 2026</c:v>
                      </c:pt>
                      <c:pt idx="5">
                        <c:v>mar 2026</c:v>
                      </c:pt>
                      <c:pt idx="6">
                        <c:v>abr 2026</c:v>
                      </c:pt>
                      <c:pt idx="7">
                        <c:v>abr 2026</c:v>
                      </c:pt>
                      <c:pt idx="8">
                        <c:v>may 2026</c:v>
                      </c:pt>
                      <c:pt idx="9">
                        <c:v>may 2026</c:v>
                      </c:pt>
                      <c:pt idx="10">
                        <c:v>jun 2026</c:v>
                      </c:pt>
                      <c:pt idx="11">
                        <c:v>jun 2026</c:v>
                      </c:pt>
                      <c:pt idx="12">
                        <c:v>jul-26</c:v>
                      </c:pt>
                      <c:pt idx="13">
                        <c:v>jul-26</c:v>
                      </c:pt>
                      <c:pt idx="14">
                        <c:v>ago-26</c:v>
                      </c:pt>
                      <c:pt idx="15">
                        <c:v>ago-26</c:v>
                      </c:pt>
                      <c:pt idx="16">
                        <c:v>sept-26</c:v>
                      </c:pt>
                      <c:pt idx="17">
                        <c:v>sept-26</c:v>
                      </c:pt>
                      <c:pt idx="18">
                        <c:v>oct-26</c:v>
                      </c:pt>
                      <c:pt idx="19">
                        <c:v>oct-26</c:v>
                      </c:pt>
                      <c:pt idx="20">
                        <c:v>nov-26</c:v>
                      </c:pt>
                      <c:pt idx="21">
                        <c:v>nov-26</c:v>
                      </c:pt>
                      <c:pt idx="22">
                        <c:v>dic-26</c:v>
                      </c:pt>
                      <c:pt idx="23">
                        <c:v>dic-26</c:v>
                      </c:pt>
                      <c:pt idx="24">
                        <c:v>TOTAL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Anual'!$B$49:$Z$49</c15:sqref>
                        </c15:formulaRef>
                      </c:ext>
                    </c:extLst>
                    <c:numCache>
                      <c:formatCode>#,##0.00</c:formatCode>
                      <c:ptCount val="25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336</c:v>
                      </c:pt>
                      <c:pt idx="19">
                        <c:v>88380.6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88716.6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AF29-48C3-B429-9BCC644F63D6}"/>
                  </c:ext>
                </c:extLst>
              </c15:ser>
            </c15:filteredBarSeries>
            <c15:filteredBarSeries>
              <c15:ser>
                <c:idx val="4"/>
                <c:order val="4"/>
                <c:spPr>
                  <a:solidFill>
                    <a:schemeClr val="accent5"/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'Informe Anual'!$B$44:$Z$45</c15:sqref>
                        </c15:fullRef>
                        <c15:levelRef>
                          <c15:sqref>'Informe Anual'!$B$45:$Z$45</c15:sqref>
                        </c15:levelRef>
                        <c15:formulaRef>
                          <c15:sqref>'Informe Anual'!$B$45:$Z$45</c15:sqref>
                        </c15:formulaRef>
                      </c:ext>
                    </c:extLst>
                    <c:strCache>
                      <c:ptCount val="25"/>
                      <c:pt idx="0">
                        <c:v>ene 2026</c:v>
                      </c:pt>
                      <c:pt idx="1">
                        <c:v>ene 2026</c:v>
                      </c:pt>
                      <c:pt idx="2">
                        <c:v>feb 2026</c:v>
                      </c:pt>
                      <c:pt idx="3">
                        <c:v>feb 2026</c:v>
                      </c:pt>
                      <c:pt idx="4">
                        <c:v>mar 2026</c:v>
                      </c:pt>
                      <c:pt idx="5">
                        <c:v>mar 2026</c:v>
                      </c:pt>
                      <c:pt idx="6">
                        <c:v>abr 2026</c:v>
                      </c:pt>
                      <c:pt idx="7">
                        <c:v>abr 2026</c:v>
                      </c:pt>
                      <c:pt idx="8">
                        <c:v>may 2026</c:v>
                      </c:pt>
                      <c:pt idx="9">
                        <c:v>may 2026</c:v>
                      </c:pt>
                      <c:pt idx="10">
                        <c:v>jun 2026</c:v>
                      </c:pt>
                      <c:pt idx="11">
                        <c:v>jun 2026</c:v>
                      </c:pt>
                      <c:pt idx="12">
                        <c:v>jul-26</c:v>
                      </c:pt>
                      <c:pt idx="13">
                        <c:v>jul-26</c:v>
                      </c:pt>
                      <c:pt idx="14">
                        <c:v>ago-26</c:v>
                      </c:pt>
                      <c:pt idx="15">
                        <c:v>ago-26</c:v>
                      </c:pt>
                      <c:pt idx="16">
                        <c:v>sept-26</c:v>
                      </c:pt>
                      <c:pt idx="17">
                        <c:v>sept-26</c:v>
                      </c:pt>
                      <c:pt idx="18">
                        <c:v>oct-26</c:v>
                      </c:pt>
                      <c:pt idx="19">
                        <c:v>oct-26</c:v>
                      </c:pt>
                      <c:pt idx="20">
                        <c:v>nov-26</c:v>
                      </c:pt>
                      <c:pt idx="21">
                        <c:v>nov-26</c:v>
                      </c:pt>
                      <c:pt idx="22">
                        <c:v>dic-26</c:v>
                      </c:pt>
                      <c:pt idx="23">
                        <c:v>dic-26</c:v>
                      </c:pt>
                      <c:pt idx="24">
                        <c:v>TOTAL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Anual'!$B$50:$Z$50</c15:sqref>
                        </c15:formulaRef>
                      </c:ext>
                    </c:extLst>
                    <c:numCache>
                      <c:formatCode>#,##0.00</c:formatCode>
                      <c:ptCount val="25"/>
                      <c:pt idx="2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AF29-48C3-B429-9BCC644F63D6}"/>
                  </c:ext>
                </c:extLst>
              </c15:ser>
            </c15:filteredBarSeries>
            <c15:filteredBarSeries>
              <c15:ser>
                <c:idx val="5"/>
                <c:order val="5"/>
                <c:spPr>
                  <a:solidFill>
                    <a:schemeClr val="accent6"/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'Informe Anual'!$B$44:$Z$45</c15:sqref>
                        </c15:fullRef>
                        <c15:levelRef>
                          <c15:sqref>'Informe Anual'!$B$45:$Z$45</c15:sqref>
                        </c15:levelRef>
                        <c15:formulaRef>
                          <c15:sqref>'Informe Anual'!$B$45:$Z$45</c15:sqref>
                        </c15:formulaRef>
                      </c:ext>
                    </c:extLst>
                    <c:strCache>
                      <c:ptCount val="25"/>
                      <c:pt idx="0">
                        <c:v>ene 2026</c:v>
                      </c:pt>
                      <c:pt idx="1">
                        <c:v>ene 2026</c:v>
                      </c:pt>
                      <c:pt idx="2">
                        <c:v>feb 2026</c:v>
                      </c:pt>
                      <c:pt idx="3">
                        <c:v>feb 2026</c:v>
                      </c:pt>
                      <c:pt idx="4">
                        <c:v>mar 2026</c:v>
                      </c:pt>
                      <c:pt idx="5">
                        <c:v>mar 2026</c:v>
                      </c:pt>
                      <c:pt idx="6">
                        <c:v>abr 2026</c:v>
                      </c:pt>
                      <c:pt idx="7">
                        <c:v>abr 2026</c:v>
                      </c:pt>
                      <c:pt idx="8">
                        <c:v>may 2026</c:v>
                      </c:pt>
                      <c:pt idx="9">
                        <c:v>may 2026</c:v>
                      </c:pt>
                      <c:pt idx="10">
                        <c:v>jun 2026</c:v>
                      </c:pt>
                      <c:pt idx="11">
                        <c:v>jun 2026</c:v>
                      </c:pt>
                      <c:pt idx="12">
                        <c:v>jul-26</c:v>
                      </c:pt>
                      <c:pt idx="13">
                        <c:v>jul-26</c:v>
                      </c:pt>
                      <c:pt idx="14">
                        <c:v>ago-26</c:v>
                      </c:pt>
                      <c:pt idx="15">
                        <c:v>ago-26</c:v>
                      </c:pt>
                      <c:pt idx="16">
                        <c:v>sept-26</c:v>
                      </c:pt>
                      <c:pt idx="17">
                        <c:v>sept-26</c:v>
                      </c:pt>
                      <c:pt idx="18">
                        <c:v>oct-26</c:v>
                      </c:pt>
                      <c:pt idx="19">
                        <c:v>oct-26</c:v>
                      </c:pt>
                      <c:pt idx="20">
                        <c:v>nov-26</c:v>
                      </c:pt>
                      <c:pt idx="21">
                        <c:v>nov-26</c:v>
                      </c:pt>
                      <c:pt idx="22">
                        <c:v>dic-26</c:v>
                      </c:pt>
                      <c:pt idx="23">
                        <c:v>dic-26</c:v>
                      </c:pt>
                      <c:pt idx="24">
                        <c:v>TOTAL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Anual'!$B$51:$Z$51</c15:sqref>
                        </c15:formulaRef>
                      </c:ext>
                    </c:extLst>
                    <c:numCache>
                      <c:formatCode>#,##0.00</c:formatCode>
                      <c:ptCount val="25"/>
                      <c:pt idx="2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AF29-48C3-B429-9BCC644F63D6}"/>
                  </c:ext>
                </c:extLst>
              </c15:ser>
            </c15:filteredBarSeries>
            <c15:filteredBarSeries>
              <c15:ser>
                <c:idx val="6"/>
                <c:order val="6"/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'Informe Anual'!$B$44:$Z$45</c15:sqref>
                        </c15:fullRef>
                        <c15:levelRef>
                          <c15:sqref>'Informe Anual'!$B$45:$Z$45</c15:sqref>
                        </c15:levelRef>
                        <c15:formulaRef>
                          <c15:sqref>'Informe Anual'!$B$45:$Z$45</c15:sqref>
                        </c15:formulaRef>
                      </c:ext>
                    </c:extLst>
                    <c:strCache>
                      <c:ptCount val="25"/>
                      <c:pt idx="0">
                        <c:v>ene 2026</c:v>
                      </c:pt>
                      <c:pt idx="1">
                        <c:v>ene 2026</c:v>
                      </c:pt>
                      <c:pt idx="2">
                        <c:v>feb 2026</c:v>
                      </c:pt>
                      <c:pt idx="3">
                        <c:v>feb 2026</c:v>
                      </c:pt>
                      <c:pt idx="4">
                        <c:v>mar 2026</c:v>
                      </c:pt>
                      <c:pt idx="5">
                        <c:v>mar 2026</c:v>
                      </c:pt>
                      <c:pt idx="6">
                        <c:v>abr 2026</c:v>
                      </c:pt>
                      <c:pt idx="7">
                        <c:v>abr 2026</c:v>
                      </c:pt>
                      <c:pt idx="8">
                        <c:v>may 2026</c:v>
                      </c:pt>
                      <c:pt idx="9">
                        <c:v>may 2026</c:v>
                      </c:pt>
                      <c:pt idx="10">
                        <c:v>jun 2026</c:v>
                      </c:pt>
                      <c:pt idx="11">
                        <c:v>jun 2026</c:v>
                      </c:pt>
                      <c:pt idx="12">
                        <c:v>jul-26</c:v>
                      </c:pt>
                      <c:pt idx="13">
                        <c:v>jul-26</c:v>
                      </c:pt>
                      <c:pt idx="14">
                        <c:v>ago-26</c:v>
                      </c:pt>
                      <c:pt idx="15">
                        <c:v>ago-26</c:v>
                      </c:pt>
                      <c:pt idx="16">
                        <c:v>sept-26</c:v>
                      </c:pt>
                      <c:pt idx="17">
                        <c:v>sept-26</c:v>
                      </c:pt>
                      <c:pt idx="18">
                        <c:v>oct-26</c:v>
                      </c:pt>
                      <c:pt idx="19">
                        <c:v>oct-26</c:v>
                      </c:pt>
                      <c:pt idx="20">
                        <c:v>nov-26</c:v>
                      </c:pt>
                      <c:pt idx="21">
                        <c:v>nov-26</c:v>
                      </c:pt>
                      <c:pt idx="22">
                        <c:v>dic-26</c:v>
                      </c:pt>
                      <c:pt idx="23">
                        <c:v>dic-26</c:v>
                      </c:pt>
                      <c:pt idx="24">
                        <c:v>TOTAL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Anual'!$B$52:$Z$52</c15:sqref>
                        </c15:formulaRef>
                      </c:ext>
                    </c:extLst>
                    <c:numCache>
                      <c:formatCode>#,##0.00</c:formatCode>
                      <c:ptCount val="25"/>
                      <c:pt idx="2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AF29-48C3-B429-9BCC644F63D6}"/>
                  </c:ext>
                </c:extLst>
              </c15:ser>
            </c15:filteredBarSeries>
            <c15:filteredBarSeries>
              <c15:ser>
                <c:idx val="7"/>
                <c:order val="7"/>
                <c:spPr>
                  <a:solidFill>
                    <a:schemeClr val="accent2">
                      <a:lumMod val="6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'Informe Anual'!$B$44:$Z$45</c15:sqref>
                        </c15:fullRef>
                        <c15:levelRef>
                          <c15:sqref>'Informe Anual'!$B$45:$Z$45</c15:sqref>
                        </c15:levelRef>
                        <c15:formulaRef>
                          <c15:sqref>'Informe Anual'!$B$45:$Z$45</c15:sqref>
                        </c15:formulaRef>
                      </c:ext>
                    </c:extLst>
                    <c:strCache>
                      <c:ptCount val="25"/>
                      <c:pt idx="0">
                        <c:v>ene 2026</c:v>
                      </c:pt>
                      <c:pt idx="1">
                        <c:v>ene 2026</c:v>
                      </c:pt>
                      <c:pt idx="2">
                        <c:v>feb 2026</c:v>
                      </c:pt>
                      <c:pt idx="3">
                        <c:v>feb 2026</c:v>
                      </c:pt>
                      <c:pt idx="4">
                        <c:v>mar 2026</c:v>
                      </c:pt>
                      <c:pt idx="5">
                        <c:v>mar 2026</c:v>
                      </c:pt>
                      <c:pt idx="6">
                        <c:v>abr 2026</c:v>
                      </c:pt>
                      <c:pt idx="7">
                        <c:v>abr 2026</c:v>
                      </c:pt>
                      <c:pt idx="8">
                        <c:v>may 2026</c:v>
                      </c:pt>
                      <c:pt idx="9">
                        <c:v>may 2026</c:v>
                      </c:pt>
                      <c:pt idx="10">
                        <c:v>jun 2026</c:v>
                      </c:pt>
                      <c:pt idx="11">
                        <c:v>jun 2026</c:v>
                      </c:pt>
                      <c:pt idx="12">
                        <c:v>jul-26</c:v>
                      </c:pt>
                      <c:pt idx="13">
                        <c:v>jul-26</c:v>
                      </c:pt>
                      <c:pt idx="14">
                        <c:v>ago-26</c:v>
                      </c:pt>
                      <c:pt idx="15">
                        <c:v>ago-26</c:v>
                      </c:pt>
                      <c:pt idx="16">
                        <c:v>sept-26</c:v>
                      </c:pt>
                      <c:pt idx="17">
                        <c:v>sept-26</c:v>
                      </c:pt>
                      <c:pt idx="18">
                        <c:v>oct-26</c:v>
                      </c:pt>
                      <c:pt idx="19">
                        <c:v>oct-26</c:v>
                      </c:pt>
                      <c:pt idx="20">
                        <c:v>nov-26</c:v>
                      </c:pt>
                      <c:pt idx="21">
                        <c:v>nov-26</c:v>
                      </c:pt>
                      <c:pt idx="22">
                        <c:v>dic-26</c:v>
                      </c:pt>
                      <c:pt idx="23">
                        <c:v>dic-26</c:v>
                      </c:pt>
                      <c:pt idx="24">
                        <c:v>TOTAL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Anual'!$B$53:$Z$53</c15:sqref>
                        </c15:formulaRef>
                      </c:ext>
                    </c:extLst>
                    <c:numCache>
                      <c:formatCode>#,##0.00</c:formatCode>
                      <c:ptCount val="25"/>
                      <c:pt idx="2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AF29-48C3-B429-9BCC644F63D6}"/>
                  </c:ext>
                </c:extLst>
              </c15:ser>
            </c15:filteredBarSeries>
            <c15:filteredBarSeries>
              <c15:ser>
                <c:idx val="8"/>
                <c:order val="8"/>
                <c:spPr>
                  <a:solidFill>
                    <a:schemeClr val="accent3">
                      <a:lumMod val="6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'Informe Anual'!$B$44:$Z$45</c15:sqref>
                        </c15:fullRef>
                        <c15:levelRef>
                          <c15:sqref>'Informe Anual'!$B$45:$Z$45</c15:sqref>
                        </c15:levelRef>
                        <c15:formulaRef>
                          <c15:sqref>'Informe Anual'!$B$45:$Z$45</c15:sqref>
                        </c15:formulaRef>
                      </c:ext>
                    </c:extLst>
                    <c:strCache>
                      <c:ptCount val="25"/>
                      <c:pt idx="0">
                        <c:v>ene 2026</c:v>
                      </c:pt>
                      <c:pt idx="1">
                        <c:v>ene 2026</c:v>
                      </c:pt>
                      <c:pt idx="2">
                        <c:v>feb 2026</c:v>
                      </c:pt>
                      <c:pt idx="3">
                        <c:v>feb 2026</c:v>
                      </c:pt>
                      <c:pt idx="4">
                        <c:v>mar 2026</c:v>
                      </c:pt>
                      <c:pt idx="5">
                        <c:v>mar 2026</c:v>
                      </c:pt>
                      <c:pt idx="6">
                        <c:v>abr 2026</c:v>
                      </c:pt>
                      <c:pt idx="7">
                        <c:v>abr 2026</c:v>
                      </c:pt>
                      <c:pt idx="8">
                        <c:v>may 2026</c:v>
                      </c:pt>
                      <c:pt idx="9">
                        <c:v>may 2026</c:v>
                      </c:pt>
                      <c:pt idx="10">
                        <c:v>jun 2026</c:v>
                      </c:pt>
                      <c:pt idx="11">
                        <c:v>jun 2026</c:v>
                      </c:pt>
                      <c:pt idx="12">
                        <c:v>jul-26</c:v>
                      </c:pt>
                      <c:pt idx="13">
                        <c:v>jul-26</c:v>
                      </c:pt>
                      <c:pt idx="14">
                        <c:v>ago-26</c:v>
                      </c:pt>
                      <c:pt idx="15">
                        <c:v>ago-26</c:v>
                      </c:pt>
                      <c:pt idx="16">
                        <c:v>sept-26</c:v>
                      </c:pt>
                      <c:pt idx="17">
                        <c:v>sept-26</c:v>
                      </c:pt>
                      <c:pt idx="18">
                        <c:v>oct-26</c:v>
                      </c:pt>
                      <c:pt idx="19">
                        <c:v>oct-26</c:v>
                      </c:pt>
                      <c:pt idx="20">
                        <c:v>nov-26</c:v>
                      </c:pt>
                      <c:pt idx="21">
                        <c:v>nov-26</c:v>
                      </c:pt>
                      <c:pt idx="22">
                        <c:v>dic-26</c:v>
                      </c:pt>
                      <c:pt idx="23">
                        <c:v>dic-26</c:v>
                      </c:pt>
                      <c:pt idx="24">
                        <c:v>TOTAL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Anual'!$B$54:$Z$54</c15:sqref>
                        </c15:formulaRef>
                      </c:ext>
                    </c:extLst>
                    <c:numCache>
                      <c:formatCode>#,##0.00</c:formatCode>
                      <c:ptCount val="25"/>
                      <c:pt idx="2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AF29-48C3-B429-9BCC644F63D6}"/>
                  </c:ext>
                </c:extLst>
              </c15:ser>
            </c15:filteredBarSeries>
            <c15:filteredBarSeries>
              <c15:ser>
                <c:idx val="9"/>
                <c:order val="9"/>
                <c:spPr>
                  <a:solidFill>
                    <a:schemeClr val="accent4">
                      <a:lumMod val="6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'Informe Anual'!$B$44:$Z$45</c15:sqref>
                        </c15:fullRef>
                        <c15:levelRef>
                          <c15:sqref>'Informe Anual'!$B$45:$Z$45</c15:sqref>
                        </c15:levelRef>
                        <c15:formulaRef>
                          <c15:sqref>'Informe Anual'!$B$45:$Z$45</c15:sqref>
                        </c15:formulaRef>
                      </c:ext>
                    </c:extLst>
                    <c:strCache>
                      <c:ptCount val="25"/>
                      <c:pt idx="0">
                        <c:v>ene 2026</c:v>
                      </c:pt>
                      <c:pt idx="1">
                        <c:v>ene 2026</c:v>
                      </c:pt>
                      <c:pt idx="2">
                        <c:v>feb 2026</c:v>
                      </c:pt>
                      <c:pt idx="3">
                        <c:v>feb 2026</c:v>
                      </c:pt>
                      <c:pt idx="4">
                        <c:v>mar 2026</c:v>
                      </c:pt>
                      <c:pt idx="5">
                        <c:v>mar 2026</c:v>
                      </c:pt>
                      <c:pt idx="6">
                        <c:v>abr 2026</c:v>
                      </c:pt>
                      <c:pt idx="7">
                        <c:v>abr 2026</c:v>
                      </c:pt>
                      <c:pt idx="8">
                        <c:v>may 2026</c:v>
                      </c:pt>
                      <c:pt idx="9">
                        <c:v>may 2026</c:v>
                      </c:pt>
                      <c:pt idx="10">
                        <c:v>jun 2026</c:v>
                      </c:pt>
                      <c:pt idx="11">
                        <c:v>jun 2026</c:v>
                      </c:pt>
                      <c:pt idx="12">
                        <c:v>jul-26</c:v>
                      </c:pt>
                      <c:pt idx="13">
                        <c:v>jul-26</c:v>
                      </c:pt>
                      <c:pt idx="14">
                        <c:v>ago-26</c:v>
                      </c:pt>
                      <c:pt idx="15">
                        <c:v>ago-26</c:v>
                      </c:pt>
                      <c:pt idx="16">
                        <c:v>sept-26</c:v>
                      </c:pt>
                      <c:pt idx="17">
                        <c:v>sept-26</c:v>
                      </c:pt>
                      <c:pt idx="18">
                        <c:v>oct-26</c:v>
                      </c:pt>
                      <c:pt idx="19">
                        <c:v>oct-26</c:v>
                      </c:pt>
                      <c:pt idx="20">
                        <c:v>nov-26</c:v>
                      </c:pt>
                      <c:pt idx="21">
                        <c:v>nov-26</c:v>
                      </c:pt>
                      <c:pt idx="22">
                        <c:v>dic-26</c:v>
                      </c:pt>
                      <c:pt idx="23">
                        <c:v>dic-26</c:v>
                      </c:pt>
                      <c:pt idx="24">
                        <c:v>TOTAL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Anual'!$B$55:$Z$55</c15:sqref>
                        </c15:formulaRef>
                      </c:ext>
                    </c:extLst>
                    <c:numCache>
                      <c:formatCode>#,##0.00</c:formatCode>
                      <c:ptCount val="25"/>
                      <c:pt idx="2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AF29-48C3-B429-9BCC644F63D6}"/>
                  </c:ext>
                </c:extLst>
              </c15:ser>
            </c15:filteredBarSeries>
            <c15:filteredBarSeries>
              <c15:ser>
                <c:idx val="10"/>
                <c:order val="10"/>
                <c:spPr>
                  <a:solidFill>
                    <a:schemeClr val="accent5">
                      <a:lumMod val="6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'Informe Anual'!$B$44:$Z$45</c15:sqref>
                        </c15:fullRef>
                        <c15:levelRef>
                          <c15:sqref>'Informe Anual'!$B$45:$Z$45</c15:sqref>
                        </c15:levelRef>
                        <c15:formulaRef>
                          <c15:sqref>'Informe Anual'!$B$45:$Z$45</c15:sqref>
                        </c15:formulaRef>
                      </c:ext>
                    </c:extLst>
                    <c:strCache>
                      <c:ptCount val="25"/>
                      <c:pt idx="0">
                        <c:v>ene 2026</c:v>
                      </c:pt>
                      <c:pt idx="1">
                        <c:v>ene 2026</c:v>
                      </c:pt>
                      <c:pt idx="2">
                        <c:v>feb 2026</c:v>
                      </c:pt>
                      <c:pt idx="3">
                        <c:v>feb 2026</c:v>
                      </c:pt>
                      <c:pt idx="4">
                        <c:v>mar 2026</c:v>
                      </c:pt>
                      <c:pt idx="5">
                        <c:v>mar 2026</c:v>
                      </c:pt>
                      <c:pt idx="6">
                        <c:v>abr 2026</c:v>
                      </c:pt>
                      <c:pt idx="7">
                        <c:v>abr 2026</c:v>
                      </c:pt>
                      <c:pt idx="8">
                        <c:v>may 2026</c:v>
                      </c:pt>
                      <c:pt idx="9">
                        <c:v>may 2026</c:v>
                      </c:pt>
                      <c:pt idx="10">
                        <c:v>jun 2026</c:v>
                      </c:pt>
                      <c:pt idx="11">
                        <c:v>jun 2026</c:v>
                      </c:pt>
                      <c:pt idx="12">
                        <c:v>jul-26</c:v>
                      </c:pt>
                      <c:pt idx="13">
                        <c:v>jul-26</c:v>
                      </c:pt>
                      <c:pt idx="14">
                        <c:v>ago-26</c:v>
                      </c:pt>
                      <c:pt idx="15">
                        <c:v>ago-26</c:v>
                      </c:pt>
                      <c:pt idx="16">
                        <c:v>sept-26</c:v>
                      </c:pt>
                      <c:pt idx="17">
                        <c:v>sept-26</c:v>
                      </c:pt>
                      <c:pt idx="18">
                        <c:v>oct-26</c:v>
                      </c:pt>
                      <c:pt idx="19">
                        <c:v>oct-26</c:v>
                      </c:pt>
                      <c:pt idx="20">
                        <c:v>nov-26</c:v>
                      </c:pt>
                      <c:pt idx="21">
                        <c:v>nov-26</c:v>
                      </c:pt>
                      <c:pt idx="22">
                        <c:v>dic-26</c:v>
                      </c:pt>
                      <c:pt idx="23">
                        <c:v>dic-26</c:v>
                      </c:pt>
                      <c:pt idx="24">
                        <c:v>TOTAL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Anual'!$B$56:$Z$56</c15:sqref>
                        </c15:formulaRef>
                      </c:ext>
                    </c:extLst>
                    <c:numCache>
                      <c:formatCode>#,##0.00</c:formatCode>
                      <c:ptCount val="25"/>
                      <c:pt idx="2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AF29-48C3-B429-9BCC644F63D6}"/>
                  </c:ext>
                </c:extLst>
              </c15:ser>
            </c15:filteredBarSeries>
            <c15:filteredBarSeries>
              <c15:ser>
                <c:idx val="11"/>
                <c:order val="11"/>
                <c:spPr>
                  <a:solidFill>
                    <a:schemeClr val="accent6">
                      <a:lumMod val="6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'Informe Anual'!$B$44:$Z$45</c15:sqref>
                        </c15:fullRef>
                        <c15:levelRef>
                          <c15:sqref>'Informe Anual'!$B$45:$Z$45</c15:sqref>
                        </c15:levelRef>
                        <c15:formulaRef>
                          <c15:sqref>'Informe Anual'!$B$45:$Z$45</c15:sqref>
                        </c15:formulaRef>
                      </c:ext>
                    </c:extLst>
                    <c:strCache>
                      <c:ptCount val="25"/>
                      <c:pt idx="0">
                        <c:v>ene 2026</c:v>
                      </c:pt>
                      <c:pt idx="1">
                        <c:v>ene 2026</c:v>
                      </c:pt>
                      <c:pt idx="2">
                        <c:v>feb 2026</c:v>
                      </c:pt>
                      <c:pt idx="3">
                        <c:v>feb 2026</c:v>
                      </c:pt>
                      <c:pt idx="4">
                        <c:v>mar 2026</c:v>
                      </c:pt>
                      <c:pt idx="5">
                        <c:v>mar 2026</c:v>
                      </c:pt>
                      <c:pt idx="6">
                        <c:v>abr 2026</c:v>
                      </c:pt>
                      <c:pt idx="7">
                        <c:v>abr 2026</c:v>
                      </c:pt>
                      <c:pt idx="8">
                        <c:v>may 2026</c:v>
                      </c:pt>
                      <c:pt idx="9">
                        <c:v>may 2026</c:v>
                      </c:pt>
                      <c:pt idx="10">
                        <c:v>jun 2026</c:v>
                      </c:pt>
                      <c:pt idx="11">
                        <c:v>jun 2026</c:v>
                      </c:pt>
                      <c:pt idx="12">
                        <c:v>jul-26</c:v>
                      </c:pt>
                      <c:pt idx="13">
                        <c:v>jul-26</c:v>
                      </c:pt>
                      <c:pt idx="14">
                        <c:v>ago-26</c:v>
                      </c:pt>
                      <c:pt idx="15">
                        <c:v>ago-26</c:v>
                      </c:pt>
                      <c:pt idx="16">
                        <c:v>sept-26</c:v>
                      </c:pt>
                      <c:pt idx="17">
                        <c:v>sept-26</c:v>
                      </c:pt>
                      <c:pt idx="18">
                        <c:v>oct-26</c:v>
                      </c:pt>
                      <c:pt idx="19">
                        <c:v>oct-26</c:v>
                      </c:pt>
                      <c:pt idx="20">
                        <c:v>nov-26</c:v>
                      </c:pt>
                      <c:pt idx="21">
                        <c:v>nov-26</c:v>
                      </c:pt>
                      <c:pt idx="22">
                        <c:v>dic-26</c:v>
                      </c:pt>
                      <c:pt idx="23">
                        <c:v>dic-26</c:v>
                      </c:pt>
                      <c:pt idx="24">
                        <c:v>TOTAL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Anual'!$B$57:$Z$57</c15:sqref>
                        </c15:formulaRef>
                      </c:ext>
                    </c:extLst>
                    <c:numCache>
                      <c:formatCode>#,##0.00</c:formatCode>
                      <c:ptCount val="25"/>
                      <c:pt idx="2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AF29-48C3-B429-9BCC644F63D6}"/>
                  </c:ext>
                </c:extLst>
              </c15:ser>
            </c15:filteredBarSeries>
            <c15:filteredBarSeries>
              <c15:ser>
                <c:idx val="12"/>
                <c:order val="12"/>
                <c:spPr>
                  <a:solidFill>
                    <a:schemeClr val="accent1">
                      <a:lumMod val="80000"/>
                      <a:lumOff val="2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'Informe Anual'!$B$44:$Z$45</c15:sqref>
                        </c15:fullRef>
                        <c15:levelRef>
                          <c15:sqref>'Informe Anual'!$B$45:$Z$45</c15:sqref>
                        </c15:levelRef>
                        <c15:formulaRef>
                          <c15:sqref>'Informe Anual'!$B$45:$Z$45</c15:sqref>
                        </c15:formulaRef>
                      </c:ext>
                    </c:extLst>
                    <c:strCache>
                      <c:ptCount val="25"/>
                      <c:pt idx="0">
                        <c:v>ene 2026</c:v>
                      </c:pt>
                      <c:pt idx="1">
                        <c:v>ene 2026</c:v>
                      </c:pt>
                      <c:pt idx="2">
                        <c:v>feb 2026</c:v>
                      </c:pt>
                      <c:pt idx="3">
                        <c:v>feb 2026</c:v>
                      </c:pt>
                      <c:pt idx="4">
                        <c:v>mar 2026</c:v>
                      </c:pt>
                      <c:pt idx="5">
                        <c:v>mar 2026</c:v>
                      </c:pt>
                      <c:pt idx="6">
                        <c:v>abr 2026</c:v>
                      </c:pt>
                      <c:pt idx="7">
                        <c:v>abr 2026</c:v>
                      </c:pt>
                      <c:pt idx="8">
                        <c:v>may 2026</c:v>
                      </c:pt>
                      <c:pt idx="9">
                        <c:v>may 2026</c:v>
                      </c:pt>
                      <c:pt idx="10">
                        <c:v>jun 2026</c:v>
                      </c:pt>
                      <c:pt idx="11">
                        <c:v>jun 2026</c:v>
                      </c:pt>
                      <c:pt idx="12">
                        <c:v>jul-26</c:v>
                      </c:pt>
                      <c:pt idx="13">
                        <c:v>jul-26</c:v>
                      </c:pt>
                      <c:pt idx="14">
                        <c:v>ago-26</c:v>
                      </c:pt>
                      <c:pt idx="15">
                        <c:v>ago-26</c:v>
                      </c:pt>
                      <c:pt idx="16">
                        <c:v>sept-26</c:v>
                      </c:pt>
                      <c:pt idx="17">
                        <c:v>sept-26</c:v>
                      </c:pt>
                      <c:pt idx="18">
                        <c:v>oct-26</c:v>
                      </c:pt>
                      <c:pt idx="19">
                        <c:v>oct-26</c:v>
                      </c:pt>
                      <c:pt idx="20">
                        <c:v>nov-26</c:v>
                      </c:pt>
                      <c:pt idx="21">
                        <c:v>nov-26</c:v>
                      </c:pt>
                      <c:pt idx="22">
                        <c:v>dic-26</c:v>
                      </c:pt>
                      <c:pt idx="23">
                        <c:v>dic-26</c:v>
                      </c:pt>
                      <c:pt idx="24">
                        <c:v>TOTAL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Anual'!$B$58:$Z$58</c15:sqref>
                        </c15:formulaRef>
                      </c:ext>
                    </c:extLst>
                    <c:numCache>
                      <c:formatCode>#,##0.00</c:formatCode>
                      <c:ptCount val="25"/>
                      <c:pt idx="2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AF29-48C3-B429-9BCC644F63D6}"/>
                  </c:ext>
                </c:extLst>
              </c15:ser>
            </c15:filteredBarSeries>
            <c15:filteredBarSeries>
              <c15:ser>
                <c:idx val="13"/>
                <c:order val="13"/>
                <c:spPr>
                  <a:solidFill>
                    <a:schemeClr val="accent2">
                      <a:lumMod val="80000"/>
                      <a:lumOff val="2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'Informe Anual'!$B$44:$Z$45</c15:sqref>
                        </c15:fullRef>
                        <c15:levelRef>
                          <c15:sqref>'Informe Anual'!$B$45:$Z$45</c15:sqref>
                        </c15:levelRef>
                        <c15:formulaRef>
                          <c15:sqref>'Informe Anual'!$B$45:$Z$45</c15:sqref>
                        </c15:formulaRef>
                      </c:ext>
                    </c:extLst>
                    <c:strCache>
                      <c:ptCount val="25"/>
                      <c:pt idx="0">
                        <c:v>ene 2026</c:v>
                      </c:pt>
                      <c:pt idx="1">
                        <c:v>ene 2026</c:v>
                      </c:pt>
                      <c:pt idx="2">
                        <c:v>feb 2026</c:v>
                      </c:pt>
                      <c:pt idx="3">
                        <c:v>feb 2026</c:v>
                      </c:pt>
                      <c:pt idx="4">
                        <c:v>mar 2026</c:v>
                      </c:pt>
                      <c:pt idx="5">
                        <c:v>mar 2026</c:v>
                      </c:pt>
                      <c:pt idx="6">
                        <c:v>abr 2026</c:v>
                      </c:pt>
                      <c:pt idx="7">
                        <c:v>abr 2026</c:v>
                      </c:pt>
                      <c:pt idx="8">
                        <c:v>may 2026</c:v>
                      </c:pt>
                      <c:pt idx="9">
                        <c:v>may 2026</c:v>
                      </c:pt>
                      <c:pt idx="10">
                        <c:v>jun 2026</c:v>
                      </c:pt>
                      <c:pt idx="11">
                        <c:v>jun 2026</c:v>
                      </c:pt>
                      <c:pt idx="12">
                        <c:v>jul-26</c:v>
                      </c:pt>
                      <c:pt idx="13">
                        <c:v>jul-26</c:v>
                      </c:pt>
                      <c:pt idx="14">
                        <c:v>ago-26</c:v>
                      </c:pt>
                      <c:pt idx="15">
                        <c:v>ago-26</c:v>
                      </c:pt>
                      <c:pt idx="16">
                        <c:v>sept-26</c:v>
                      </c:pt>
                      <c:pt idx="17">
                        <c:v>sept-26</c:v>
                      </c:pt>
                      <c:pt idx="18">
                        <c:v>oct-26</c:v>
                      </c:pt>
                      <c:pt idx="19">
                        <c:v>oct-26</c:v>
                      </c:pt>
                      <c:pt idx="20">
                        <c:v>nov-26</c:v>
                      </c:pt>
                      <c:pt idx="21">
                        <c:v>nov-26</c:v>
                      </c:pt>
                      <c:pt idx="22">
                        <c:v>dic-26</c:v>
                      </c:pt>
                      <c:pt idx="23">
                        <c:v>dic-26</c:v>
                      </c:pt>
                      <c:pt idx="24">
                        <c:v>TOTAL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Anual'!$B$59:$Z$59</c15:sqref>
                        </c15:formulaRef>
                      </c:ext>
                    </c:extLst>
                    <c:numCache>
                      <c:formatCode>#,##0.00</c:formatCode>
                      <c:ptCount val="25"/>
                      <c:pt idx="2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AF29-48C3-B429-9BCC644F63D6}"/>
                  </c:ext>
                </c:extLst>
              </c15:ser>
            </c15:filteredBarSeries>
            <c15:filteredBarSeries>
              <c15:ser>
                <c:idx val="14"/>
                <c:order val="14"/>
                <c:spPr>
                  <a:solidFill>
                    <a:schemeClr val="accent3">
                      <a:lumMod val="80000"/>
                      <a:lumOff val="2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'Informe Anual'!$B$44:$Z$45</c15:sqref>
                        </c15:fullRef>
                        <c15:levelRef>
                          <c15:sqref>'Informe Anual'!$B$45:$Z$45</c15:sqref>
                        </c15:levelRef>
                        <c15:formulaRef>
                          <c15:sqref>'Informe Anual'!$B$45:$Z$45</c15:sqref>
                        </c15:formulaRef>
                      </c:ext>
                    </c:extLst>
                    <c:strCache>
                      <c:ptCount val="25"/>
                      <c:pt idx="0">
                        <c:v>ene 2026</c:v>
                      </c:pt>
                      <c:pt idx="1">
                        <c:v>ene 2026</c:v>
                      </c:pt>
                      <c:pt idx="2">
                        <c:v>feb 2026</c:v>
                      </c:pt>
                      <c:pt idx="3">
                        <c:v>feb 2026</c:v>
                      </c:pt>
                      <c:pt idx="4">
                        <c:v>mar 2026</c:v>
                      </c:pt>
                      <c:pt idx="5">
                        <c:v>mar 2026</c:v>
                      </c:pt>
                      <c:pt idx="6">
                        <c:v>abr 2026</c:v>
                      </c:pt>
                      <c:pt idx="7">
                        <c:v>abr 2026</c:v>
                      </c:pt>
                      <c:pt idx="8">
                        <c:v>may 2026</c:v>
                      </c:pt>
                      <c:pt idx="9">
                        <c:v>may 2026</c:v>
                      </c:pt>
                      <c:pt idx="10">
                        <c:v>jun 2026</c:v>
                      </c:pt>
                      <c:pt idx="11">
                        <c:v>jun 2026</c:v>
                      </c:pt>
                      <c:pt idx="12">
                        <c:v>jul-26</c:v>
                      </c:pt>
                      <c:pt idx="13">
                        <c:v>jul-26</c:v>
                      </c:pt>
                      <c:pt idx="14">
                        <c:v>ago-26</c:v>
                      </c:pt>
                      <c:pt idx="15">
                        <c:v>ago-26</c:v>
                      </c:pt>
                      <c:pt idx="16">
                        <c:v>sept-26</c:v>
                      </c:pt>
                      <c:pt idx="17">
                        <c:v>sept-26</c:v>
                      </c:pt>
                      <c:pt idx="18">
                        <c:v>oct-26</c:v>
                      </c:pt>
                      <c:pt idx="19">
                        <c:v>oct-26</c:v>
                      </c:pt>
                      <c:pt idx="20">
                        <c:v>nov-26</c:v>
                      </c:pt>
                      <c:pt idx="21">
                        <c:v>nov-26</c:v>
                      </c:pt>
                      <c:pt idx="22">
                        <c:v>dic-26</c:v>
                      </c:pt>
                      <c:pt idx="23">
                        <c:v>dic-26</c:v>
                      </c:pt>
                      <c:pt idx="24">
                        <c:v>TOTAL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Anual'!$B$60:$Z$60</c15:sqref>
                        </c15:formulaRef>
                      </c:ext>
                    </c:extLst>
                    <c:numCache>
                      <c:formatCode>#,##0.00</c:formatCode>
                      <c:ptCount val="25"/>
                      <c:pt idx="2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AF29-48C3-B429-9BCC644F63D6}"/>
                  </c:ext>
                </c:extLst>
              </c15:ser>
            </c15:filteredBarSeries>
            <c15:filteredBarSeries>
              <c15:ser>
                <c:idx val="15"/>
                <c:order val="15"/>
                <c:spPr>
                  <a:solidFill>
                    <a:schemeClr val="accent4">
                      <a:lumMod val="80000"/>
                      <a:lumOff val="2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'Informe Anual'!$B$44:$Z$45</c15:sqref>
                        </c15:fullRef>
                        <c15:levelRef>
                          <c15:sqref>'Informe Anual'!$B$45:$Z$45</c15:sqref>
                        </c15:levelRef>
                        <c15:formulaRef>
                          <c15:sqref>'Informe Anual'!$B$45:$Z$45</c15:sqref>
                        </c15:formulaRef>
                      </c:ext>
                    </c:extLst>
                    <c:strCache>
                      <c:ptCount val="25"/>
                      <c:pt idx="0">
                        <c:v>ene 2026</c:v>
                      </c:pt>
                      <c:pt idx="1">
                        <c:v>ene 2026</c:v>
                      </c:pt>
                      <c:pt idx="2">
                        <c:v>feb 2026</c:v>
                      </c:pt>
                      <c:pt idx="3">
                        <c:v>feb 2026</c:v>
                      </c:pt>
                      <c:pt idx="4">
                        <c:v>mar 2026</c:v>
                      </c:pt>
                      <c:pt idx="5">
                        <c:v>mar 2026</c:v>
                      </c:pt>
                      <c:pt idx="6">
                        <c:v>abr 2026</c:v>
                      </c:pt>
                      <c:pt idx="7">
                        <c:v>abr 2026</c:v>
                      </c:pt>
                      <c:pt idx="8">
                        <c:v>may 2026</c:v>
                      </c:pt>
                      <c:pt idx="9">
                        <c:v>may 2026</c:v>
                      </c:pt>
                      <c:pt idx="10">
                        <c:v>jun 2026</c:v>
                      </c:pt>
                      <c:pt idx="11">
                        <c:v>jun 2026</c:v>
                      </c:pt>
                      <c:pt idx="12">
                        <c:v>jul-26</c:v>
                      </c:pt>
                      <c:pt idx="13">
                        <c:v>jul-26</c:v>
                      </c:pt>
                      <c:pt idx="14">
                        <c:v>ago-26</c:v>
                      </c:pt>
                      <c:pt idx="15">
                        <c:v>ago-26</c:v>
                      </c:pt>
                      <c:pt idx="16">
                        <c:v>sept-26</c:v>
                      </c:pt>
                      <c:pt idx="17">
                        <c:v>sept-26</c:v>
                      </c:pt>
                      <c:pt idx="18">
                        <c:v>oct-26</c:v>
                      </c:pt>
                      <c:pt idx="19">
                        <c:v>oct-26</c:v>
                      </c:pt>
                      <c:pt idx="20">
                        <c:v>nov-26</c:v>
                      </c:pt>
                      <c:pt idx="21">
                        <c:v>nov-26</c:v>
                      </c:pt>
                      <c:pt idx="22">
                        <c:v>dic-26</c:v>
                      </c:pt>
                      <c:pt idx="23">
                        <c:v>dic-26</c:v>
                      </c:pt>
                      <c:pt idx="24">
                        <c:v>TOTAL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Anual'!$B$61:$Z$61</c15:sqref>
                        </c15:formulaRef>
                      </c:ext>
                    </c:extLst>
                    <c:numCache>
                      <c:formatCode>#,##0.00</c:formatCode>
                      <c:ptCount val="25"/>
                      <c:pt idx="2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AF29-48C3-B429-9BCC644F63D6}"/>
                  </c:ext>
                </c:extLst>
              </c15:ser>
            </c15:filteredBarSeries>
            <c15:filteredBarSeries>
              <c15:ser>
                <c:idx val="16"/>
                <c:order val="16"/>
                <c:spPr>
                  <a:solidFill>
                    <a:schemeClr val="accent5">
                      <a:lumMod val="80000"/>
                      <a:lumOff val="2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'Informe Anual'!$B$44:$Z$45</c15:sqref>
                        </c15:fullRef>
                        <c15:levelRef>
                          <c15:sqref>'Informe Anual'!$B$45:$Z$45</c15:sqref>
                        </c15:levelRef>
                        <c15:formulaRef>
                          <c15:sqref>'Informe Anual'!$B$45:$Z$45</c15:sqref>
                        </c15:formulaRef>
                      </c:ext>
                    </c:extLst>
                    <c:strCache>
                      <c:ptCount val="25"/>
                      <c:pt idx="0">
                        <c:v>ene 2026</c:v>
                      </c:pt>
                      <c:pt idx="1">
                        <c:v>ene 2026</c:v>
                      </c:pt>
                      <c:pt idx="2">
                        <c:v>feb 2026</c:v>
                      </c:pt>
                      <c:pt idx="3">
                        <c:v>feb 2026</c:v>
                      </c:pt>
                      <c:pt idx="4">
                        <c:v>mar 2026</c:v>
                      </c:pt>
                      <c:pt idx="5">
                        <c:v>mar 2026</c:v>
                      </c:pt>
                      <c:pt idx="6">
                        <c:v>abr 2026</c:v>
                      </c:pt>
                      <c:pt idx="7">
                        <c:v>abr 2026</c:v>
                      </c:pt>
                      <c:pt idx="8">
                        <c:v>may 2026</c:v>
                      </c:pt>
                      <c:pt idx="9">
                        <c:v>may 2026</c:v>
                      </c:pt>
                      <c:pt idx="10">
                        <c:v>jun 2026</c:v>
                      </c:pt>
                      <c:pt idx="11">
                        <c:v>jun 2026</c:v>
                      </c:pt>
                      <c:pt idx="12">
                        <c:v>jul-26</c:v>
                      </c:pt>
                      <c:pt idx="13">
                        <c:v>jul-26</c:v>
                      </c:pt>
                      <c:pt idx="14">
                        <c:v>ago-26</c:v>
                      </c:pt>
                      <c:pt idx="15">
                        <c:v>ago-26</c:v>
                      </c:pt>
                      <c:pt idx="16">
                        <c:v>sept-26</c:v>
                      </c:pt>
                      <c:pt idx="17">
                        <c:v>sept-26</c:v>
                      </c:pt>
                      <c:pt idx="18">
                        <c:v>oct-26</c:v>
                      </c:pt>
                      <c:pt idx="19">
                        <c:v>oct-26</c:v>
                      </c:pt>
                      <c:pt idx="20">
                        <c:v>nov-26</c:v>
                      </c:pt>
                      <c:pt idx="21">
                        <c:v>nov-26</c:v>
                      </c:pt>
                      <c:pt idx="22">
                        <c:v>dic-26</c:v>
                      </c:pt>
                      <c:pt idx="23">
                        <c:v>dic-26</c:v>
                      </c:pt>
                      <c:pt idx="24">
                        <c:v>TOTAL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Anual'!$B$62:$Z$62</c15:sqref>
                        </c15:formulaRef>
                      </c:ext>
                    </c:extLst>
                    <c:numCache>
                      <c:formatCode>#,##0.00</c:formatCode>
                      <c:ptCount val="25"/>
                      <c:pt idx="2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0-AF29-48C3-B429-9BCC644F63D6}"/>
                  </c:ext>
                </c:extLst>
              </c15:ser>
            </c15:filteredBarSeries>
            <c15:filteredBarSeries>
              <c15:ser>
                <c:idx val="17"/>
                <c:order val="17"/>
                <c:spPr>
                  <a:solidFill>
                    <a:schemeClr val="accent6">
                      <a:lumMod val="80000"/>
                      <a:lumOff val="2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'Informe Anual'!$B$44:$Z$45</c15:sqref>
                        </c15:fullRef>
                        <c15:levelRef>
                          <c15:sqref>'Informe Anual'!$B$45:$Z$45</c15:sqref>
                        </c15:levelRef>
                        <c15:formulaRef>
                          <c15:sqref>'Informe Anual'!$B$45:$Z$45</c15:sqref>
                        </c15:formulaRef>
                      </c:ext>
                    </c:extLst>
                    <c:strCache>
                      <c:ptCount val="25"/>
                      <c:pt idx="0">
                        <c:v>ene 2026</c:v>
                      </c:pt>
                      <c:pt idx="1">
                        <c:v>ene 2026</c:v>
                      </c:pt>
                      <c:pt idx="2">
                        <c:v>feb 2026</c:v>
                      </c:pt>
                      <c:pt idx="3">
                        <c:v>feb 2026</c:v>
                      </c:pt>
                      <c:pt idx="4">
                        <c:v>mar 2026</c:v>
                      </c:pt>
                      <c:pt idx="5">
                        <c:v>mar 2026</c:v>
                      </c:pt>
                      <c:pt idx="6">
                        <c:v>abr 2026</c:v>
                      </c:pt>
                      <c:pt idx="7">
                        <c:v>abr 2026</c:v>
                      </c:pt>
                      <c:pt idx="8">
                        <c:v>may 2026</c:v>
                      </c:pt>
                      <c:pt idx="9">
                        <c:v>may 2026</c:v>
                      </c:pt>
                      <c:pt idx="10">
                        <c:v>jun 2026</c:v>
                      </c:pt>
                      <c:pt idx="11">
                        <c:v>jun 2026</c:v>
                      </c:pt>
                      <c:pt idx="12">
                        <c:v>jul-26</c:v>
                      </c:pt>
                      <c:pt idx="13">
                        <c:v>jul-26</c:v>
                      </c:pt>
                      <c:pt idx="14">
                        <c:v>ago-26</c:v>
                      </c:pt>
                      <c:pt idx="15">
                        <c:v>ago-26</c:v>
                      </c:pt>
                      <c:pt idx="16">
                        <c:v>sept-26</c:v>
                      </c:pt>
                      <c:pt idx="17">
                        <c:v>sept-26</c:v>
                      </c:pt>
                      <c:pt idx="18">
                        <c:v>oct-26</c:v>
                      </c:pt>
                      <c:pt idx="19">
                        <c:v>oct-26</c:v>
                      </c:pt>
                      <c:pt idx="20">
                        <c:v>nov-26</c:v>
                      </c:pt>
                      <c:pt idx="21">
                        <c:v>nov-26</c:v>
                      </c:pt>
                      <c:pt idx="22">
                        <c:v>dic-26</c:v>
                      </c:pt>
                      <c:pt idx="23">
                        <c:v>dic-26</c:v>
                      </c:pt>
                      <c:pt idx="24">
                        <c:v>TOTAL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Anual'!$B$63:$Z$63</c15:sqref>
                        </c15:formulaRef>
                      </c:ext>
                    </c:extLst>
                    <c:numCache>
                      <c:formatCode>#,##0.00</c:formatCode>
                      <c:ptCount val="25"/>
                      <c:pt idx="2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1-AF29-48C3-B429-9BCC644F63D6}"/>
                  </c:ext>
                </c:extLst>
              </c15:ser>
            </c15:filteredBarSeries>
            <c15:filteredBarSeries>
              <c15:ser>
                <c:idx val="18"/>
                <c:order val="18"/>
                <c:spPr>
                  <a:solidFill>
                    <a:schemeClr val="accent1">
                      <a:lumMod val="8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'Informe Anual'!$B$44:$Z$45</c15:sqref>
                        </c15:fullRef>
                        <c15:levelRef>
                          <c15:sqref>'Informe Anual'!$B$45:$Z$45</c15:sqref>
                        </c15:levelRef>
                        <c15:formulaRef>
                          <c15:sqref>'Informe Anual'!$B$45:$Z$45</c15:sqref>
                        </c15:formulaRef>
                      </c:ext>
                    </c:extLst>
                    <c:strCache>
                      <c:ptCount val="25"/>
                      <c:pt idx="0">
                        <c:v>ene 2026</c:v>
                      </c:pt>
                      <c:pt idx="1">
                        <c:v>ene 2026</c:v>
                      </c:pt>
                      <c:pt idx="2">
                        <c:v>feb 2026</c:v>
                      </c:pt>
                      <c:pt idx="3">
                        <c:v>feb 2026</c:v>
                      </c:pt>
                      <c:pt idx="4">
                        <c:v>mar 2026</c:v>
                      </c:pt>
                      <c:pt idx="5">
                        <c:v>mar 2026</c:v>
                      </c:pt>
                      <c:pt idx="6">
                        <c:v>abr 2026</c:v>
                      </c:pt>
                      <c:pt idx="7">
                        <c:v>abr 2026</c:v>
                      </c:pt>
                      <c:pt idx="8">
                        <c:v>may 2026</c:v>
                      </c:pt>
                      <c:pt idx="9">
                        <c:v>may 2026</c:v>
                      </c:pt>
                      <c:pt idx="10">
                        <c:v>jun 2026</c:v>
                      </c:pt>
                      <c:pt idx="11">
                        <c:v>jun 2026</c:v>
                      </c:pt>
                      <c:pt idx="12">
                        <c:v>jul-26</c:v>
                      </c:pt>
                      <c:pt idx="13">
                        <c:v>jul-26</c:v>
                      </c:pt>
                      <c:pt idx="14">
                        <c:v>ago-26</c:v>
                      </c:pt>
                      <c:pt idx="15">
                        <c:v>ago-26</c:v>
                      </c:pt>
                      <c:pt idx="16">
                        <c:v>sept-26</c:v>
                      </c:pt>
                      <c:pt idx="17">
                        <c:v>sept-26</c:v>
                      </c:pt>
                      <c:pt idx="18">
                        <c:v>oct-26</c:v>
                      </c:pt>
                      <c:pt idx="19">
                        <c:v>oct-26</c:v>
                      </c:pt>
                      <c:pt idx="20">
                        <c:v>nov-26</c:v>
                      </c:pt>
                      <c:pt idx="21">
                        <c:v>nov-26</c:v>
                      </c:pt>
                      <c:pt idx="22">
                        <c:v>dic-26</c:v>
                      </c:pt>
                      <c:pt idx="23">
                        <c:v>dic-26</c:v>
                      </c:pt>
                      <c:pt idx="24">
                        <c:v>TOTAL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Anual'!$B$64:$Z$64</c15:sqref>
                        </c15:formulaRef>
                      </c:ext>
                    </c:extLst>
                    <c:numCache>
                      <c:formatCode>#,##0.00</c:formatCode>
                      <c:ptCount val="25"/>
                      <c:pt idx="2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2-AF29-48C3-B429-9BCC644F63D6}"/>
                  </c:ext>
                </c:extLst>
              </c15:ser>
            </c15:filteredBarSeries>
            <c15:filteredBarSeries>
              <c15:ser>
                <c:idx val="19"/>
                <c:order val="19"/>
                <c:spPr>
                  <a:solidFill>
                    <a:schemeClr val="accent2">
                      <a:lumMod val="8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'Informe Anual'!$B$44:$Z$45</c15:sqref>
                        </c15:fullRef>
                        <c15:levelRef>
                          <c15:sqref>'Informe Anual'!$B$45:$Z$45</c15:sqref>
                        </c15:levelRef>
                        <c15:formulaRef>
                          <c15:sqref>'Informe Anual'!$B$45:$Z$45</c15:sqref>
                        </c15:formulaRef>
                      </c:ext>
                    </c:extLst>
                    <c:strCache>
                      <c:ptCount val="25"/>
                      <c:pt idx="0">
                        <c:v>ene 2026</c:v>
                      </c:pt>
                      <c:pt idx="1">
                        <c:v>ene 2026</c:v>
                      </c:pt>
                      <c:pt idx="2">
                        <c:v>feb 2026</c:v>
                      </c:pt>
                      <c:pt idx="3">
                        <c:v>feb 2026</c:v>
                      </c:pt>
                      <c:pt idx="4">
                        <c:v>mar 2026</c:v>
                      </c:pt>
                      <c:pt idx="5">
                        <c:v>mar 2026</c:v>
                      </c:pt>
                      <c:pt idx="6">
                        <c:v>abr 2026</c:v>
                      </c:pt>
                      <c:pt idx="7">
                        <c:v>abr 2026</c:v>
                      </c:pt>
                      <c:pt idx="8">
                        <c:v>may 2026</c:v>
                      </c:pt>
                      <c:pt idx="9">
                        <c:v>may 2026</c:v>
                      </c:pt>
                      <c:pt idx="10">
                        <c:v>jun 2026</c:v>
                      </c:pt>
                      <c:pt idx="11">
                        <c:v>jun 2026</c:v>
                      </c:pt>
                      <c:pt idx="12">
                        <c:v>jul-26</c:v>
                      </c:pt>
                      <c:pt idx="13">
                        <c:v>jul-26</c:v>
                      </c:pt>
                      <c:pt idx="14">
                        <c:v>ago-26</c:v>
                      </c:pt>
                      <c:pt idx="15">
                        <c:v>ago-26</c:v>
                      </c:pt>
                      <c:pt idx="16">
                        <c:v>sept-26</c:v>
                      </c:pt>
                      <c:pt idx="17">
                        <c:v>sept-26</c:v>
                      </c:pt>
                      <c:pt idx="18">
                        <c:v>oct-26</c:v>
                      </c:pt>
                      <c:pt idx="19">
                        <c:v>oct-26</c:v>
                      </c:pt>
                      <c:pt idx="20">
                        <c:v>nov-26</c:v>
                      </c:pt>
                      <c:pt idx="21">
                        <c:v>nov-26</c:v>
                      </c:pt>
                      <c:pt idx="22">
                        <c:v>dic-26</c:v>
                      </c:pt>
                      <c:pt idx="23">
                        <c:v>dic-26</c:v>
                      </c:pt>
                      <c:pt idx="24">
                        <c:v>TOTAL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Anual'!$B$65:$Z$65</c15:sqref>
                        </c15:formulaRef>
                      </c:ext>
                    </c:extLst>
                    <c:numCache>
                      <c:formatCode>#,##0.00</c:formatCode>
                      <c:ptCount val="25"/>
                      <c:pt idx="2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3-AF29-48C3-B429-9BCC644F63D6}"/>
                  </c:ext>
                </c:extLst>
              </c15:ser>
            </c15:filteredBarSeries>
            <c15:filteredBarSeries>
              <c15:ser>
                <c:idx val="20"/>
                <c:order val="20"/>
                <c:spPr>
                  <a:solidFill>
                    <a:schemeClr val="accent3">
                      <a:lumMod val="8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'Informe Anual'!$B$44:$Z$45</c15:sqref>
                        </c15:fullRef>
                        <c15:levelRef>
                          <c15:sqref>'Informe Anual'!$B$45:$Z$45</c15:sqref>
                        </c15:levelRef>
                        <c15:formulaRef>
                          <c15:sqref>'Informe Anual'!$B$45:$Z$45</c15:sqref>
                        </c15:formulaRef>
                      </c:ext>
                    </c:extLst>
                    <c:strCache>
                      <c:ptCount val="25"/>
                      <c:pt idx="0">
                        <c:v>ene 2026</c:v>
                      </c:pt>
                      <c:pt idx="1">
                        <c:v>ene 2026</c:v>
                      </c:pt>
                      <c:pt idx="2">
                        <c:v>feb 2026</c:v>
                      </c:pt>
                      <c:pt idx="3">
                        <c:v>feb 2026</c:v>
                      </c:pt>
                      <c:pt idx="4">
                        <c:v>mar 2026</c:v>
                      </c:pt>
                      <c:pt idx="5">
                        <c:v>mar 2026</c:v>
                      </c:pt>
                      <c:pt idx="6">
                        <c:v>abr 2026</c:v>
                      </c:pt>
                      <c:pt idx="7">
                        <c:v>abr 2026</c:v>
                      </c:pt>
                      <c:pt idx="8">
                        <c:v>may 2026</c:v>
                      </c:pt>
                      <c:pt idx="9">
                        <c:v>may 2026</c:v>
                      </c:pt>
                      <c:pt idx="10">
                        <c:v>jun 2026</c:v>
                      </c:pt>
                      <c:pt idx="11">
                        <c:v>jun 2026</c:v>
                      </c:pt>
                      <c:pt idx="12">
                        <c:v>jul-26</c:v>
                      </c:pt>
                      <c:pt idx="13">
                        <c:v>jul-26</c:v>
                      </c:pt>
                      <c:pt idx="14">
                        <c:v>ago-26</c:v>
                      </c:pt>
                      <c:pt idx="15">
                        <c:v>ago-26</c:v>
                      </c:pt>
                      <c:pt idx="16">
                        <c:v>sept-26</c:v>
                      </c:pt>
                      <c:pt idx="17">
                        <c:v>sept-26</c:v>
                      </c:pt>
                      <c:pt idx="18">
                        <c:v>oct-26</c:v>
                      </c:pt>
                      <c:pt idx="19">
                        <c:v>oct-26</c:v>
                      </c:pt>
                      <c:pt idx="20">
                        <c:v>nov-26</c:v>
                      </c:pt>
                      <c:pt idx="21">
                        <c:v>nov-26</c:v>
                      </c:pt>
                      <c:pt idx="22">
                        <c:v>dic-26</c:v>
                      </c:pt>
                      <c:pt idx="23">
                        <c:v>dic-26</c:v>
                      </c:pt>
                      <c:pt idx="24">
                        <c:v>TOTAL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Anual'!$B$66:$Z$66</c15:sqref>
                        </c15:formulaRef>
                      </c:ext>
                    </c:extLst>
                    <c:numCache>
                      <c:formatCode>#,##0.00</c:formatCode>
                      <c:ptCount val="25"/>
                      <c:pt idx="2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4-AF29-48C3-B429-9BCC644F63D6}"/>
                  </c:ext>
                </c:extLst>
              </c15:ser>
            </c15:filteredBarSeries>
            <c15:filteredBarSeries>
              <c15:ser>
                <c:idx val="21"/>
                <c:order val="21"/>
                <c:spPr>
                  <a:solidFill>
                    <a:schemeClr val="accent4">
                      <a:lumMod val="8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'Informe Anual'!$B$44:$Z$45</c15:sqref>
                        </c15:fullRef>
                        <c15:levelRef>
                          <c15:sqref>'Informe Anual'!$B$45:$Z$45</c15:sqref>
                        </c15:levelRef>
                        <c15:formulaRef>
                          <c15:sqref>'Informe Anual'!$B$45:$Z$45</c15:sqref>
                        </c15:formulaRef>
                      </c:ext>
                    </c:extLst>
                    <c:strCache>
                      <c:ptCount val="25"/>
                      <c:pt idx="0">
                        <c:v>ene 2026</c:v>
                      </c:pt>
                      <c:pt idx="1">
                        <c:v>ene 2026</c:v>
                      </c:pt>
                      <c:pt idx="2">
                        <c:v>feb 2026</c:v>
                      </c:pt>
                      <c:pt idx="3">
                        <c:v>feb 2026</c:v>
                      </c:pt>
                      <c:pt idx="4">
                        <c:v>mar 2026</c:v>
                      </c:pt>
                      <c:pt idx="5">
                        <c:v>mar 2026</c:v>
                      </c:pt>
                      <c:pt idx="6">
                        <c:v>abr 2026</c:v>
                      </c:pt>
                      <c:pt idx="7">
                        <c:v>abr 2026</c:v>
                      </c:pt>
                      <c:pt idx="8">
                        <c:v>may 2026</c:v>
                      </c:pt>
                      <c:pt idx="9">
                        <c:v>may 2026</c:v>
                      </c:pt>
                      <c:pt idx="10">
                        <c:v>jun 2026</c:v>
                      </c:pt>
                      <c:pt idx="11">
                        <c:v>jun 2026</c:v>
                      </c:pt>
                      <c:pt idx="12">
                        <c:v>jul-26</c:v>
                      </c:pt>
                      <c:pt idx="13">
                        <c:v>jul-26</c:v>
                      </c:pt>
                      <c:pt idx="14">
                        <c:v>ago-26</c:v>
                      </c:pt>
                      <c:pt idx="15">
                        <c:v>ago-26</c:v>
                      </c:pt>
                      <c:pt idx="16">
                        <c:v>sept-26</c:v>
                      </c:pt>
                      <c:pt idx="17">
                        <c:v>sept-26</c:v>
                      </c:pt>
                      <c:pt idx="18">
                        <c:v>oct-26</c:v>
                      </c:pt>
                      <c:pt idx="19">
                        <c:v>oct-26</c:v>
                      </c:pt>
                      <c:pt idx="20">
                        <c:v>nov-26</c:v>
                      </c:pt>
                      <c:pt idx="21">
                        <c:v>nov-26</c:v>
                      </c:pt>
                      <c:pt idx="22">
                        <c:v>dic-26</c:v>
                      </c:pt>
                      <c:pt idx="23">
                        <c:v>dic-26</c:v>
                      </c:pt>
                      <c:pt idx="24">
                        <c:v>TOTAL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Anual'!$B$67:$Z$67</c15:sqref>
                        </c15:formulaRef>
                      </c:ext>
                    </c:extLst>
                    <c:numCache>
                      <c:formatCode>#,##0.00</c:formatCode>
                      <c:ptCount val="25"/>
                      <c:pt idx="2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5-AF29-48C3-B429-9BCC644F63D6}"/>
                  </c:ext>
                </c:extLst>
              </c15:ser>
            </c15:filteredBarSeries>
            <c15:filteredBarSeries>
              <c15:ser>
                <c:idx val="22"/>
                <c:order val="22"/>
                <c:spPr>
                  <a:solidFill>
                    <a:schemeClr val="accent5">
                      <a:lumMod val="8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'Informe Anual'!$B$44:$Z$45</c15:sqref>
                        </c15:fullRef>
                        <c15:levelRef>
                          <c15:sqref>'Informe Anual'!$B$45:$Z$45</c15:sqref>
                        </c15:levelRef>
                        <c15:formulaRef>
                          <c15:sqref>'Informe Anual'!$B$45:$Z$45</c15:sqref>
                        </c15:formulaRef>
                      </c:ext>
                    </c:extLst>
                    <c:strCache>
                      <c:ptCount val="25"/>
                      <c:pt idx="0">
                        <c:v>ene 2026</c:v>
                      </c:pt>
                      <c:pt idx="1">
                        <c:v>ene 2026</c:v>
                      </c:pt>
                      <c:pt idx="2">
                        <c:v>feb 2026</c:v>
                      </c:pt>
                      <c:pt idx="3">
                        <c:v>feb 2026</c:v>
                      </c:pt>
                      <c:pt idx="4">
                        <c:v>mar 2026</c:v>
                      </c:pt>
                      <c:pt idx="5">
                        <c:v>mar 2026</c:v>
                      </c:pt>
                      <c:pt idx="6">
                        <c:v>abr 2026</c:v>
                      </c:pt>
                      <c:pt idx="7">
                        <c:v>abr 2026</c:v>
                      </c:pt>
                      <c:pt idx="8">
                        <c:v>may 2026</c:v>
                      </c:pt>
                      <c:pt idx="9">
                        <c:v>may 2026</c:v>
                      </c:pt>
                      <c:pt idx="10">
                        <c:v>jun 2026</c:v>
                      </c:pt>
                      <c:pt idx="11">
                        <c:v>jun 2026</c:v>
                      </c:pt>
                      <c:pt idx="12">
                        <c:v>jul-26</c:v>
                      </c:pt>
                      <c:pt idx="13">
                        <c:v>jul-26</c:v>
                      </c:pt>
                      <c:pt idx="14">
                        <c:v>ago-26</c:v>
                      </c:pt>
                      <c:pt idx="15">
                        <c:v>ago-26</c:v>
                      </c:pt>
                      <c:pt idx="16">
                        <c:v>sept-26</c:v>
                      </c:pt>
                      <c:pt idx="17">
                        <c:v>sept-26</c:v>
                      </c:pt>
                      <c:pt idx="18">
                        <c:v>oct-26</c:v>
                      </c:pt>
                      <c:pt idx="19">
                        <c:v>oct-26</c:v>
                      </c:pt>
                      <c:pt idx="20">
                        <c:v>nov-26</c:v>
                      </c:pt>
                      <c:pt idx="21">
                        <c:v>nov-26</c:v>
                      </c:pt>
                      <c:pt idx="22">
                        <c:v>dic-26</c:v>
                      </c:pt>
                      <c:pt idx="23">
                        <c:v>dic-26</c:v>
                      </c:pt>
                      <c:pt idx="24">
                        <c:v>TOTAL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Anual'!$B$68:$Z$68</c15:sqref>
                        </c15:formulaRef>
                      </c:ext>
                    </c:extLst>
                    <c:numCache>
                      <c:formatCode>#,##0.00</c:formatCode>
                      <c:ptCount val="25"/>
                      <c:pt idx="0">
                        <c:v>80.19</c:v>
                      </c:pt>
                      <c:pt idx="1">
                        <c:v>8513.1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106.56</c:v>
                      </c:pt>
                      <c:pt idx="7">
                        <c:v>4686.84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159.6</c:v>
                      </c:pt>
                      <c:pt idx="11">
                        <c:v>13246.8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336</c:v>
                      </c:pt>
                      <c:pt idx="19">
                        <c:v>88380.6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110716.29000000001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6-AF29-48C3-B429-9BCC644F63D6}"/>
                  </c:ext>
                </c:extLst>
              </c15:ser>
            </c15:filteredBarSeries>
          </c:ext>
        </c:extLst>
      </c:bar3DChart>
      <c:catAx>
        <c:axId val="598994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VE"/>
          </a:p>
        </c:txPr>
        <c:crossAx val="598995040"/>
        <c:crosses val="autoZero"/>
        <c:auto val="1"/>
        <c:lblAlgn val="ctr"/>
        <c:lblOffset val="100"/>
        <c:noMultiLvlLbl val="0"/>
      </c:catAx>
      <c:valAx>
        <c:axId val="598995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VE"/>
          </a:p>
        </c:txPr>
        <c:crossAx val="5989946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4.9518511551243809E-2"/>
          <c:y val="0.67922164901801063"/>
          <c:w val="0.90269991848288589"/>
          <c:h val="0.2935873533049747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V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8100000" algn="tr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es-VE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VE"/>
              <a:t>Control</a:t>
            </a:r>
            <a:r>
              <a:rPr lang="es-VE" baseline="0"/>
              <a:t> de Impuesto</a:t>
            </a:r>
            <a:endParaRPr lang="es-VE"/>
          </a:p>
        </c:rich>
      </c:tx>
      <c:layout>
        <c:manualLayout>
          <c:xMode val="edge"/>
          <c:yMode val="edge"/>
          <c:x val="0.40639245421110737"/>
          <c:y val="1.534728674270354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VE"/>
        </a:p>
      </c:txPr>
    </c:title>
    <c:autoTitleDeleted val="0"/>
    <c:plotArea>
      <c:layout>
        <c:manualLayout>
          <c:layoutTarget val="inner"/>
          <c:xMode val="edge"/>
          <c:yMode val="edge"/>
          <c:x val="7.5325402224084043E-2"/>
          <c:y val="0.12300850324276889"/>
          <c:w val="0.90985009450620835"/>
          <c:h val="0.62963412028123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Impuestos!$B$6</c:f>
              <c:strCache>
                <c:ptCount val="1"/>
                <c:pt idx="0">
                  <c:v>DEBITO FISCAL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V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Impuestos!$C$5:$O$5</c:f>
              <c:strCache>
                <c:ptCount val="13"/>
                <c:pt idx="1">
                  <c:v>ENERO</c:v>
                </c:pt>
                <c:pt idx="2">
                  <c:v>FEBRERO</c:v>
                </c:pt>
                <c:pt idx="3">
                  <c:v>MARZO</c:v>
                </c:pt>
                <c:pt idx="4">
                  <c:v>ABRIL</c:v>
                </c:pt>
                <c:pt idx="5">
                  <c:v>MAYO</c:v>
                </c:pt>
                <c:pt idx="6">
                  <c:v>JUNIO</c:v>
                </c:pt>
                <c:pt idx="7">
                  <c:v>JULIO</c:v>
                </c:pt>
                <c:pt idx="8">
                  <c:v>AGOSTO</c:v>
                </c:pt>
                <c:pt idx="9">
                  <c:v>SEPTIEMBRE</c:v>
                </c:pt>
                <c:pt idx="10">
                  <c:v>OCTUBRE</c:v>
                </c:pt>
                <c:pt idx="11">
                  <c:v>NOVIEMBRE</c:v>
                </c:pt>
                <c:pt idx="12">
                  <c:v>DICIEMBRE </c:v>
                </c:pt>
              </c:strCache>
            </c:strRef>
          </c:cat>
          <c:val>
            <c:numRef>
              <c:f>Impuestos!$C$6:$O$6</c:f>
              <c:numCache>
                <c:formatCode>#,##0.00</c:formatCode>
                <c:ptCount val="13"/>
                <c:pt idx="1">
                  <c:v>6790.59</c:v>
                </c:pt>
                <c:pt idx="2">
                  <c:v>6000</c:v>
                </c:pt>
                <c:pt idx="3">
                  <c:v>10000</c:v>
                </c:pt>
                <c:pt idx="4">
                  <c:v>2000</c:v>
                </c:pt>
                <c:pt idx="5">
                  <c:v>5000</c:v>
                </c:pt>
                <c:pt idx="6">
                  <c:v>500</c:v>
                </c:pt>
                <c:pt idx="7">
                  <c:v>800</c:v>
                </c:pt>
                <c:pt idx="8">
                  <c:v>380</c:v>
                </c:pt>
                <c:pt idx="9">
                  <c:v>0</c:v>
                </c:pt>
                <c:pt idx="10">
                  <c:v>5000</c:v>
                </c:pt>
                <c:pt idx="11">
                  <c:v>1500</c:v>
                </c:pt>
                <c:pt idx="12">
                  <c:v>1500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4B-45F9-BB6A-256326F449D1}"/>
            </c:ext>
          </c:extLst>
        </c:ser>
        <c:ser>
          <c:idx val="1"/>
          <c:order val="1"/>
          <c:tx>
            <c:strRef>
              <c:f>Impuestos!$B$7</c:f>
              <c:strCache>
                <c:ptCount val="1"/>
                <c:pt idx="0">
                  <c:v>CREDITO FISCAL DEDUCIBLE+ EXCEDENTE DE CREDITO FISCAL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Impuestos!$C$5:$O$5</c:f>
              <c:strCache>
                <c:ptCount val="13"/>
                <c:pt idx="1">
                  <c:v>ENERO</c:v>
                </c:pt>
                <c:pt idx="2">
                  <c:v>FEBRERO</c:v>
                </c:pt>
                <c:pt idx="3">
                  <c:v>MARZO</c:v>
                </c:pt>
                <c:pt idx="4">
                  <c:v>ABRIL</c:v>
                </c:pt>
                <c:pt idx="5">
                  <c:v>MAYO</c:v>
                </c:pt>
                <c:pt idx="6">
                  <c:v>JUNIO</c:v>
                </c:pt>
                <c:pt idx="7">
                  <c:v>JULIO</c:v>
                </c:pt>
                <c:pt idx="8">
                  <c:v>AGOSTO</c:v>
                </c:pt>
                <c:pt idx="9">
                  <c:v>SEPTIEMBRE</c:v>
                </c:pt>
                <c:pt idx="10">
                  <c:v>OCTUBRE</c:v>
                </c:pt>
                <c:pt idx="11">
                  <c:v>NOVIEMBRE</c:v>
                </c:pt>
                <c:pt idx="12">
                  <c:v>DICIEMBRE </c:v>
                </c:pt>
              </c:strCache>
            </c:strRef>
          </c:cat>
          <c:val>
            <c:numRef>
              <c:f>Impuestos!$C$7:$O$7</c:f>
              <c:numCache>
                <c:formatCode>#,##0.00</c:formatCode>
                <c:ptCount val="13"/>
                <c:pt idx="1">
                  <c:v>4427.67</c:v>
                </c:pt>
                <c:pt idx="2">
                  <c:v>2500</c:v>
                </c:pt>
                <c:pt idx="3">
                  <c:v>5000</c:v>
                </c:pt>
                <c:pt idx="4">
                  <c:v>300</c:v>
                </c:pt>
                <c:pt idx="5">
                  <c:v>7500</c:v>
                </c:pt>
                <c:pt idx="6">
                  <c:v>2500</c:v>
                </c:pt>
                <c:pt idx="7">
                  <c:v>2400</c:v>
                </c:pt>
                <c:pt idx="8">
                  <c:v>2200</c:v>
                </c:pt>
                <c:pt idx="9">
                  <c:v>2820</c:v>
                </c:pt>
                <c:pt idx="10">
                  <c:v>1000</c:v>
                </c:pt>
                <c:pt idx="11">
                  <c:v>3000</c:v>
                </c:pt>
                <c:pt idx="12">
                  <c:v>3500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4B-45F9-BB6A-256326F449D1}"/>
            </c:ext>
          </c:extLst>
        </c:ser>
        <c:ser>
          <c:idx val="2"/>
          <c:order val="2"/>
          <c:tx>
            <c:strRef>
              <c:f>Impuestos!$B$8</c:f>
              <c:strCache>
                <c:ptCount val="1"/>
                <c:pt idx="0">
                  <c:v>RETENCIONES DEL PERIODO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Impuestos!$C$5:$O$5</c:f>
              <c:strCache>
                <c:ptCount val="13"/>
                <c:pt idx="1">
                  <c:v>ENERO</c:v>
                </c:pt>
                <c:pt idx="2">
                  <c:v>FEBRERO</c:v>
                </c:pt>
                <c:pt idx="3">
                  <c:v>MARZO</c:v>
                </c:pt>
                <c:pt idx="4">
                  <c:v>ABRIL</c:v>
                </c:pt>
                <c:pt idx="5">
                  <c:v>MAYO</c:v>
                </c:pt>
                <c:pt idx="6">
                  <c:v>JUNIO</c:v>
                </c:pt>
                <c:pt idx="7">
                  <c:v>JULIO</c:v>
                </c:pt>
                <c:pt idx="8">
                  <c:v>AGOSTO</c:v>
                </c:pt>
                <c:pt idx="9">
                  <c:v>SEPTIEMBRE</c:v>
                </c:pt>
                <c:pt idx="10">
                  <c:v>OCTUBRE</c:v>
                </c:pt>
                <c:pt idx="11">
                  <c:v>NOVIEMBRE</c:v>
                </c:pt>
                <c:pt idx="12">
                  <c:v>DICIEMBRE </c:v>
                </c:pt>
              </c:strCache>
            </c:strRef>
          </c:cat>
          <c:val>
            <c:numRef>
              <c:f>Impuestos!$C$8:$O$8</c:f>
              <c:numCache>
                <c:formatCode>#,##0.00</c:formatCode>
                <c:ptCount val="13"/>
                <c:pt idx="1">
                  <c:v>16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4B-45F9-BB6A-256326F449D1}"/>
            </c:ext>
          </c:extLst>
        </c:ser>
        <c:ser>
          <c:idx val="3"/>
          <c:order val="3"/>
          <c:tx>
            <c:strRef>
              <c:f>Impuestos!$B$9</c:f>
              <c:strCache>
                <c:ptCount val="1"/>
                <c:pt idx="0">
                  <c:v>IMPUESTO A PAGAR 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Impuestos!$C$5:$O$5</c:f>
              <c:strCache>
                <c:ptCount val="13"/>
                <c:pt idx="1">
                  <c:v>ENERO</c:v>
                </c:pt>
                <c:pt idx="2">
                  <c:v>FEBRERO</c:v>
                </c:pt>
                <c:pt idx="3">
                  <c:v>MARZO</c:v>
                </c:pt>
                <c:pt idx="4">
                  <c:v>ABRIL</c:v>
                </c:pt>
                <c:pt idx="5">
                  <c:v>MAYO</c:v>
                </c:pt>
                <c:pt idx="6">
                  <c:v>JUNIO</c:v>
                </c:pt>
                <c:pt idx="7">
                  <c:v>JULIO</c:v>
                </c:pt>
                <c:pt idx="8">
                  <c:v>AGOSTO</c:v>
                </c:pt>
                <c:pt idx="9">
                  <c:v>SEPTIEMBRE</c:v>
                </c:pt>
                <c:pt idx="10">
                  <c:v>OCTUBRE</c:v>
                </c:pt>
                <c:pt idx="11">
                  <c:v>NOVIEMBRE</c:v>
                </c:pt>
                <c:pt idx="12">
                  <c:v>DICIEMBRE </c:v>
                </c:pt>
              </c:strCache>
            </c:strRef>
          </c:cat>
          <c:val>
            <c:numRef>
              <c:f>Impuestos!$C$9:$O$9</c:f>
              <c:numCache>
                <c:formatCode>#,##0.00</c:formatCode>
                <c:ptCount val="13"/>
                <c:pt idx="1">
                  <c:v>2346.92</c:v>
                </c:pt>
                <c:pt idx="2">
                  <c:v>3500</c:v>
                </c:pt>
                <c:pt idx="3">
                  <c:v>5000</c:v>
                </c:pt>
                <c:pt idx="4">
                  <c:v>1700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4000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4B-45F9-BB6A-256326F449D1}"/>
            </c:ext>
          </c:extLst>
        </c:ser>
        <c:ser>
          <c:idx val="4"/>
          <c:order val="4"/>
          <c:tx>
            <c:strRef>
              <c:f>Impuestos!$B$10</c:f>
              <c:strCache>
                <c:ptCount val="1"/>
                <c:pt idx="0">
                  <c:v>EXCEDENTE DE CREDITO FISCAL PROXIMO PERIODO 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Impuestos!$C$5:$O$5</c:f>
              <c:strCache>
                <c:ptCount val="13"/>
                <c:pt idx="1">
                  <c:v>ENERO</c:v>
                </c:pt>
                <c:pt idx="2">
                  <c:v>FEBRERO</c:v>
                </c:pt>
                <c:pt idx="3">
                  <c:v>MARZO</c:v>
                </c:pt>
                <c:pt idx="4">
                  <c:v>ABRIL</c:v>
                </c:pt>
                <c:pt idx="5">
                  <c:v>MAYO</c:v>
                </c:pt>
                <c:pt idx="6">
                  <c:v>JUNIO</c:v>
                </c:pt>
                <c:pt idx="7">
                  <c:v>JULIO</c:v>
                </c:pt>
                <c:pt idx="8">
                  <c:v>AGOSTO</c:v>
                </c:pt>
                <c:pt idx="9">
                  <c:v>SEPTIEMBRE</c:v>
                </c:pt>
                <c:pt idx="10">
                  <c:v>OCTUBRE</c:v>
                </c:pt>
                <c:pt idx="11">
                  <c:v>NOVIEMBRE</c:v>
                </c:pt>
                <c:pt idx="12">
                  <c:v>DICIEMBRE </c:v>
                </c:pt>
              </c:strCache>
            </c:strRef>
          </c:cat>
          <c:val>
            <c:numRef>
              <c:f>Impuestos!$C$10:$O$10</c:f>
              <c:numCache>
                <c:formatCode>#,##0.00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2500</c:v>
                </c:pt>
                <c:pt idx="6">
                  <c:v>2000</c:v>
                </c:pt>
                <c:pt idx="7">
                  <c:v>1600</c:v>
                </c:pt>
                <c:pt idx="8">
                  <c:v>1820</c:v>
                </c:pt>
                <c:pt idx="9">
                  <c:v>2820</c:v>
                </c:pt>
                <c:pt idx="10">
                  <c:v>0</c:v>
                </c:pt>
                <c:pt idx="11">
                  <c:v>1500</c:v>
                </c:pt>
                <c:pt idx="12">
                  <c:v>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34B-45F9-BB6A-256326F449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27200696"/>
        <c:axId val="627202856"/>
      </c:barChart>
      <c:catAx>
        <c:axId val="627200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VE"/>
          </a:p>
        </c:txPr>
        <c:crossAx val="627202856"/>
        <c:crosses val="autoZero"/>
        <c:auto val="1"/>
        <c:lblAlgn val="ctr"/>
        <c:lblOffset val="100"/>
        <c:noMultiLvlLbl val="0"/>
      </c:catAx>
      <c:valAx>
        <c:axId val="627202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VE"/>
          </a:p>
        </c:txPr>
        <c:crossAx val="6272006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V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V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895350</xdr:colOff>
      <xdr:row>7</xdr:row>
      <xdr:rowOff>4762</xdr:rowOff>
    </xdr:from>
    <xdr:to>
      <xdr:col>7</xdr:col>
      <xdr:colOff>676275</xdr:colOff>
      <xdr:row>14</xdr:row>
      <xdr:rowOff>52387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9E6E759-9FB4-EBC4-EF7F-C4157860A7F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447675</xdr:colOff>
      <xdr:row>6</xdr:row>
      <xdr:rowOff>100012</xdr:rowOff>
    </xdr:from>
    <xdr:to>
      <xdr:col>14</xdr:col>
      <xdr:colOff>38100</xdr:colOff>
      <xdr:row>13</xdr:row>
      <xdr:rowOff>519112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134DC951-4B09-3BBB-0517-438F9CAA2F7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733426</xdr:colOff>
      <xdr:row>7</xdr:row>
      <xdr:rowOff>19050</xdr:rowOff>
    </xdr:from>
    <xdr:to>
      <xdr:col>9</xdr:col>
      <xdr:colOff>581026</xdr:colOff>
      <xdr:row>11</xdr:row>
      <xdr:rowOff>547687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7D7CB683-0351-8537-D085-11172E310C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285751</xdr:colOff>
      <xdr:row>6</xdr:row>
      <xdr:rowOff>533400</xdr:rowOff>
    </xdr:from>
    <xdr:to>
      <xdr:col>16</xdr:col>
      <xdr:colOff>704851</xdr:colOff>
      <xdr:row>11</xdr:row>
      <xdr:rowOff>495299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250D9948-844E-B612-3B1F-23A2E007AF7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345701</xdr:colOff>
      <xdr:row>19</xdr:row>
      <xdr:rowOff>68634</xdr:rowOff>
    </xdr:from>
    <xdr:to>
      <xdr:col>12</xdr:col>
      <xdr:colOff>498101</xdr:colOff>
      <xdr:row>45</xdr:row>
      <xdr:rowOff>80681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D0912901-5F07-F6B9-AB13-85B9E21977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lantilla%20Contable%20Q2%20jesus%20ULTIMA%20VERSION%20VERU%20COMPLETA%20LIS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figuración"/>
      <sheetName val="Ingresos"/>
      <sheetName val="Egresos"/>
      <sheetName val="Informe Mensual"/>
      <sheetName val="Informe Anual"/>
      <sheetName val="Libro De Ventas"/>
      <sheetName val="Libro De Compras"/>
      <sheetName val="Impuestos"/>
      <sheetName val="Retenciones de ISLR"/>
      <sheetName val="Formato de Retención de IVA"/>
      <sheetName val="Formato de Comprobante de ISLR"/>
    </sheetNames>
    <sheetDataSet>
      <sheetData sheetId="0"/>
      <sheetData sheetId="1"/>
      <sheetData sheetId="2"/>
      <sheetData sheetId="3"/>
      <sheetData sheetId="4"/>
      <sheetData sheetId="5">
        <row r="36">
          <cell r="G36">
            <v>16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showGridLines="0" workbookViewId="0">
      <selection activeCell="E6" sqref="E6:F6"/>
    </sheetView>
  </sheetViews>
  <sheetFormatPr baseColWidth="10" defaultRowHeight="15" x14ac:dyDescent="0.25"/>
  <cols>
    <col min="1" max="2" width="3.7109375" customWidth="1"/>
    <col min="3" max="3" width="27.28515625" customWidth="1"/>
    <col min="4" max="5" width="3.7109375" customWidth="1"/>
    <col min="6" max="6" width="27.28515625" customWidth="1"/>
    <col min="7" max="7" width="3.7109375" customWidth="1"/>
    <col min="8" max="8" width="15.42578125" customWidth="1"/>
    <col min="9" max="9" width="17.5703125" customWidth="1"/>
    <col min="10" max="10" width="3.7109375" customWidth="1"/>
  </cols>
  <sheetData>
    <row r="1" spans="1:10" ht="42.75" customHeight="1" x14ac:dyDescent="0.25">
      <c r="A1" s="531" t="s">
        <v>3</v>
      </c>
      <c r="B1" s="531"/>
      <c r="C1" s="531"/>
      <c r="D1" s="531"/>
      <c r="E1" s="531"/>
      <c r="F1" s="531"/>
      <c r="G1" s="531"/>
      <c r="H1" s="531"/>
      <c r="I1" s="531"/>
      <c r="J1" s="531"/>
    </row>
    <row r="2" spans="1:10" ht="42.75" customHeight="1" x14ac:dyDescent="0.25">
      <c r="A2" s="532" t="s">
        <v>243</v>
      </c>
      <c r="B2" s="533"/>
      <c r="C2" s="533"/>
      <c r="D2" s="533"/>
      <c r="E2" s="533"/>
      <c r="F2" s="533"/>
      <c r="G2" s="533"/>
      <c r="H2" s="533"/>
      <c r="I2" s="533"/>
      <c r="J2" s="533"/>
    </row>
    <row r="3" spans="1:10" ht="42.75" customHeight="1" x14ac:dyDescent="0.25">
      <c r="A3" s="16"/>
      <c r="B3" s="17"/>
      <c r="C3" s="17"/>
      <c r="D3" s="17"/>
      <c r="E3" s="17"/>
      <c r="F3" s="17"/>
      <c r="G3" s="17"/>
      <c r="H3" s="17"/>
      <c r="I3" s="17"/>
      <c r="J3" s="17"/>
    </row>
    <row r="4" spans="1:10" x14ac:dyDescent="0.25">
      <c r="A4" s="7"/>
      <c r="B4" s="538" t="s">
        <v>8</v>
      </c>
      <c r="C4" s="538"/>
      <c r="D4" s="7"/>
      <c r="E4" s="535"/>
      <c r="F4" s="535"/>
      <c r="G4" s="7"/>
      <c r="H4" s="534" t="s">
        <v>1</v>
      </c>
      <c r="I4" s="534"/>
      <c r="J4" s="7"/>
    </row>
    <row r="5" spans="1:10" x14ac:dyDescent="0.25">
      <c r="A5" s="7"/>
      <c r="B5" s="539" t="s">
        <v>2</v>
      </c>
      <c r="C5" s="539"/>
      <c r="D5" s="7"/>
      <c r="E5" s="536"/>
      <c r="F5" s="536"/>
      <c r="G5" s="7"/>
      <c r="H5" s="542" t="s">
        <v>7</v>
      </c>
      <c r="I5" s="543"/>
      <c r="J5" s="7"/>
    </row>
    <row r="6" spans="1:10" ht="15.75" x14ac:dyDescent="0.25">
      <c r="A6" s="7"/>
      <c r="B6" s="540">
        <v>46023</v>
      </c>
      <c r="C6" s="540"/>
      <c r="D6" s="7"/>
      <c r="E6" s="537"/>
      <c r="F6" s="537"/>
      <c r="G6" s="7"/>
      <c r="H6" s="544">
        <f>SUM(I9:I20)</f>
        <v>130</v>
      </c>
      <c r="I6" s="545"/>
      <c r="J6" s="7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7"/>
    </row>
    <row r="8" spans="1:10" ht="30" customHeight="1" x14ac:dyDescent="0.25">
      <c r="A8" s="7"/>
      <c r="B8" s="14" t="s">
        <v>0</v>
      </c>
      <c r="C8" s="14" t="s">
        <v>16</v>
      </c>
      <c r="D8" s="8"/>
      <c r="E8" s="14" t="s">
        <v>0</v>
      </c>
      <c r="F8" s="14" t="s">
        <v>56</v>
      </c>
      <c r="G8" s="8"/>
      <c r="H8" s="541" t="s">
        <v>4</v>
      </c>
      <c r="I8" s="541"/>
      <c r="J8" s="7"/>
    </row>
    <row r="9" spans="1:10" x14ac:dyDescent="0.25">
      <c r="A9" s="7"/>
      <c r="B9" s="5">
        <f>IF(C9&lt;&gt;"",ROW()-ROW($C$8),"")</f>
        <v>1</v>
      </c>
      <c r="C9" s="2" t="s">
        <v>47</v>
      </c>
      <c r="D9" s="7"/>
      <c r="E9" s="5">
        <f t="shared" ref="E9:E28" si="0">IF(F9&lt;&gt;"",ROW()-ROW($F$8),"")</f>
        <v>1</v>
      </c>
      <c r="F9" s="3" t="s">
        <v>49</v>
      </c>
      <c r="G9" s="7"/>
      <c r="H9" s="12">
        <f>B6</f>
        <v>46023</v>
      </c>
      <c r="I9" s="9">
        <v>20</v>
      </c>
      <c r="J9" s="7"/>
    </row>
    <row r="10" spans="1:10" x14ac:dyDescent="0.25">
      <c r="A10" s="7"/>
      <c r="B10" s="5">
        <f t="shared" ref="B10:B28" si="1">IF(C10&lt;&gt;"",ROW()-ROW($C$8),"")</f>
        <v>2</v>
      </c>
      <c r="C10" s="2" t="s">
        <v>47</v>
      </c>
      <c r="D10" s="7"/>
      <c r="E10" s="5">
        <f t="shared" si="0"/>
        <v>2</v>
      </c>
      <c r="F10" s="3" t="s">
        <v>49</v>
      </c>
      <c r="G10" s="7"/>
      <c r="H10" s="13">
        <f>EDATE(H9,1)</f>
        <v>46054</v>
      </c>
      <c r="I10" s="9">
        <v>15</v>
      </c>
      <c r="J10" s="7"/>
    </row>
    <row r="11" spans="1:10" x14ac:dyDescent="0.25">
      <c r="A11" s="7"/>
      <c r="B11" s="5">
        <f t="shared" si="1"/>
        <v>3</v>
      </c>
      <c r="C11" s="2" t="s">
        <v>47</v>
      </c>
      <c r="D11" s="7"/>
      <c r="E11" s="5">
        <f t="shared" si="0"/>
        <v>3</v>
      </c>
      <c r="F11" s="3" t="s">
        <v>49</v>
      </c>
      <c r="G11" s="7"/>
      <c r="H11" s="13">
        <f t="shared" ref="H11:H20" si="2">EDATE(H10,1)</f>
        <v>46082</v>
      </c>
      <c r="I11" s="9">
        <v>10</v>
      </c>
      <c r="J11" s="7"/>
    </row>
    <row r="12" spans="1:10" x14ac:dyDescent="0.25">
      <c r="A12" s="7"/>
      <c r="B12" s="5">
        <f t="shared" si="1"/>
        <v>4</v>
      </c>
      <c r="C12" s="2" t="s">
        <v>17</v>
      </c>
      <c r="D12" s="7"/>
      <c r="E12" s="5">
        <f t="shared" si="0"/>
        <v>4</v>
      </c>
      <c r="F12" s="3" t="s">
        <v>48</v>
      </c>
      <c r="G12" s="7"/>
      <c r="H12" s="13">
        <f t="shared" si="2"/>
        <v>46113</v>
      </c>
      <c r="I12" s="9">
        <v>5</v>
      </c>
      <c r="J12" s="7"/>
    </row>
    <row r="13" spans="1:10" x14ac:dyDescent="0.25">
      <c r="A13" s="7"/>
      <c r="B13" s="5">
        <f t="shared" si="1"/>
        <v>5</v>
      </c>
      <c r="C13" s="2" t="s">
        <v>17</v>
      </c>
      <c r="D13" s="7"/>
      <c r="E13" s="5">
        <f t="shared" si="0"/>
        <v>5</v>
      </c>
      <c r="F13" s="3" t="s">
        <v>48</v>
      </c>
      <c r="G13" s="7"/>
      <c r="H13" s="13">
        <f t="shared" si="2"/>
        <v>46143</v>
      </c>
      <c r="I13" s="9">
        <v>0</v>
      </c>
      <c r="J13" s="7"/>
    </row>
    <row r="14" spans="1:10" x14ac:dyDescent="0.25">
      <c r="A14" s="7"/>
      <c r="B14" s="5">
        <f t="shared" si="1"/>
        <v>6</v>
      </c>
      <c r="C14" s="2" t="s">
        <v>17</v>
      </c>
      <c r="D14" s="7"/>
      <c r="E14" s="5">
        <f t="shared" si="0"/>
        <v>6</v>
      </c>
      <c r="F14" s="3" t="s">
        <v>48</v>
      </c>
      <c r="G14" s="7"/>
      <c r="H14" s="13">
        <f t="shared" si="2"/>
        <v>46174</v>
      </c>
      <c r="I14" s="9">
        <v>20</v>
      </c>
      <c r="J14" s="7"/>
    </row>
    <row r="15" spans="1:10" x14ac:dyDescent="0.25">
      <c r="A15" s="7"/>
      <c r="B15" s="5">
        <f t="shared" si="1"/>
        <v>7</v>
      </c>
      <c r="C15" s="2" t="s">
        <v>52</v>
      </c>
      <c r="D15" s="7"/>
      <c r="E15" s="5">
        <f t="shared" si="0"/>
        <v>7</v>
      </c>
      <c r="F15" s="3" t="s">
        <v>53</v>
      </c>
      <c r="G15" s="7"/>
      <c r="H15" s="13">
        <f t="shared" si="2"/>
        <v>46204</v>
      </c>
      <c r="I15" s="9">
        <v>15</v>
      </c>
      <c r="J15" s="7"/>
    </row>
    <row r="16" spans="1:10" x14ac:dyDescent="0.25">
      <c r="A16" s="7"/>
      <c r="B16" s="5">
        <f t="shared" si="1"/>
        <v>8</v>
      </c>
      <c r="C16" s="2" t="s">
        <v>52</v>
      </c>
      <c r="D16" s="7"/>
      <c r="E16" s="5">
        <f t="shared" si="0"/>
        <v>8</v>
      </c>
      <c r="F16" s="3" t="s">
        <v>53</v>
      </c>
      <c r="G16" s="7"/>
      <c r="H16" s="13">
        <f t="shared" si="2"/>
        <v>46235</v>
      </c>
      <c r="I16" s="9">
        <v>10</v>
      </c>
      <c r="J16" s="7"/>
    </row>
    <row r="17" spans="1:10" x14ac:dyDescent="0.25">
      <c r="A17" s="7"/>
      <c r="B17" s="5">
        <f t="shared" si="1"/>
        <v>9</v>
      </c>
      <c r="C17" s="2" t="s">
        <v>52</v>
      </c>
      <c r="D17" s="7"/>
      <c r="E17" s="5">
        <f t="shared" si="0"/>
        <v>9</v>
      </c>
      <c r="F17" s="3" t="s">
        <v>53</v>
      </c>
      <c r="G17" s="7"/>
      <c r="H17" s="13">
        <f t="shared" si="2"/>
        <v>46266</v>
      </c>
      <c r="I17" s="9">
        <v>5</v>
      </c>
      <c r="J17" s="7"/>
    </row>
    <row r="18" spans="1:10" x14ac:dyDescent="0.25">
      <c r="A18" s="7"/>
      <c r="B18" s="5">
        <f t="shared" si="1"/>
        <v>10</v>
      </c>
      <c r="C18" s="2" t="s">
        <v>54</v>
      </c>
      <c r="D18" s="7"/>
      <c r="E18" s="5">
        <f t="shared" si="0"/>
        <v>10</v>
      </c>
      <c r="F18" s="3" t="s">
        <v>55</v>
      </c>
      <c r="G18" s="7"/>
      <c r="H18" s="13">
        <f t="shared" si="2"/>
        <v>46296</v>
      </c>
      <c r="I18" s="9">
        <v>5</v>
      </c>
      <c r="J18" s="7"/>
    </row>
    <row r="19" spans="1:10" x14ac:dyDescent="0.25">
      <c r="A19" s="7"/>
      <c r="B19" s="5">
        <f t="shared" si="1"/>
        <v>11</v>
      </c>
      <c r="C19" s="2" t="s">
        <v>54</v>
      </c>
      <c r="D19" s="7"/>
      <c r="E19" s="5">
        <f t="shared" si="0"/>
        <v>11</v>
      </c>
      <c r="F19" s="3" t="s">
        <v>55</v>
      </c>
      <c r="G19" s="7"/>
      <c r="H19" s="13">
        <f t="shared" si="2"/>
        <v>46327</v>
      </c>
      <c r="I19" s="9">
        <v>10</v>
      </c>
      <c r="J19" s="7"/>
    </row>
    <row r="20" spans="1:10" x14ac:dyDescent="0.25">
      <c r="A20" s="7"/>
      <c r="B20" s="5">
        <f t="shared" si="1"/>
        <v>12</v>
      </c>
      <c r="C20" s="2" t="s">
        <v>54</v>
      </c>
      <c r="D20" s="7"/>
      <c r="E20" s="5">
        <f t="shared" si="0"/>
        <v>12</v>
      </c>
      <c r="F20" s="3" t="s">
        <v>55</v>
      </c>
      <c r="G20" s="7"/>
      <c r="H20" s="13">
        <f t="shared" si="2"/>
        <v>46357</v>
      </c>
      <c r="I20" s="9">
        <v>15</v>
      </c>
      <c r="J20" s="7"/>
    </row>
    <row r="21" spans="1:10" x14ac:dyDescent="0.25">
      <c r="A21" s="7"/>
      <c r="B21" s="5" t="str">
        <f t="shared" si="1"/>
        <v/>
      </c>
      <c r="C21" s="2"/>
      <c r="D21" s="7"/>
      <c r="E21" s="5" t="str">
        <f t="shared" si="0"/>
        <v/>
      </c>
      <c r="F21" s="3"/>
      <c r="G21" s="7"/>
      <c r="H21" s="10"/>
      <c r="I21" s="11"/>
      <c r="J21" s="7"/>
    </row>
    <row r="22" spans="1:10" x14ac:dyDescent="0.25">
      <c r="A22" s="7"/>
      <c r="B22" s="5" t="str">
        <f t="shared" si="1"/>
        <v/>
      </c>
      <c r="C22" s="2"/>
      <c r="D22" s="7"/>
      <c r="E22" s="5" t="str">
        <f t="shared" si="0"/>
        <v/>
      </c>
      <c r="F22" s="3"/>
      <c r="G22" s="7"/>
      <c r="H22" s="7"/>
      <c r="I22" s="11"/>
      <c r="J22" s="7"/>
    </row>
    <row r="23" spans="1:10" x14ac:dyDescent="0.25">
      <c r="A23" s="7"/>
      <c r="B23" s="5" t="str">
        <f t="shared" si="1"/>
        <v/>
      </c>
      <c r="C23" s="2"/>
      <c r="D23" s="7"/>
      <c r="E23" s="5" t="str">
        <f t="shared" si="0"/>
        <v/>
      </c>
      <c r="F23" s="3"/>
      <c r="G23" s="7"/>
      <c r="H23" s="7"/>
      <c r="I23" s="11"/>
      <c r="J23" s="7"/>
    </row>
    <row r="24" spans="1:10" x14ac:dyDescent="0.25">
      <c r="A24" s="7"/>
      <c r="B24" s="5" t="str">
        <f t="shared" si="1"/>
        <v/>
      </c>
      <c r="C24" s="2"/>
      <c r="D24" s="7"/>
      <c r="E24" s="5" t="str">
        <f t="shared" si="0"/>
        <v/>
      </c>
      <c r="F24" s="3"/>
      <c r="G24" s="7"/>
      <c r="H24" s="7"/>
      <c r="I24" s="11"/>
      <c r="J24" s="7"/>
    </row>
    <row r="25" spans="1:10" x14ac:dyDescent="0.25">
      <c r="A25" s="7"/>
      <c r="B25" s="5" t="str">
        <f t="shared" si="1"/>
        <v/>
      </c>
      <c r="C25" s="2"/>
      <c r="D25" s="7"/>
      <c r="E25" s="5" t="str">
        <f t="shared" si="0"/>
        <v/>
      </c>
      <c r="F25" s="3"/>
      <c r="G25" s="7"/>
      <c r="H25" s="7"/>
      <c r="I25" s="11"/>
      <c r="J25" s="7"/>
    </row>
    <row r="26" spans="1:10" x14ac:dyDescent="0.25">
      <c r="A26" s="7"/>
      <c r="B26" s="5" t="str">
        <f t="shared" si="1"/>
        <v/>
      </c>
      <c r="C26" s="2"/>
      <c r="D26" s="7"/>
      <c r="E26" s="5" t="str">
        <f t="shared" si="0"/>
        <v/>
      </c>
      <c r="F26" s="3"/>
      <c r="G26" s="7"/>
      <c r="H26" s="7"/>
      <c r="I26" s="11"/>
      <c r="J26" s="7"/>
    </row>
    <row r="27" spans="1:10" x14ac:dyDescent="0.25">
      <c r="A27" s="7"/>
      <c r="B27" s="5" t="str">
        <f t="shared" si="1"/>
        <v/>
      </c>
      <c r="C27" s="2"/>
      <c r="D27" s="7"/>
      <c r="E27" s="5" t="str">
        <f t="shared" si="0"/>
        <v/>
      </c>
      <c r="F27" s="3"/>
      <c r="G27" s="7"/>
      <c r="H27" s="7"/>
      <c r="I27" s="11"/>
      <c r="J27" s="7"/>
    </row>
    <row r="28" spans="1:10" x14ac:dyDescent="0.25">
      <c r="A28" s="7"/>
      <c r="B28" s="5" t="str">
        <f t="shared" si="1"/>
        <v/>
      </c>
      <c r="C28" s="2"/>
      <c r="D28" s="7"/>
      <c r="E28" s="5" t="str">
        <f t="shared" si="0"/>
        <v/>
      </c>
      <c r="F28" s="3"/>
      <c r="G28" s="7"/>
      <c r="H28" s="7"/>
      <c r="I28" s="11"/>
      <c r="J28" s="7"/>
    </row>
    <row r="29" spans="1:10" x14ac:dyDescent="0.25">
      <c r="A29" s="7"/>
      <c r="B29" s="7"/>
      <c r="C29" s="7"/>
      <c r="D29" s="7"/>
      <c r="E29" s="7"/>
      <c r="F29" s="7"/>
      <c r="G29" s="7"/>
      <c r="H29" s="7"/>
      <c r="I29" s="7"/>
      <c r="J29" s="7"/>
    </row>
    <row r="30" spans="1:10" x14ac:dyDescent="0.25">
      <c r="A30" s="7"/>
      <c r="B30" s="7"/>
      <c r="C30" s="7"/>
      <c r="D30" s="7"/>
      <c r="E30" s="7"/>
      <c r="F30" s="7"/>
      <c r="G30" s="7"/>
      <c r="H30" s="7"/>
      <c r="I30" s="7"/>
      <c r="J30" s="7"/>
    </row>
    <row r="31" spans="1:10" ht="33.75" x14ac:dyDescent="0.25">
      <c r="A31" s="241"/>
      <c r="B31" s="241"/>
      <c r="C31" s="241"/>
      <c r="D31" s="241"/>
      <c r="E31" s="241"/>
      <c r="F31" s="241"/>
      <c r="G31" s="241"/>
      <c r="H31" s="241"/>
      <c r="I31" s="241"/>
      <c r="J31" s="241"/>
    </row>
  </sheetData>
  <mergeCells count="12">
    <mergeCell ref="E6:F6"/>
    <mergeCell ref="B4:C4"/>
    <mergeCell ref="B5:C5"/>
    <mergeCell ref="B6:C6"/>
    <mergeCell ref="H8:I8"/>
    <mergeCell ref="H5:I5"/>
    <mergeCell ref="H6:I6"/>
    <mergeCell ref="A1:J1"/>
    <mergeCell ref="A2:J2"/>
    <mergeCell ref="H4:I4"/>
    <mergeCell ref="E4:F4"/>
    <mergeCell ref="E5:F5"/>
  </mergeCells>
  <dataValidations xWindow="161" yWindow="319" count="1">
    <dataValidation type="list" allowBlank="1" showInputMessage="1" showErrorMessage="1" prompt="💡 Cambia la fecha escribiéndola con el siguiente formato DD/MM/AAAA." sqref="B6:C6">
      <formula1>$H$9:$H$20</formula1>
    </dataValidation>
  </dataValidation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2"/>
  <sheetViews>
    <sheetView showGridLines="0" workbookViewId="0">
      <selection activeCell="J23" sqref="J23"/>
    </sheetView>
  </sheetViews>
  <sheetFormatPr baseColWidth="10" defaultRowHeight="15" x14ac:dyDescent="0.25"/>
  <cols>
    <col min="1" max="1" width="10.28515625" customWidth="1"/>
    <col min="2" max="2" width="12" customWidth="1"/>
    <col min="3" max="3" width="10.42578125" customWidth="1"/>
    <col min="4" max="4" width="11.28515625" customWidth="1"/>
    <col min="5" max="5" width="10.28515625" customWidth="1"/>
    <col min="6" max="6" width="12.42578125" customWidth="1"/>
    <col min="7" max="7" width="15" customWidth="1"/>
    <col min="8" max="8" width="16" customWidth="1"/>
    <col min="9" max="9" width="19.85546875" customWidth="1"/>
    <col min="10" max="10" width="14.5703125" customWidth="1"/>
    <col min="11" max="11" width="12.42578125" customWidth="1"/>
    <col min="12" max="12" width="11.42578125" customWidth="1"/>
    <col min="13" max="13" width="11.140625" customWidth="1"/>
    <col min="14" max="14" width="6.7109375" customWidth="1"/>
    <col min="15" max="15" width="8.42578125" customWidth="1"/>
  </cols>
  <sheetData>
    <row r="1" spans="1:15" ht="15" customHeight="1" x14ac:dyDescent="0.25"/>
    <row r="2" spans="1:15" ht="15.75" x14ac:dyDescent="0.25">
      <c r="A2" s="638" t="s">
        <v>192</v>
      </c>
      <c r="B2" s="638"/>
      <c r="C2" s="638"/>
      <c r="D2" s="638"/>
      <c r="E2" s="638"/>
      <c r="F2" s="638"/>
      <c r="G2" s="638"/>
      <c r="H2" s="638"/>
      <c r="I2" s="638"/>
      <c r="J2" s="638"/>
      <c r="K2" s="638"/>
      <c r="L2" s="638"/>
      <c r="M2" s="638"/>
      <c r="N2" s="638"/>
      <c r="O2" s="638"/>
    </row>
    <row r="3" spans="1:15" ht="30" customHeight="1" x14ac:dyDescent="0.25">
      <c r="A3" s="639" t="s">
        <v>193</v>
      </c>
      <c r="B3" s="639"/>
      <c r="C3" s="639"/>
      <c r="D3" s="639"/>
      <c r="E3" s="639"/>
      <c r="F3" s="639"/>
      <c r="G3" s="639"/>
      <c r="H3" s="639"/>
      <c r="I3" s="639"/>
      <c r="J3" s="639"/>
      <c r="K3" s="639"/>
      <c r="L3" s="639"/>
      <c r="M3" s="639"/>
      <c r="N3" s="639"/>
      <c r="O3" s="639"/>
    </row>
    <row r="4" spans="1:15" ht="15.75" thickBot="1" x14ac:dyDescent="0.3">
      <c r="A4" s="455"/>
      <c r="B4" s="455"/>
      <c r="C4" s="455"/>
      <c r="D4" s="455"/>
      <c r="E4" s="455"/>
      <c r="F4" s="455"/>
      <c r="G4" s="455"/>
      <c r="H4" s="455"/>
      <c r="I4" s="455"/>
      <c r="J4" s="455"/>
      <c r="K4" s="455"/>
      <c r="L4" s="455"/>
      <c r="M4" s="455"/>
      <c r="N4" s="455"/>
      <c r="O4" s="455"/>
    </row>
    <row r="5" spans="1:15" ht="15.75" thickBot="1" x14ac:dyDescent="0.3">
      <c r="A5" s="636"/>
      <c r="B5" s="636"/>
      <c r="C5" s="636"/>
      <c r="D5" s="636"/>
      <c r="E5" s="636"/>
      <c r="F5" s="456"/>
      <c r="G5" s="457" t="s">
        <v>194</v>
      </c>
      <c r="H5" s="457"/>
      <c r="I5" s="458" t="s">
        <v>215</v>
      </c>
      <c r="J5" s="459"/>
      <c r="K5" s="459"/>
      <c r="L5" s="459"/>
      <c r="M5" s="459"/>
      <c r="N5" s="640" t="s">
        <v>195</v>
      </c>
      <c r="O5" s="641"/>
    </row>
    <row r="6" spans="1:15" ht="15.75" thickBot="1" x14ac:dyDescent="0.3">
      <c r="A6" s="456"/>
      <c r="B6" s="456"/>
      <c r="C6" s="456"/>
      <c r="D6" s="456"/>
      <c r="E6" s="456"/>
      <c r="F6" s="456"/>
      <c r="G6" s="457"/>
      <c r="H6" s="457"/>
      <c r="I6" s="460">
        <v>20230400000001</v>
      </c>
      <c r="J6" s="459"/>
      <c r="K6" s="459"/>
      <c r="L6" s="459"/>
      <c r="M6" s="459"/>
      <c r="N6" s="642"/>
      <c r="O6" s="643"/>
    </row>
    <row r="7" spans="1:15" ht="15.75" thickBot="1" x14ac:dyDescent="0.3">
      <c r="A7" s="461"/>
      <c r="B7" s="461"/>
      <c r="C7" s="462"/>
      <c r="D7" s="462"/>
      <c r="E7" s="462"/>
      <c r="F7" s="462"/>
      <c r="G7" s="462"/>
      <c r="H7" s="462"/>
      <c r="I7" s="462"/>
      <c r="J7" s="463"/>
      <c r="K7" s="463"/>
      <c r="L7" s="463"/>
      <c r="M7" s="459"/>
      <c r="N7" s="459"/>
      <c r="O7" s="459"/>
    </row>
    <row r="8" spans="1:15" ht="15.75" thickBot="1" x14ac:dyDescent="0.3">
      <c r="A8" s="644" t="s">
        <v>196</v>
      </c>
      <c r="B8" s="645"/>
      <c r="C8" s="645"/>
      <c r="D8" s="645"/>
      <c r="E8" s="646"/>
      <c r="F8" s="459"/>
      <c r="G8" s="647" t="s">
        <v>197</v>
      </c>
      <c r="H8" s="648"/>
      <c r="I8" s="649"/>
      <c r="J8" s="463"/>
      <c r="K8" s="459"/>
      <c r="L8" s="650" t="s">
        <v>198</v>
      </c>
      <c r="M8" s="651"/>
      <c r="N8" s="651"/>
      <c r="O8" s="652"/>
    </row>
    <row r="9" spans="1:15" ht="15.75" thickBot="1" x14ac:dyDescent="0.3">
      <c r="A9" s="653"/>
      <c r="B9" s="654"/>
      <c r="C9" s="654"/>
      <c r="D9" s="654"/>
      <c r="E9" s="655"/>
      <c r="F9" s="459"/>
      <c r="G9" s="656"/>
      <c r="H9" s="657"/>
      <c r="I9" s="658"/>
      <c r="J9" s="459"/>
      <c r="K9" s="459"/>
      <c r="L9" s="653" t="s">
        <v>275</v>
      </c>
      <c r="M9" s="659"/>
      <c r="N9" s="659"/>
      <c r="O9" s="660"/>
    </row>
    <row r="10" spans="1:15" ht="15.75" thickBot="1" x14ac:dyDescent="0.3">
      <c r="A10" s="459"/>
      <c r="B10" s="459"/>
      <c r="C10" s="459"/>
      <c r="D10" s="459"/>
      <c r="E10" s="461"/>
      <c r="F10" s="461"/>
      <c r="G10" s="464"/>
      <c r="H10" s="461"/>
      <c r="I10" s="465"/>
      <c r="J10" s="459"/>
      <c r="K10" s="459"/>
      <c r="L10" s="459"/>
      <c r="M10" s="459"/>
      <c r="N10" s="459"/>
      <c r="O10" s="459"/>
    </row>
    <row r="11" spans="1:15" ht="15.75" thickBot="1" x14ac:dyDescent="0.3">
      <c r="A11" s="650" t="s">
        <v>199</v>
      </c>
      <c r="B11" s="651"/>
      <c r="C11" s="651"/>
      <c r="D11" s="651"/>
      <c r="E11" s="651"/>
      <c r="F11" s="651"/>
      <c r="G11" s="651"/>
      <c r="H11" s="651"/>
      <c r="I11" s="651"/>
      <c r="J11" s="651"/>
      <c r="K11" s="651"/>
      <c r="L11" s="651"/>
      <c r="M11" s="651"/>
      <c r="N11" s="651"/>
      <c r="O11" s="652"/>
    </row>
    <row r="12" spans="1:15" ht="15.75" thickBot="1" x14ac:dyDescent="0.3">
      <c r="A12" s="653"/>
      <c r="B12" s="659"/>
      <c r="C12" s="659"/>
      <c r="D12" s="659"/>
      <c r="E12" s="659"/>
      <c r="F12" s="659"/>
      <c r="G12" s="659"/>
      <c r="H12" s="659"/>
      <c r="I12" s="659"/>
      <c r="J12" s="659"/>
      <c r="K12" s="659"/>
      <c r="L12" s="659"/>
      <c r="M12" s="659"/>
      <c r="N12" s="659"/>
      <c r="O12" s="660"/>
    </row>
    <row r="13" spans="1:15" ht="15.75" thickBot="1" x14ac:dyDescent="0.3">
      <c r="A13" s="459"/>
      <c r="B13" s="459"/>
      <c r="C13" s="459"/>
      <c r="D13" s="459"/>
      <c r="E13" s="459"/>
      <c r="F13" s="459"/>
      <c r="G13" s="459"/>
      <c r="H13" s="459"/>
      <c r="I13" s="459"/>
      <c r="J13" s="459"/>
      <c r="K13" s="466"/>
      <c r="L13" s="466"/>
      <c r="M13" s="466"/>
      <c r="N13" s="466"/>
      <c r="O13" s="466"/>
    </row>
    <row r="14" spans="1:15" ht="15.75" thickBot="1" x14ac:dyDescent="0.3">
      <c r="A14" s="644" t="s">
        <v>200</v>
      </c>
      <c r="B14" s="645"/>
      <c r="C14" s="645"/>
      <c r="D14" s="646"/>
      <c r="E14" s="461"/>
      <c r="F14" s="461"/>
      <c r="G14" s="650" t="s">
        <v>201</v>
      </c>
      <c r="H14" s="651"/>
      <c r="I14" s="652"/>
      <c r="J14" s="459"/>
      <c r="K14" s="466"/>
      <c r="L14" s="466"/>
      <c r="M14" s="466"/>
      <c r="N14" s="466"/>
      <c r="O14" s="466"/>
    </row>
    <row r="15" spans="1:15" ht="15.75" thickBot="1" x14ac:dyDescent="0.3">
      <c r="A15" s="661"/>
      <c r="B15" s="662"/>
      <c r="C15" s="662"/>
      <c r="D15" s="663"/>
      <c r="E15" s="467"/>
      <c r="F15" s="467"/>
      <c r="G15" s="653"/>
      <c r="H15" s="659"/>
      <c r="I15" s="660"/>
      <c r="J15" s="459"/>
      <c r="K15" s="466"/>
      <c r="L15" s="466"/>
      <c r="M15" s="466"/>
      <c r="N15" s="466"/>
      <c r="O15" s="466"/>
    </row>
    <row r="16" spans="1:15" ht="15.75" thickBot="1" x14ac:dyDescent="0.3">
      <c r="A16" s="459"/>
      <c r="B16" s="459"/>
      <c r="C16" s="459"/>
      <c r="D16" s="459"/>
      <c r="E16" s="459"/>
      <c r="F16" s="459"/>
      <c r="G16" s="459"/>
      <c r="H16" s="459"/>
      <c r="I16" s="459"/>
      <c r="J16" s="459"/>
      <c r="K16" s="466"/>
      <c r="L16" s="466"/>
      <c r="M16" s="466"/>
      <c r="N16" s="466"/>
      <c r="O16" s="466"/>
    </row>
    <row r="17" spans="1:15" ht="15.75" thickBot="1" x14ac:dyDescent="0.3">
      <c r="A17" s="632"/>
      <c r="B17" s="632"/>
      <c r="C17" s="632"/>
      <c r="D17" s="632"/>
      <c r="E17" s="461"/>
      <c r="F17" s="461"/>
      <c r="G17" s="463"/>
      <c r="H17" s="633" t="s">
        <v>202</v>
      </c>
      <c r="I17" s="634"/>
      <c r="J17" s="635"/>
      <c r="K17" s="466"/>
      <c r="L17" s="466"/>
      <c r="M17" s="466"/>
      <c r="N17" s="466"/>
      <c r="O17" s="466"/>
    </row>
    <row r="18" spans="1:15" ht="36.75" thickBot="1" x14ac:dyDescent="0.3">
      <c r="A18" s="468" t="s">
        <v>276</v>
      </c>
      <c r="B18" s="469" t="s">
        <v>277</v>
      </c>
      <c r="C18" s="469" t="s">
        <v>278</v>
      </c>
      <c r="D18" s="469" t="s">
        <v>279</v>
      </c>
      <c r="E18" s="469" t="s">
        <v>280</v>
      </c>
      <c r="F18" s="469" t="s">
        <v>281</v>
      </c>
      <c r="G18" s="469" t="s">
        <v>282</v>
      </c>
      <c r="H18" s="469" t="s">
        <v>283</v>
      </c>
      <c r="I18" s="469" t="s">
        <v>284</v>
      </c>
      <c r="J18" s="469" t="s">
        <v>285</v>
      </c>
      <c r="K18" s="469" t="s">
        <v>286</v>
      </c>
      <c r="L18" s="469" t="s">
        <v>203</v>
      </c>
      <c r="M18" s="469" t="s">
        <v>287</v>
      </c>
      <c r="N18" s="469" t="s">
        <v>204</v>
      </c>
      <c r="O18" s="470" t="s">
        <v>205</v>
      </c>
    </row>
    <row r="19" spans="1:15" x14ac:dyDescent="0.25">
      <c r="A19" s="467"/>
      <c r="B19" s="471"/>
      <c r="C19" s="467"/>
      <c r="D19" s="472"/>
      <c r="E19" s="459" t="s">
        <v>206</v>
      </c>
      <c r="F19" s="459"/>
      <c r="G19" s="459"/>
      <c r="H19" s="467"/>
      <c r="I19" s="467"/>
      <c r="J19" s="467"/>
      <c r="K19" s="467"/>
      <c r="L19" s="467"/>
      <c r="M19" s="467"/>
      <c r="N19" s="467"/>
      <c r="O19" s="467"/>
    </row>
    <row r="20" spans="1:15" ht="15.75" thickBot="1" x14ac:dyDescent="0.3">
      <c r="A20" s="456"/>
      <c r="B20" s="473"/>
      <c r="C20" s="474"/>
      <c r="D20" s="474"/>
      <c r="E20" s="475"/>
      <c r="F20" s="475"/>
      <c r="G20" s="474"/>
      <c r="H20" s="475"/>
      <c r="I20" s="476">
        <f>J20+K20</f>
        <v>30067.42</v>
      </c>
      <c r="J20" s="477">
        <v>0</v>
      </c>
      <c r="K20" s="476">
        <v>30067.42</v>
      </c>
      <c r="L20" s="478">
        <v>0.16</v>
      </c>
      <c r="M20" s="479">
        <f>K20*L20</f>
        <v>4810.7871999999998</v>
      </c>
      <c r="N20" s="480">
        <v>75</v>
      </c>
      <c r="O20" s="481">
        <f>+M20*N20%</f>
        <v>3608.0904</v>
      </c>
    </row>
    <row r="21" spans="1:15" x14ac:dyDescent="0.25">
      <c r="A21" s="457"/>
      <c r="B21" s="482"/>
      <c r="C21" s="483"/>
      <c r="D21" s="483"/>
      <c r="E21" s="457"/>
      <c r="F21" s="457"/>
      <c r="G21" s="457"/>
      <c r="H21" s="462" t="s">
        <v>207</v>
      </c>
      <c r="I21" s="484">
        <f>+I20</f>
        <v>30067.42</v>
      </c>
      <c r="J21" s="484">
        <f>+J20</f>
        <v>0</v>
      </c>
      <c r="K21" s="484">
        <f>+K20</f>
        <v>30067.42</v>
      </c>
      <c r="L21" s="485"/>
      <c r="M21" s="484">
        <f>+M20</f>
        <v>4810.7871999999998</v>
      </c>
      <c r="N21" s="485"/>
      <c r="O21" s="485">
        <f>+O20</f>
        <v>3608.0904</v>
      </c>
    </row>
    <row r="22" spans="1:15" x14ac:dyDescent="0.25">
      <c r="A22" s="457"/>
      <c r="B22" s="457"/>
      <c r="C22" s="486"/>
      <c r="D22" s="486"/>
      <c r="E22" s="486"/>
      <c r="F22" s="487"/>
      <c r="G22" s="486"/>
      <c r="H22" s="486"/>
      <c r="I22" s="486"/>
      <c r="J22" s="467"/>
      <c r="K22" s="467"/>
      <c r="L22" s="467"/>
      <c r="M22" s="467"/>
      <c r="N22" s="467"/>
      <c r="O22" s="467"/>
    </row>
    <row r="23" spans="1:15" x14ac:dyDescent="0.25">
      <c r="A23" s="488"/>
      <c r="B23" s="488"/>
      <c r="C23" s="488"/>
      <c r="D23" s="488"/>
      <c r="E23" s="488"/>
      <c r="F23" s="488"/>
      <c r="G23" s="488"/>
      <c r="H23" s="488"/>
      <c r="I23" s="488"/>
      <c r="J23" s="459"/>
      <c r="K23" s="459"/>
      <c r="L23" s="459"/>
      <c r="M23" s="459"/>
      <c r="N23" s="459"/>
      <c r="O23" s="459"/>
    </row>
    <row r="24" spans="1:15" x14ac:dyDescent="0.25">
      <c r="A24" s="488"/>
      <c r="B24" s="488"/>
      <c r="C24" s="488"/>
      <c r="D24" s="488"/>
      <c r="E24" s="488"/>
      <c r="F24" s="488"/>
      <c r="G24" s="488"/>
      <c r="H24" s="488"/>
      <c r="I24" s="488"/>
      <c r="J24" s="459"/>
      <c r="K24" s="459"/>
      <c r="L24" s="459"/>
      <c r="M24" s="459"/>
      <c r="N24" s="459"/>
      <c r="O24" s="459"/>
    </row>
    <row r="25" spans="1:15" ht="15.75" thickBot="1" x14ac:dyDescent="0.3">
      <c r="A25" s="489"/>
      <c r="B25" s="489"/>
      <c r="C25" s="489"/>
      <c r="D25" s="489"/>
      <c r="E25" s="459"/>
      <c r="F25" s="459"/>
      <c r="G25" s="459"/>
      <c r="K25" s="489"/>
      <c r="L25" s="489"/>
      <c r="M25" s="489"/>
      <c r="N25" s="489"/>
      <c r="O25" s="489"/>
    </row>
    <row r="26" spans="1:15" x14ac:dyDescent="0.25">
      <c r="A26" s="459"/>
      <c r="B26" s="459"/>
      <c r="C26" s="459"/>
      <c r="D26" s="459" t="s">
        <v>206</v>
      </c>
      <c r="E26" s="459"/>
      <c r="F26" s="459"/>
      <c r="G26" s="459"/>
      <c r="K26" s="459"/>
      <c r="L26" s="459"/>
      <c r="M26" s="459"/>
      <c r="N26" s="459"/>
      <c r="O26" s="459"/>
    </row>
    <row r="27" spans="1:15" x14ac:dyDescent="0.25">
      <c r="A27" s="636" t="s">
        <v>208</v>
      </c>
      <c r="B27" s="636"/>
      <c r="C27" s="636"/>
      <c r="D27" s="636"/>
      <c r="E27" s="467"/>
      <c r="F27" s="457"/>
      <c r="G27" s="467"/>
      <c r="K27" s="467" t="s">
        <v>288</v>
      </c>
      <c r="L27" s="457"/>
      <c r="M27" s="459"/>
      <c r="N27" s="459"/>
      <c r="O27" s="459"/>
    </row>
    <row r="28" spans="1:15" x14ac:dyDescent="0.25">
      <c r="A28" s="459"/>
      <c r="B28" s="467"/>
      <c r="C28" s="467"/>
      <c r="D28" s="467"/>
      <c r="E28" s="467"/>
      <c r="F28" s="467"/>
      <c r="G28" s="467"/>
      <c r="K28" s="467" t="s">
        <v>209</v>
      </c>
      <c r="L28" s="467"/>
      <c r="M28" s="459"/>
      <c r="N28" s="459"/>
      <c r="O28" s="459"/>
    </row>
    <row r="29" spans="1:15" x14ac:dyDescent="0.25">
      <c r="A29" s="459"/>
      <c r="B29" s="459"/>
      <c r="C29" s="459"/>
      <c r="D29" s="459"/>
      <c r="E29" s="459"/>
      <c r="F29" s="459"/>
      <c r="G29" s="459"/>
      <c r="H29" s="459"/>
      <c r="I29" s="459"/>
      <c r="J29" s="459"/>
      <c r="K29" s="459"/>
      <c r="L29" s="459"/>
      <c r="M29" s="459"/>
      <c r="N29" s="459"/>
      <c r="O29" s="459"/>
    </row>
    <row r="30" spans="1:15" x14ac:dyDescent="0.25">
      <c r="A30" s="637" t="s">
        <v>289</v>
      </c>
      <c r="B30" s="637"/>
      <c r="C30" s="637"/>
      <c r="D30" s="637"/>
      <c r="E30" s="637"/>
      <c r="F30" s="637"/>
      <c r="G30" s="637"/>
      <c r="H30" s="637"/>
      <c r="I30" s="637"/>
      <c r="J30" s="637"/>
      <c r="K30" s="637"/>
      <c r="L30" s="637"/>
      <c r="M30" s="637"/>
      <c r="N30" s="637"/>
      <c r="O30" s="637"/>
    </row>
    <row r="31" spans="1:15" x14ac:dyDescent="0.25">
      <c r="A31" s="490" t="s">
        <v>210</v>
      </c>
      <c r="B31" s="490"/>
      <c r="C31" s="490"/>
      <c r="D31" s="490"/>
      <c r="E31" s="490"/>
      <c r="F31" s="490"/>
      <c r="G31" s="490"/>
      <c r="H31" s="490"/>
      <c r="I31" s="490"/>
      <c r="J31" s="490"/>
      <c r="K31" s="490"/>
      <c r="L31" s="490"/>
      <c r="M31" s="491"/>
      <c r="N31" s="491"/>
      <c r="O31" s="491"/>
    </row>
    <row r="32" spans="1:15" x14ac:dyDescent="0.2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</row>
  </sheetData>
  <mergeCells count="21">
    <mergeCell ref="A12:O12"/>
    <mergeCell ref="A14:D14"/>
    <mergeCell ref="G14:I14"/>
    <mergeCell ref="A15:D15"/>
    <mergeCell ref="G15:I15"/>
    <mergeCell ref="A17:D17"/>
    <mergeCell ref="H17:J17"/>
    <mergeCell ref="A27:D27"/>
    <mergeCell ref="A30:O30"/>
    <mergeCell ref="A2:O2"/>
    <mergeCell ref="A3:O3"/>
    <mergeCell ref="A5:E5"/>
    <mergeCell ref="N5:O5"/>
    <mergeCell ref="N6:O6"/>
    <mergeCell ref="A8:E8"/>
    <mergeCell ref="G8:I8"/>
    <mergeCell ref="L8:O8"/>
    <mergeCell ref="A9:E9"/>
    <mergeCell ref="G9:I9"/>
    <mergeCell ref="L9:O9"/>
    <mergeCell ref="A11:O1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K32"/>
  <sheetViews>
    <sheetView showGridLines="0" topLeftCell="B4" workbookViewId="0">
      <selection activeCell="N6" sqref="N6"/>
    </sheetView>
  </sheetViews>
  <sheetFormatPr baseColWidth="10" defaultRowHeight="15" x14ac:dyDescent="0.25"/>
  <cols>
    <col min="1" max="1" width="0" hidden="1" customWidth="1"/>
    <col min="2" max="2" width="18.5703125" customWidth="1"/>
    <col min="3" max="3" width="12.5703125" customWidth="1"/>
    <col min="4" max="4" width="14.42578125" customWidth="1"/>
    <col min="6" max="6" width="19.7109375" customWidth="1"/>
    <col min="7" max="7" width="15.140625" customWidth="1"/>
    <col min="8" max="8" width="14.7109375" customWidth="1"/>
    <col min="9" max="9" width="16" customWidth="1"/>
    <col min="10" max="10" width="16.85546875" customWidth="1"/>
    <col min="11" max="11" width="21.42578125" customWidth="1"/>
  </cols>
  <sheetData>
    <row r="1" spans="2:11" x14ac:dyDescent="0.25">
      <c r="B1" s="492"/>
      <c r="C1" s="492"/>
      <c r="D1" s="492"/>
      <c r="E1" s="492"/>
      <c r="F1" s="492"/>
      <c r="G1" s="492"/>
      <c r="H1" s="492"/>
      <c r="I1" s="492"/>
      <c r="J1" s="492"/>
      <c r="K1" s="492"/>
    </row>
    <row r="2" spans="2:11" x14ac:dyDescent="0.25">
      <c r="B2" s="669" t="s">
        <v>211</v>
      </c>
      <c r="C2" s="669"/>
      <c r="D2" s="669"/>
      <c r="E2" s="669"/>
      <c r="F2" s="669"/>
      <c r="G2" s="669"/>
      <c r="H2" s="669"/>
      <c r="I2" s="669"/>
      <c r="J2" s="669"/>
      <c r="K2" s="669"/>
    </row>
    <row r="3" spans="2:11" x14ac:dyDescent="0.25">
      <c r="B3" s="670" t="s">
        <v>212</v>
      </c>
      <c r="C3" s="670"/>
      <c r="D3" s="670"/>
      <c r="E3" s="670"/>
      <c r="F3" s="670"/>
      <c r="G3" s="670"/>
      <c r="H3" s="670"/>
      <c r="I3" s="670"/>
      <c r="J3" s="670"/>
      <c r="K3" s="670"/>
    </row>
    <row r="4" spans="2:11" ht="15.75" thickBot="1" x14ac:dyDescent="0.3">
      <c r="B4" s="671"/>
      <c r="C4" s="671"/>
      <c r="D4" s="671"/>
      <c r="E4" s="671"/>
      <c r="F4" s="671"/>
      <c r="G4" s="671"/>
      <c r="H4" s="671"/>
      <c r="I4" s="671"/>
      <c r="J4" s="671"/>
      <c r="K4" s="671"/>
    </row>
    <row r="5" spans="2:11" ht="15.75" thickBot="1" x14ac:dyDescent="0.3">
      <c r="B5" s="493" t="s">
        <v>213</v>
      </c>
      <c r="C5" s="672" t="s">
        <v>214</v>
      </c>
      <c r="D5" s="673"/>
      <c r="E5" s="494"/>
      <c r="F5" s="494"/>
      <c r="G5" s="494"/>
      <c r="H5" s="494"/>
      <c r="I5" s="674" t="s">
        <v>215</v>
      </c>
      <c r="J5" s="674"/>
      <c r="K5" s="674"/>
    </row>
    <row r="6" spans="2:11" ht="15.75" thickBot="1" x14ac:dyDescent="0.3">
      <c r="B6" s="495"/>
      <c r="C6" s="496"/>
      <c r="D6" s="497"/>
      <c r="E6" s="494"/>
      <c r="F6" s="494"/>
      <c r="G6" s="494"/>
      <c r="H6" s="494"/>
      <c r="I6" s="668" t="s">
        <v>216</v>
      </c>
      <c r="J6" s="668"/>
      <c r="K6" s="668"/>
    </row>
    <row r="7" spans="2:11" ht="15.75" thickBot="1" x14ac:dyDescent="0.3">
      <c r="B7" s="492"/>
      <c r="C7" s="494"/>
      <c r="D7" s="494"/>
      <c r="E7" s="494"/>
      <c r="F7" s="494"/>
      <c r="G7" s="494"/>
      <c r="H7" s="494"/>
      <c r="I7" s="494"/>
      <c r="J7" s="494"/>
      <c r="K7" s="498"/>
    </row>
    <row r="8" spans="2:11" ht="15.75" thickBot="1" x14ac:dyDescent="0.3">
      <c r="B8" s="665" t="s">
        <v>290</v>
      </c>
      <c r="C8" s="665"/>
      <c r="D8" s="665"/>
      <c r="E8" s="665"/>
      <c r="F8" s="665"/>
      <c r="G8" s="665"/>
      <c r="H8" s="665"/>
      <c r="I8" s="665"/>
      <c r="J8" s="665"/>
      <c r="K8" s="665"/>
    </row>
    <row r="9" spans="2:11" x14ac:dyDescent="0.25">
      <c r="B9" s="499" t="s">
        <v>217</v>
      </c>
      <c r="C9" s="664" t="s">
        <v>218</v>
      </c>
      <c r="D9" s="664"/>
      <c r="E9" s="664"/>
      <c r="F9" s="664"/>
      <c r="G9" s="664"/>
      <c r="H9" s="664"/>
      <c r="I9" s="664"/>
      <c r="J9" s="664"/>
      <c r="K9" s="664"/>
    </row>
    <row r="10" spans="2:11" x14ac:dyDescent="0.25">
      <c r="B10" s="499" t="s">
        <v>219</v>
      </c>
      <c r="C10" s="664" t="s">
        <v>220</v>
      </c>
      <c r="D10" s="664"/>
      <c r="E10" s="494"/>
      <c r="F10" s="494"/>
      <c r="G10" s="494"/>
      <c r="H10" s="494"/>
      <c r="I10" s="494"/>
      <c r="J10" s="494"/>
      <c r="K10" s="494"/>
    </row>
    <row r="11" spans="2:11" x14ac:dyDescent="0.25">
      <c r="B11" s="499" t="s">
        <v>221</v>
      </c>
      <c r="C11" s="664" t="s">
        <v>222</v>
      </c>
      <c r="D11" s="664"/>
      <c r="E11" s="664"/>
      <c r="F11" s="664"/>
      <c r="G11" s="664"/>
      <c r="H11" s="664"/>
      <c r="I11" s="664"/>
      <c r="J11" s="664"/>
      <c r="K11" s="664"/>
    </row>
    <row r="12" spans="2:11" x14ac:dyDescent="0.25">
      <c r="B12" s="499" t="s">
        <v>223</v>
      </c>
      <c r="C12" s="664" t="s">
        <v>224</v>
      </c>
      <c r="D12" s="664"/>
      <c r="E12" s="494"/>
      <c r="F12" s="494"/>
      <c r="G12" s="494"/>
      <c r="H12" s="494"/>
      <c r="I12" s="494"/>
      <c r="J12" s="494"/>
      <c r="K12" s="494"/>
    </row>
    <row r="13" spans="2:11" ht="15.75" thickBot="1" x14ac:dyDescent="0.3">
      <c r="B13" s="492"/>
      <c r="C13" s="494"/>
      <c r="D13" s="494"/>
      <c r="E13" s="494"/>
      <c r="F13" s="494"/>
      <c r="G13" s="494"/>
      <c r="H13" s="494"/>
      <c r="I13" s="494"/>
      <c r="J13" s="494"/>
      <c r="K13" s="494"/>
    </row>
    <row r="14" spans="2:11" ht="15.75" thickBot="1" x14ac:dyDescent="0.3">
      <c r="B14" s="665" t="s">
        <v>225</v>
      </c>
      <c r="C14" s="665"/>
      <c r="D14" s="665"/>
      <c r="E14" s="665"/>
      <c r="F14" s="665"/>
      <c r="G14" s="665"/>
      <c r="H14" s="665"/>
      <c r="I14" s="665"/>
      <c r="J14" s="665"/>
      <c r="K14" s="665"/>
    </row>
    <row r="15" spans="2:11" x14ac:dyDescent="0.25">
      <c r="B15" s="500" t="s">
        <v>217</v>
      </c>
      <c r="C15" s="667" t="s">
        <v>226</v>
      </c>
      <c r="D15" s="667"/>
      <c r="E15" s="667"/>
      <c r="F15" s="667"/>
      <c r="G15" s="667"/>
      <c r="H15" s="667"/>
      <c r="I15" s="667"/>
      <c r="J15" s="667"/>
      <c r="K15" s="667"/>
    </row>
    <row r="16" spans="2:11" x14ac:dyDescent="0.25">
      <c r="B16" s="499" t="s">
        <v>219</v>
      </c>
      <c r="C16" s="664" t="s">
        <v>227</v>
      </c>
      <c r="D16" s="664"/>
      <c r="E16" s="494"/>
      <c r="F16" s="494"/>
      <c r="G16" s="494"/>
      <c r="H16" s="494"/>
      <c r="I16" s="494"/>
      <c r="J16" s="494"/>
      <c r="K16" s="494"/>
    </row>
    <row r="17" spans="2:11" x14ac:dyDescent="0.25">
      <c r="B17" s="499" t="s">
        <v>221</v>
      </c>
      <c r="C17" s="664" t="s">
        <v>228</v>
      </c>
      <c r="D17" s="664"/>
      <c r="E17" s="664"/>
      <c r="F17" s="664"/>
      <c r="G17" s="664"/>
      <c r="H17" s="664"/>
      <c r="I17" s="664"/>
      <c r="J17" s="664"/>
      <c r="K17" s="664"/>
    </row>
    <row r="18" spans="2:11" x14ac:dyDescent="0.25">
      <c r="B18" s="499" t="s">
        <v>223</v>
      </c>
      <c r="C18" s="664" t="s">
        <v>229</v>
      </c>
      <c r="D18" s="664"/>
      <c r="E18" s="494"/>
      <c r="F18" s="494"/>
      <c r="G18" s="494"/>
      <c r="H18" s="494"/>
      <c r="I18" s="494"/>
      <c r="J18" s="494"/>
      <c r="K18" s="494"/>
    </row>
    <row r="19" spans="2:11" x14ac:dyDescent="0.25">
      <c r="B19" s="501"/>
      <c r="C19" s="494"/>
      <c r="D19" s="494"/>
      <c r="E19" s="494"/>
      <c r="F19" s="494"/>
      <c r="G19" s="494"/>
      <c r="H19" s="494"/>
      <c r="I19" s="494"/>
      <c r="J19" s="494"/>
      <c r="K19" s="494"/>
    </row>
    <row r="20" spans="2:11" ht="15.75" thickBot="1" x14ac:dyDescent="0.3">
      <c r="B20" s="502"/>
      <c r="C20" s="503"/>
      <c r="D20" s="503"/>
      <c r="E20" s="503"/>
      <c r="F20" s="503"/>
      <c r="G20" s="503"/>
      <c r="H20" s="503"/>
      <c r="I20" s="503"/>
      <c r="J20" s="503"/>
      <c r="K20" s="503"/>
    </row>
    <row r="21" spans="2:11" ht="15.75" thickBot="1" x14ac:dyDescent="0.3">
      <c r="B21" s="665" t="s">
        <v>230</v>
      </c>
      <c r="C21" s="665"/>
      <c r="D21" s="665"/>
      <c r="E21" s="665"/>
      <c r="F21" s="665"/>
      <c r="G21" s="665"/>
      <c r="H21" s="665"/>
      <c r="I21" s="665"/>
      <c r="J21" s="665"/>
      <c r="K21" s="665"/>
    </row>
    <row r="22" spans="2:11" x14ac:dyDescent="0.25">
      <c r="B22" s="504"/>
      <c r="C22" s="494"/>
      <c r="D22" s="494"/>
      <c r="E22" s="494"/>
      <c r="F22" s="494"/>
      <c r="G22" s="494"/>
      <c r="H22" s="494"/>
      <c r="I22" s="494"/>
      <c r="J22" s="494"/>
      <c r="K22" s="494"/>
    </row>
    <row r="23" spans="2:11" ht="15.75" thickBot="1" x14ac:dyDescent="0.3">
      <c r="B23" s="505" t="s">
        <v>231</v>
      </c>
      <c r="C23" s="506" t="s">
        <v>232</v>
      </c>
      <c r="D23" s="506" t="s">
        <v>233</v>
      </c>
      <c r="E23" s="506" t="s">
        <v>234</v>
      </c>
      <c r="F23" s="506" t="s">
        <v>235</v>
      </c>
      <c r="G23" s="506" t="s">
        <v>236</v>
      </c>
      <c r="H23" s="506" t="s">
        <v>237</v>
      </c>
      <c r="I23" s="506" t="s">
        <v>238</v>
      </c>
      <c r="J23" s="506" t="s">
        <v>239</v>
      </c>
      <c r="K23" s="507" t="s">
        <v>240</v>
      </c>
    </row>
    <row r="24" spans="2:11" x14ac:dyDescent="0.25">
      <c r="B24" s="508"/>
      <c r="C24" s="509"/>
      <c r="D24" s="510"/>
      <c r="E24" s="511"/>
      <c r="F24" s="512" t="s">
        <v>241</v>
      </c>
      <c r="G24" s="513">
        <v>2302.89</v>
      </c>
      <c r="H24" s="513">
        <v>1985.25</v>
      </c>
      <c r="I24" s="513">
        <v>0</v>
      </c>
      <c r="J24" s="514">
        <v>0.02</v>
      </c>
      <c r="K24" s="513">
        <f>(H24-I24)*J24</f>
        <v>39.704999999999998</v>
      </c>
    </row>
    <row r="25" spans="2:11" x14ac:dyDescent="0.25">
      <c r="B25" s="515"/>
      <c r="C25" s="516"/>
      <c r="D25" s="517"/>
      <c r="E25" s="518"/>
      <c r="F25" s="494"/>
      <c r="G25" s="519"/>
      <c r="H25" s="519"/>
      <c r="I25" s="519"/>
      <c r="J25" s="520"/>
      <c r="K25" s="519"/>
    </row>
    <row r="26" spans="2:11" ht="15.75" thickBot="1" x14ac:dyDescent="0.3">
      <c r="B26" s="502"/>
      <c r="C26" s="503"/>
      <c r="D26" s="503"/>
      <c r="E26" s="503"/>
      <c r="F26" s="503"/>
      <c r="G26" s="503"/>
      <c r="H26" s="503"/>
      <c r="I26" s="503"/>
      <c r="J26" s="503"/>
      <c r="K26" s="503"/>
    </row>
    <row r="27" spans="2:11" ht="15.75" thickBot="1" x14ac:dyDescent="0.3">
      <c r="B27" s="521"/>
      <c r="C27" s="522"/>
      <c r="D27" s="522"/>
      <c r="E27" s="522"/>
      <c r="F27" s="523" t="s">
        <v>15</v>
      </c>
      <c r="G27" s="524">
        <f>SUM(G24:G26)</f>
        <v>2302.89</v>
      </c>
      <c r="H27" s="524">
        <f>SUM(H24:H26)</f>
        <v>1985.25</v>
      </c>
      <c r="I27" s="524">
        <f>SUM(I24:I26)</f>
        <v>0</v>
      </c>
      <c r="J27" s="525"/>
      <c r="K27" s="524">
        <f>SUM(K24:K26)</f>
        <v>39.704999999999998</v>
      </c>
    </row>
    <row r="28" spans="2:11" x14ac:dyDescent="0.25">
      <c r="B28" s="501"/>
      <c r="C28" s="494"/>
      <c r="D28" s="494"/>
      <c r="E28" s="494"/>
      <c r="F28" s="494"/>
      <c r="G28" s="494"/>
      <c r="H28" s="494"/>
      <c r="I28" s="494"/>
      <c r="J28" s="494"/>
      <c r="K28" s="494"/>
    </row>
    <row r="29" spans="2:11" x14ac:dyDescent="0.25">
      <c r="B29" s="501"/>
      <c r="C29" s="494"/>
      <c r="D29" s="494"/>
      <c r="E29" s="494"/>
      <c r="F29" s="494"/>
      <c r="G29" s="494"/>
      <c r="H29" s="494"/>
      <c r="I29" s="494"/>
      <c r="J29" s="494"/>
      <c r="K29" s="494"/>
    </row>
    <row r="30" spans="2:11" x14ac:dyDescent="0.25">
      <c r="B30" s="526"/>
      <c r="C30" s="527"/>
      <c r="D30" s="527"/>
      <c r="E30" s="494"/>
      <c r="F30" s="494"/>
      <c r="G30" s="494"/>
      <c r="H30" s="528"/>
      <c r="I30" s="528"/>
      <c r="J30" s="528"/>
      <c r="K30" s="494"/>
    </row>
    <row r="31" spans="2:11" x14ac:dyDescent="0.25">
      <c r="B31" s="504" t="s">
        <v>291</v>
      </c>
      <c r="C31" s="494"/>
      <c r="F31" s="529"/>
      <c r="G31" s="494"/>
      <c r="H31" s="666" t="s">
        <v>242</v>
      </c>
      <c r="I31" s="666"/>
      <c r="J31" s="666"/>
      <c r="K31" s="494"/>
    </row>
    <row r="32" spans="2:11" x14ac:dyDescent="0.25">
      <c r="B32" s="494"/>
      <c r="C32" s="494"/>
      <c r="D32" s="494"/>
      <c r="E32" s="494"/>
      <c r="F32" s="494"/>
      <c r="G32" s="494"/>
      <c r="H32" s="494"/>
      <c r="I32" s="494"/>
      <c r="J32" s="494"/>
      <c r="K32" s="494"/>
    </row>
  </sheetData>
  <mergeCells count="18">
    <mergeCell ref="B2:K2"/>
    <mergeCell ref="B3:K3"/>
    <mergeCell ref="B4:K4"/>
    <mergeCell ref="C5:D5"/>
    <mergeCell ref="I5:K5"/>
    <mergeCell ref="I6:K6"/>
    <mergeCell ref="B8:K8"/>
    <mergeCell ref="C9:K9"/>
    <mergeCell ref="C10:D10"/>
    <mergeCell ref="C17:K17"/>
    <mergeCell ref="C18:D18"/>
    <mergeCell ref="B21:K21"/>
    <mergeCell ref="H31:J31"/>
    <mergeCell ref="C11:K11"/>
    <mergeCell ref="C12:D12"/>
    <mergeCell ref="B14:K14"/>
    <mergeCell ref="C15:K15"/>
    <mergeCell ref="C16:D16"/>
  </mergeCell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491"/>
  <sheetViews>
    <sheetView showGridLines="0" zoomScaleNormal="100" workbookViewId="0">
      <pane ySplit="9" topLeftCell="A13" activePane="bottomLeft" state="frozen"/>
      <selection pane="bottomLeft" activeCell="A16" sqref="A16"/>
    </sheetView>
  </sheetViews>
  <sheetFormatPr baseColWidth="10" defaultRowHeight="15" x14ac:dyDescent="0.25"/>
  <cols>
    <col min="3" max="3" width="20.85546875" bestFit="1" customWidth="1"/>
    <col min="4" max="4" width="21.5703125" customWidth="1"/>
    <col min="5" max="6" width="17.140625" customWidth="1"/>
    <col min="7" max="7" width="13.42578125" style="88" customWidth="1"/>
    <col min="8" max="9" width="18.28515625" customWidth="1"/>
    <col min="10" max="15" width="17.140625" customWidth="1"/>
    <col min="16" max="16" width="16.140625" style="88" customWidth="1"/>
    <col min="17" max="17" width="28.7109375" customWidth="1"/>
  </cols>
  <sheetData>
    <row r="1" spans="1:18" ht="33.75" x14ac:dyDescent="0.25">
      <c r="A1" s="531" t="s">
        <v>9</v>
      </c>
      <c r="B1" s="531"/>
      <c r="C1" s="531"/>
      <c r="D1" s="531"/>
      <c r="E1" s="531"/>
      <c r="F1" s="531"/>
      <c r="G1" s="531"/>
      <c r="H1" s="531"/>
      <c r="I1" s="531"/>
      <c r="J1" s="531"/>
      <c r="K1" s="531"/>
      <c r="L1" s="531"/>
      <c r="M1" s="531"/>
      <c r="N1" s="531"/>
      <c r="O1" s="531"/>
      <c r="P1" s="531"/>
      <c r="Q1" s="531"/>
      <c r="R1" s="241"/>
    </row>
    <row r="2" spans="1:18" ht="33.75" customHeight="1" x14ac:dyDescent="0.25">
      <c r="A2" s="532" t="s">
        <v>5</v>
      </c>
      <c r="B2" s="532"/>
      <c r="C2" s="532"/>
      <c r="D2" s="532"/>
      <c r="E2" s="532"/>
      <c r="F2" s="532"/>
      <c r="G2" s="532"/>
      <c r="H2" s="532"/>
      <c r="I2" s="532"/>
      <c r="J2" s="532"/>
      <c r="K2" s="532"/>
      <c r="L2" s="532"/>
      <c r="M2" s="532"/>
      <c r="N2" s="532"/>
      <c r="O2" s="532"/>
      <c r="P2" s="532"/>
      <c r="Q2" s="532"/>
      <c r="R2" s="241"/>
    </row>
    <row r="3" spans="1:18" ht="33.75" customHeight="1" x14ac:dyDescent="0.25">
      <c r="A3" s="25"/>
      <c r="B3" s="25"/>
      <c r="C3" s="25"/>
      <c r="D3" s="25"/>
      <c r="E3" s="25"/>
      <c r="F3" s="25"/>
      <c r="G3" s="252"/>
      <c r="H3" s="25"/>
      <c r="I3" s="25"/>
      <c r="J3" s="25"/>
      <c r="K3" s="25"/>
      <c r="L3" s="25"/>
      <c r="M3" s="25"/>
      <c r="N3" s="25"/>
      <c r="O3" s="25"/>
      <c r="P3" s="252"/>
      <c r="Q3" s="25"/>
      <c r="R3" s="241"/>
    </row>
    <row r="4" spans="1:18" ht="15" customHeight="1" x14ac:dyDescent="0.25">
      <c r="A4" s="25"/>
      <c r="B4" s="25"/>
      <c r="C4" s="25"/>
      <c r="D4" s="22" t="s">
        <v>20</v>
      </c>
      <c r="E4" s="38">
        <v>0.16</v>
      </c>
      <c r="F4" s="48"/>
      <c r="G4" s="256"/>
      <c r="H4" s="24" t="s">
        <v>6</v>
      </c>
      <c r="I4" s="52"/>
      <c r="J4" s="21"/>
      <c r="K4" s="21"/>
      <c r="L4" s="6"/>
      <c r="M4" s="6"/>
      <c r="N4" s="6"/>
      <c r="O4" s="6"/>
      <c r="P4" s="252"/>
      <c r="Q4" s="25"/>
      <c r="R4" s="241"/>
    </row>
    <row r="5" spans="1:18" ht="15" customHeight="1" x14ac:dyDescent="0.25">
      <c r="A5" s="25"/>
      <c r="B5" s="25"/>
      <c r="C5" s="25"/>
      <c r="D5" s="22" t="s">
        <v>21</v>
      </c>
      <c r="E5" s="38">
        <v>0.03</v>
      </c>
      <c r="F5" s="48"/>
      <c r="G5" s="256"/>
      <c r="H5" s="24" t="s">
        <v>23</v>
      </c>
      <c r="I5" s="52"/>
      <c r="J5" s="21"/>
      <c r="K5" s="21"/>
      <c r="L5" s="21"/>
      <c r="M5" s="21"/>
      <c r="N5" s="21"/>
      <c r="O5" s="21"/>
      <c r="P5" s="252"/>
      <c r="Q5" s="25"/>
      <c r="R5" s="241"/>
    </row>
    <row r="6" spans="1:18" ht="15" customHeight="1" x14ac:dyDescent="0.25">
      <c r="A6" s="546"/>
      <c r="B6" s="546"/>
      <c r="C6" s="546"/>
      <c r="D6" s="546"/>
      <c r="E6" s="546"/>
      <c r="F6" s="546"/>
      <c r="G6" s="546"/>
      <c r="H6" s="546"/>
      <c r="I6" s="546"/>
      <c r="J6" s="546"/>
      <c r="K6" s="546"/>
      <c r="L6" s="546"/>
      <c r="M6" s="546"/>
      <c r="N6" s="546"/>
      <c r="O6" s="546"/>
      <c r="P6" s="546"/>
      <c r="Q6" s="546"/>
      <c r="R6" s="546"/>
    </row>
    <row r="7" spans="1:18" ht="27" customHeight="1" x14ac:dyDescent="0.25">
      <c r="A7" s="16"/>
      <c r="B7" s="17"/>
      <c r="C7" s="17"/>
      <c r="D7" s="547" t="s">
        <v>15</v>
      </c>
      <c r="E7" s="18" t="s">
        <v>19</v>
      </c>
      <c r="F7" s="42"/>
      <c r="G7" s="257"/>
      <c r="H7" s="43"/>
      <c r="I7" s="18" t="s">
        <v>27</v>
      </c>
      <c r="J7" s="40" t="s">
        <v>18</v>
      </c>
      <c r="K7" s="18" t="s">
        <v>37</v>
      </c>
      <c r="L7" s="18" t="s">
        <v>36</v>
      </c>
      <c r="M7" s="18" t="s">
        <v>31</v>
      </c>
      <c r="N7" s="18" t="s">
        <v>38</v>
      </c>
      <c r="O7" s="18" t="s">
        <v>33</v>
      </c>
      <c r="P7" s="253" t="s">
        <v>39</v>
      </c>
      <c r="Q7" s="17"/>
      <c r="R7" s="17"/>
    </row>
    <row r="8" spans="1:18" ht="15" customHeight="1" thickBot="1" x14ac:dyDescent="0.3">
      <c r="A8" s="16"/>
      <c r="B8" s="17"/>
      <c r="C8" s="17"/>
      <c r="D8" s="548"/>
      <c r="E8" s="23">
        <f>SUM(E10:E1491)</f>
        <v>154</v>
      </c>
      <c r="F8" s="44"/>
      <c r="G8" s="258"/>
      <c r="H8" s="45"/>
      <c r="I8" s="250">
        <f>SUM(I10:I14911)</f>
        <v>24.64</v>
      </c>
      <c r="J8" s="251">
        <f>SUM(J10:J1491)</f>
        <v>353.28000000000003</v>
      </c>
      <c r="K8" s="251">
        <f t="shared" ref="K8:O8" si="0">SUM(K10:K1491)</f>
        <v>1.1700000000000002</v>
      </c>
      <c r="L8" s="251">
        <f t="shared" si="0"/>
        <v>14.04</v>
      </c>
      <c r="M8" s="251">
        <f t="shared" si="0"/>
        <v>25.810000000000006</v>
      </c>
      <c r="N8" s="251">
        <f t="shared" si="0"/>
        <v>367.32</v>
      </c>
      <c r="O8" s="251">
        <f t="shared" si="0"/>
        <v>128.19</v>
      </c>
      <c r="P8" s="251">
        <f>SUM(P10:P1491)</f>
        <v>1840.68</v>
      </c>
      <c r="Q8" s="17"/>
      <c r="R8" s="17"/>
    </row>
    <row r="9" spans="1:18" s="19" customFormat="1" ht="60" x14ac:dyDescent="0.25">
      <c r="A9" s="14" t="s">
        <v>10</v>
      </c>
      <c r="B9" s="14" t="s">
        <v>11</v>
      </c>
      <c r="C9" s="14" t="s">
        <v>12</v>
      </c>
      <c r="D9" s="14" t="s">
        <v>13</v>
      </c>
      <c r="E9" s="15" t="s">
        <v>25</v>
      </c>
      <c r="F9" s="15" t="s">
        <v>35</v>
      </c>
      <c r="G9" s="259" t="s">
        <v>26</v>
      </c>
      <c r="H9" s="47" t="s">
        <v>22</v>
      </c>
      <c r="I9" s="46" t="s">
        <v>27</v>
      </c>
      <c r="J9" s="261" t="s">
        <v>28</v>
      </c>
      <c r="K9" s="32" t="s">
        <v>29</v>
      </c>
      <c r="L9" s="33" t="s">
        <v>30</v>
      </c>
      <c r="M9" s="35" t="s">
        <v>31</v>
      </c>
      <c r="N9" s="36" t="s">
        <v>32</v>
      </c>
      <c r="O9" s="31" t="s">
        <v>33</v>
      </c>
      <c r="P9" s="254" t="s">
        <v>34</v>
      </c>
      <c r="Q9" s="37" t="s">
        <v>14</v>
      </c>
      <c r="R9" s="20"/>
    </row>
    <row r="10" spans="1:18" x14ac:dyDescent="0.25">
      <c r="A10" s="86">
        <v>46023</v>
      </c>
      <c r="B10" s="1"/>
      <c r="C10" s="2" t="s">
        <v>47</v>
      </c>
      <c r="D10" s="2" t="s">
        <v>49</v>
      </c>
      <c r="E10" s="4">
        <v>20</v>
      </c>
      <c r="F10" s="4">
        <v>30</v>
      </c>
      <c r="G10" s="260">
        <f>E10*F10</f>
        <v>600</v>
      </c>
      <c r="H10" s="26" t="s">
        <v>6</v>
      </c>
      <c r="I10" s="39">
        <f>E10*$E$4</f>
        <v>3.2</v>
      </c>
      <c r="J10" s="29">
        <f>G10*$E$4</f>
        <v>96</v>
      </c>
      <c r="K10" s="28">
        <f>IF(H10="DIVISAS $",E10*$E$5,0)</f>
        <v>0</v>
      </c>
      <c r="L10" s="29">
        <f>IF(H10="DIVISAS $",G10*$E$5,0)</f>
        <v>0</v>
      </c>
      <c r="M10" s="28">
        <f>SUM(I10,K10)</f>
        <v>3.2</v>
      </c>
      <c r="N10" s="29">
        <f>SUM(J10,L10)</f>
        <v>96</v>
      </c>
      <c r="O10" s="28">
        <f>E10-M10</f>
        <v>16.8</v>
      </c>
      <c r="P10" s="255">
        <f>G10-N10</f>
        <v>504</v>
      </c>
      <c r="Q10" s="27"/>
      <c r="R10" s="7"/>
    </row>
    <row r="11" spans="1:18" x14ac:dyDescent="0.25">
      <c r="A11" s="86">
        <v>46023</v>
      </c>
      <c r="B11" s="1"/>
      <c r="C11" s="2" t="s">
        <v>47</v>
      </c>
      <c r="D11" s="2" t="s">
        <v>49</v>
      </c>
      <c r="E11" s="4">
        <v>10</v>
      </c>
      <c r="F11" s="4">
        <v>12</v>
      </c>
      <c r="G11" s="260">
        <f t="shared" ref="G11:G74" si="1">E11*F11</f>
        <v>120</v>
      </c>
      <c r="H11" s="26" t="s">
        <v>23</v>
      </c>
      <c r="I11" s="39">
        <f t="shared" ref="I11:I74" si="2">E11*$E$4</f>
        <v>1.6</v>
      </c>
      <c r="J11" s="29">
        <f t="shared" ref="J11:J74" si="3">G11*$E$4</f>
        <v>19.2</v>
      </c>
      <c r="K11" s="28">
        <f t="shared" ref="K11:K74" si="4">IF(H11="DIVISAS $",E11*$E$5,0)</f>
        <v>0.3</v>
      </c>
      <c r="L11" s="29">
        <f t="shared" ref="L11:L74" si="5">IF(H11="DIVISAS $",G11*$E$5,0)</f>
        <v>3.5999999999999996</v>
      </c>
      <c r="M11" s="28">
        <f t="shared" ref="M11:N74" si="6">SUM(I11,K11)</f>
        <v>1.9000000000000001</v>
      </c>
      <c r="N11" s="29">
        <f t="shared" si="6"/>
        <v>22.799999999999997</v>
      </c>
      <c r="O11" s="28">
        <f t="shared" ref="O11:O74" si="7">E11-M11</f>
        <v>8.1</v>
      </c>
      <c r="P11" s="255">
        <f t="shared" ref="P11:P74" si="8">G11-N11</f>
        <v>97.2</v>
      </c>
      <c r="Q11" s="27"/>
      <c r="R11" s="7"/>
    </row>
    <row r="12" spans="1:18" x14ac:dyDescent="0.25">
      <c r="A12" s="86">
        <v>46174</v>
      </c>
      <c r="B12" s="1"/>
      <c r="C12" s="2" t="s">
        <v>52</v>
      </c>
      <c r="D12" s="3" t="s">
        <v>53</v>
      </c>
      <c r="E12" s="4">
        <v>13</v>
      </c>
      <c r="F12" s="4">
        <v>12</v>
      </c>
      <c r="G12" s="260">
        <f t="shared" si="1"/>
        <v>156</v>
      </c>
      <c r="H12" s="26" t="s">
        <v>23</v>
      </c>
      <c r="I12" s="39">
        <f t="shared" si="2"/>
        <v>2.08</v>
      </c>
      <c r="J12" s="29">
        <f t="shared" si="3"/>
        <v>24.96</v>
      </c>
      <c r="K12" s="28">
        <f t="shared" si="4"/>
        <v>0.39</v>
      </c>
      <c r="L12" s="29">
        <f t="shared" si="5"/>
        <v>4.68</v>
      </c>
      <c r="M12" s="28">
        <f t="shared" si="6"/>
        <v>2.4700000000000002</v>
      </c>
      <c r="N12" s="29">
        <f t="shared" si="6"/>
        <v>29.64</v>
      </c>
      <c r="O12" s="28">
        <f t="shared" si="7"/>
        <v>10.53</v>
      </c>
      <c r="P12" s="255">
        <f t="shared" si="8"/>
        <v>126.36</v>
      </c>
      <c r="Q12" s="27"/>
      <c r="R12" s="7"/>
    </row>
    <row r="13" spans="1:18" x14ac:dyDescent="0.25">
      <c r="A13" s="86">
        <v>46113</v>
      </c>
      <c r="B13" s="1"/>
      <c r="C13" s="2" t="s">
        <v>17</v>
      </c>
      <c r="D13" s="2" t="s">
        <v>48</v>
      </c>
      <c r="E13" s="4">
        <v>13</v>
      </c>
      <c r="F13" s="4">
        <v>12</v>
      </c>
      <c r="G13" s="260">
        <f t="shared" si="1"/>
        <v>156</v>
      </c>
      <c r="H13" s="26" t="s">
        <v>23</v>
      </c>
      <c r="I13" s="39">
        <f t="shared" si="2"/>
        <v>2.08</v>
      </c>
      <c r="J13" s="29">
        <f t="shared" si="3"/>
        <v>24.96</v>
      </c>
      <c r="K13" s="28">
        <f t="shared" si="4"/>
        <v>0.39</v>
      </c>
      <c r="L13" s="29">
        <f t="shared" si="5"/>
        <v>4.68</v>
      </c>
      <c r="M13" s="28">
        <f t="shared" si="6"/>
        <v>2.4700000000000002</v>
      </c>
      <c r="N13" s="29">
        <f t="shared" si="6"/>
        <v>29.64</v>
      </c>
      <c r="O13" s="28">
        <f t="shared" si="7"/>
        <v>10.53</v>
      </c>
      <c r="P13" s="255">
        <f t="shared" si="8"/>
        <v>126.36</v>
      </c>
      <c r="Q13" s="27"/>
      <c r="R13" s="7"/>
    </row>
    <row r="14" spans="1:18" x14ac:dyDescent="0.25">
      <c r="A14" s="86">
        <v>46113</v>
      </c>
      <c r="B14" s="1"/>
      <c r="C14" s="2" t="s">
        <v>17</v>
      </c>
      <c r="D14" s="2" t="s">
        <v>48</v>
      </c>
      <c r="E14" s="4">
        <v>20</v>
      </c>
      <c r="F14" s="4">
        <v>12</v>
      </c>
      <c r="G14" s="260">
        <f t="shared" si="1"/>
        <v>240</v>
      </c>
      <c r="H14" s="26" t="s">
        <v>6</v>
      </c>
      <c r="I14" s="39">
        <f t="shared" si="2"/>
        <v>3.2</v>
      </c>
      <c r="J14" s="29">
        <f t="shared" si="3"/>
        <v>38.4</v>
      </c>
      <c r="K14" s="28">
        <f t="shared" si="4"/>
        <v>0</v>
      </c>
      <c r="L14" s="29">
        <f t="shared" si="5"/>
        <v>0</v>
      </c>
      <c r="M14" s="28">
        <f t="shared" si="6"/>
        <v>3.2</v>
      </c>
      <c r="N14" s="29">
        <f t="shared" si="6"/>
        <v>38.4</v>
      </c>
      <c r="O14" s="28">
        <f t="shared" si="7"/>
        <v>16.8</v>
      </c>
      <c r="P14" s="255">
        <f t="shared" si="8"/>
        <v>201.6</v>
      </c>
      <c r="Q14" s="27"/>
      <c r="R14" s="7"/>
    </row>
    <row r="15" spans="1:18" x14ac:dyDescent="0.25">
      <c r="A15" s="86">
        <v>46023</v>
      </c>
      <c r="B15" s="1"/>
      <c r="C15" s="2" t="s">
        <v>47</v>
      </c>
      <c r="D15" s="2" t="s">
        <v>49</v>
      </c>
      <c r="E15" s="4">
        <v>14</v>
      </c>
      <c r="F15" s="4">
        <v>12</v>
      </c>
      <c r="G15" s="260">
        <f t="shared" si="1"/>
        <v>168</v>
      </c>
      <c r="H15" s="26" t="s">
        <v>6</v>
      </c>
      <c r="I15" s="39">
        <f t="shared" si="2"/>
        <v>2.2400000000000002</v>
      </c>
      <c r="J15" s="29">
        <f t="shared" si="3"/>
        <v>26.88</v>
      </c>
      <c r="K15" s="28">
        <f t="shared" si="4"/>
        <v>0</v>
      </c>
      <c r="L15" s="29">
        <f t="shared" si="5"/>
        <v>0</v>
      </c>
      <c r="M15" s="28">
        <f t="shared" si="6"/>
        <v>2.2400000000000002</v>
      </c>
      <c r="N15" s="29">
        <f t="shared" si="6"/>
        <v>26.88</v>
      </c>
      <c r="O15" s="28">
        <f t="shared" si="7"/>
        <v>11.76</v>
      </c>
      <c r="P15" s="255">
        <f t="shared" si="8"/>
        <v>141.12</v>
      </c>
      <c r="Q15" s="27"/>
      <c r="R15" s="7"/>
    </row>
    <row r="16" spans="1:18" x14ac:dyDescent="0.25">
      <c r="A16" s="86">
        <v>46174</v>
      </c>
      <c r="B16" s="1"/>
      <c r="C16" s="2" t="s">
        <v>52</v>
      </c>
      <c r="D16" s="3" t="s">
        <v>53</v>
      </c>
      <c r="E16" s="4">
        <v>56</v>
      </c>
      <c r="F16" s="4">
        <v>12</v>
      </c>
      <c r="G16" s="260">
        <f t="shared" si="1"/>
        <v>672</v>
      </c>
      <c r="H16" s="26" t="s">
        <v>6</v>
      </c>
      <c r="I16" s="39">
        <f t="shared" si="2"/>
        <v>8.9600000000000009</v>
      </c>
      <c r="J16" s="29">
        <f t="shared" si="3"/>
        <v>107.52</v>
      </c>
      <c r="K16" s="28">
        <f t="shared" si="4"/>
        <v>0</v>
      </c>
      <c r="L16" s="29">
        <f t="shared" si="5"/>
        <v>0</v>
      </c>
      <c r="M16" s="28">
        <f t="shared" si="6"/>
        <v>8.9600000000000009</v>
      </c>
      <c r="N16" s="29">
        <f t="shared" si="6"/>
        <v>107.52</v>
      </c>
      <c r="O16" s="28">
        <f t="shared" si="7"/>
        <v>47.04</v>
      </c>
      <c r="P16" s="255">
        <f t="shared" si="8"/>
        <v>564.48</v>
      </c>
      <c r="Q16" s="27"/>
      <c r="R16" s="7"/>
    </row>
    <row r="17" spans="1:18" x14ac:dyDescent="0.25">
      <c r="A17" s="86">
        <v>46296</v>
      </c>
      <c r="B17" s="1"/>
      <c r="C17" s="2" t="s">
        <v>54</v>
      </c>
      <c r="D17" s="3" t="s">
        <v>55</v>
      </c>
      <c r="E17" s="4">
        <v>3</v>
      </c>
      <c r="F17" s="4">
        <v>12</v>
      </c>
      <c r="G17" s="260">
        <f t="shared" si="1"/>
        <v>36</v>
      </c>
      <c r="H17" s="26" t="s">
        <v>23</v>
      </c>
      <c r="I17" s="39">
        <f t="shared" si="2"/>
        <v>0.48</v>
      </c>
      <c r="J17" s="29">
        <f t="shared" si="3"/>
        <v>5.76</v>
      </c>
      <c r="K17" s="28">
        <f t="shared" si="4"/>
        <v>0.09</v>
      </c>
      <c r="L17" s="29">
        <f t="shared" si="5"/>
        <v>1.08</v>
      </c>
      <c r="M17" s="28">
        <f t="shared" si="6"/>
        <v>0.56999999999999995</v>
      </c>
      <c r="N17" s="29">
        <f t="shared" si="6"/>
        <v>6.84</v>
      </c>
      <c r="O17" s="28">
        <f t="shared" si="7"/>
        <v>2.4300000000000002</v>
      </c>
      <c r="P17" s="255">
        <f t="shared" si="8"/>
        <v>29.16</v>
      </c>
      <c r="Q17" s="27"/>
      <c r="R17" s="7"/>
    </row>
    <row r="18" spans="1:18" x14ac:dyDescent="0.25">
      <c r="A18" s="86">
        <v>46296</v>
      </c>
      <c r="B18" s="1"/>
      <c r="C18" s="2" t="s">
        <v>54</v>
      </c>
      <c r="D18" s="3" t="s">
        <v>55</v>
      </c>
      <c r="E18" s="4">
        <v>5</v>
      </c>
      <c r="F18" s="4">
        <v>12</v>
      </c>
      <c r="G18" s="260">
        <f t="shared" si="1"/>
        <v>60</v>
      </c>
      <c r="H18" s="26" t="s">
        <v>6</v>
      </c>
      <c r="I18" s="39">
        <f t="shared" si="2"/>
        <v>0.8</v>
      </c>
      <c r="J18" s="29">
        <f t="shared" si="3"/>
        <v>9.6</v>
      </c>
      <c r="K18" s="28">
        <f t="shared" si="4"/>
        <v>0</v>
      </c>
      <c r="L18" s="29">
        <f t="shared" si="5"/>
        <v>0</v>
      </c>
      <c r="M18" s="28">
        <f t="shared" si="6"/>
        <v>0.8</v>
      </c>
      <c r="N18" s="29">
        <f t="shared" si="6"/>
        <v>9.6</v>
      </c>
      <c r="O18" s="28">
        <f t="shared" si="7"/>
        <v>4.2</v>
      </c>
      <c r="P18" s="255">
        <f t="shared" si="8"/>
        <v>50.4</v>
      </c>
      <c r="Q18" s="27"/>
      <c r="R18" s="7"/>
    </row>
    <row r="19" spans="1:18" x14ac:dyDescent="0.25">
      <c r="A19" s="2"/>
      <c r="B19" s="1"/>
      <c r="C19" s="2"/>
      <c r="D19" s="2"/>
      <c r="E19" s="4"/>
      <c r="F19" s="4"/>
      <c r="G19" s="260">
        <f t="shared" si="1"/>
        <v>0</v>
      </c>
      <c r="H19" s="26" t="s">
        <v>6</v>
      </c>
      <c r="I19" s="39">
        <f t="shared" si="2"/>
        <v>0</v>
      </c>
      <c r="J19" s="29">
        <f t="shared" si="3"/>
        <v>0</v>
      </c>
      <c r="K19" s="28">
        <f t="shared" si="4"/>
        <v>0</v>
      </c>
      <c r="L19" s="29">
        <f t="shared" si="5"/>
        <v>0</v>
      </c>
      <c r="M19" s="28">
        <f t="shared" si="6"/>
        <v>0</v>
      </c>
      <c r="N19" s="29">
        <f t="shared" si="6"/>
        <v>0</v>
      </c>
      <c r="O19" s="28">
        <f t="shared" si="7"/>
        <v>0</v>
      </c>
      <c r="P19" s="255">
        <f t="shared" si="8"/>
        <v>0</v>
      </c>
      <c r="Q19" s="27"/>
      <c r="R19" s="7"/>
    </row>
    <row r="20" spans="1:18" x14ac:dyDescent="0.25">
      <c r="A20" s="2"/>
      <c r="B20" s="1"/>
      <c r="C20" s="2"/>
      <c r="D20" s="2"/>
      <c r="E20" s="4"/>
      <c r="F20" s="4"/>
      <c r="G20" s="260">
        <f t="shared" si="1"/>
        <v>0</v>
      </c>
      <c r="H20" s="26" t="s">
        <v>23</v>
      </c>
      <c r="I20" s="39">
        <f t="shared" si="2"/>
        <v>0</v>
      </c>
      <c r="J20" s="29">
        <f t="shared" si="3"/>
        <v>0</v>
      </c>
      <c r="K20" s="28">
        <f t="shared" si="4"/>
        <v>0</v>
      </c>
      <c r="L20" s="29">
        <f t="shared" si="5"/>
        <v>0</v>
      </c>
      <c r="M20" s="28">
        <f t="shared" si="6"/>
        <v>0</v>
      </c>
      <c r="N20" s="29">
        <f t="shared" si="6"/>
        <v>0</v>
      </c>
      <c r="O20" s="28">
        <f t="shared" si="7"/>
        <v>0</v>
      </c>
      <c r="P20" s="255">
        <f t="shared" si="8"/>
        <v>0</v>
      </c>
      <c r="Q20" s="27"/>
      <c r="R20" s="7"/>
    </row>
    <row r="21" spans="1:18" x14ac:dyDescent="0.25">
      <c r="A21" s="2"/>
      <c r="B21" s="1"/>
      <c r="C21" s="2"/>
      <c r="D21" s="2"/>
      <c r="E21" s="4"/>
      <c r="F21" s="4"/>
      <c r="G21" s="260">
        <f t="shared" si="1"/>
        <v>0</v>
      </c>
      <c r="H21" s="26" t="s">
        <v>6</v>
      </c>
      <c r="I21" s="39">
        <f t="shared" si="2"/>
        <v>0</v>
      </c>
      <c r="J21" s="29">
        <f t="shared" si="3"/>
        <v>0</v>
      </c>
      <c r="K21" s="28">
        <f t="shared" si="4"/>
        <v>0</v>
      </c>
      <c r="L21" s="29">
        <f t="shared" si="5"/>
        <v>0</v>
      </c>
      <c r="M21" s="28">
        <f t="shared" si="6"/>
        <v>0</v>
      </c>
      <c r="N21" s="29">
        <f t="shared" si="6"/>
        <v>0</v>
      </c>
      <c r="O21" s="28">
        <f t="shared" si="7"/>
        <v>0</v>
      </c>
      <c r="P21" s="255">
        <f t="shared" si="8"/>
        <v>0</v>
      </c>
      <c r="Q21" s="27"/>
      <c r="R21" s="7"/>
    </row>
    <row r="22" spans="1:18" x14ac:dyDescent="0.25">
      <c r="A22" s="2"/>
      <c r="B22" s="1"/>
      <c r="C22" s="2"/>
      <c r="D22" s="2"/>
      <c r="E22" s="4"/>
      <c r="F22" s="4"/>
      <c r="G22" s="260">
        <f t="shared" si="1"/>
        <v>0</v>
      </c>
      <c r="H22" s="26" t="s">
        <v>6</v>
      </c>
      <c r="I22" s="39">
        <f t="shared" si="2"/>
        <v>0</v>
      </c>
      <c r="J22" s="29">
        <f t="shared" si="3"/>
        <v>0</v>
      </c>
      <c r="K22" s="28">
        <f t="shared" si="4"/>
        <v>0</v>
      </c>
      <c r="L22" s="29">
        <f t="shared" si="5"/>
        <v>0</v>
      </c>
      <c r="M22" s="28">
        <f t="shared" si="6"/>
        <v>0</v>
      </c>
      <c r="N22" s="29">
        <f t="shared" si="6"/>
        <v>0</v>
      </c>
      <c r="O22" s="28">
        <f t="shared" si="7"/>
        <v>0</v>
      </c>
      <c r="P22" s="255">
        <f t="shared" si="8"/>
        <v>0</v>
      </c>
      <c r="Q22" s="27"/>
      <c r="R22" s="7"/>
    </row>
    <row r="23" spans="1:18" x14ac:dyDescent="0.25">
      <c r="A23" s="2"/>
      <c r="B23" s="1"/>
      <c r="C23" s="2"/>
      <c r="D23" s="2"/>
      <c r="E23" s="4"/>
      <c r="F23" s="4"/>
      <c r="G23" s="260">
        <f t="shared" si="1"/>
        <v>0</v>
      </c>
      <c r="H23" s="26" t="s">
        <v>6</v>
      </c>
      <c r="I23" s="39">
        <f t="shared" si="2"/>
        <v>0</v>
      </c>
      <c r="J23" s="29">
        <f t="shared" si="3"/>
        <v>0</v>
      </c>
      <c r="K23" s="28">
        <f t="shared" si="4"/>
        <v>0</v>
      </c>
      <c r="L23" s="29">
        <f t="shared" si="5"/>
        <v>0</v>
      </c>
      <c r="M23" s="28">
        <f t="shared" si="6"/>
        <v>0</v>
      </c>
      <c r="N23" s="29">
        <f t="shared" si="6"/>
        <v>0</v>
      </c>
      <c r="O23" s="28">
        <f t="shared" si="7"/>
        <v>0</v>
      </c>
      <c r="P23" s="255">
        <f t="shared" si="8"/>
        <v>0</v>
      </c>
      <c r="Q23" s="27"/>
      <c r="R23" s="7"/>
    </row>
    <row r="24" spans="1:18" x14ac:dyDescent="0.25">
      <c r="A24" s="2"/>
      <c r="B24" s="1"/>
      <c r="C24" s="2"/>
      <c r="D24" s="2"/>
      <c r="E24" s="4"/>
      <c r="F24" s="4"/>
      <c r="G24" s="260">
        <f t="shared" si="1"/>
        <v>0</v>
      </c>
      <c r="H24" s="26" t="s">
        <v>6</v>
      </c>
      <c r="I24" s="39">
        <f t="shared" si="2"/>
        <v>0</v>
      </c>
      <c r="J24" s="29">
        <f t="shared" si="3"/>
        <v>0</v>
      </c>
      <c r="K24" s="28">
        <f t="shared" si="4"/>
        <v>0</v>
      </c>
      <c r="L24" s="29">
        <f t="shared" si="5"/>
        <v>0</v>
      </c>
      <c r="M24" s="28">
        <f t="shared" si="6"/>
        <v>0</v>
      </c>
      <c r="N24" s="29">
        <f t="shared" si="6"/>
        <v>0</v>
      </c>
      <c r="O24" s="28">
        <f t="shared" si="7"/>
        <v>0</v>
      </c>
      <c r="P24" s="255">
        <f t="shared" si="8"/>
        <v>0</v>
      </c>
      <c r="Q24" s="27"/>
      <c r="R24" s="7"/>
    </row>
    <row r="25" spans="1:18" x14ac:dyDescent="0.25">
      <c r="A25" s="2"/>
      <c r="B25" s="1"/>
      <c r="C25" s="2"/>
      <c r="D25" s="2"/>
      <c r="E25" s="4"/>
      <c r="F25" s="4"/>
      <c r="G25" s="260">
        <f t="shared" si="1"/>
        <v>0</v>
      </c>
      <c r="H25" s="26" t="s">
        <v>6</v>
      </c>
      <c r="I25" s="39">
        <f t="shared" si="2"/>
        <v>0</v>
      </c>
      <c r="J25" s="29">
        <f t="shared" si="3"/>
        <v>0</v>
      </c>
      <c r="K25" s="28">
        <f t="shared" si="4"/>
        <v>0</v>
      </c>
      <c r="L25" s="29">
        <f t="shared" si="5"/>
        <v>0</v>
      </c>
      <c r="M25" s="28">
        <f t="shared" si="6"/>
        <v>0</v>
      </c>
      <c r="N25" s="29">
        <f t="shared" si="6"/>
        <v>0</v>
      </c>
      <c r="O25" s="28">
        <f t="shared" si="7"/>
        <v>0</v>
      </c>
      <c r="P25" s="255">
        <f t="shared" si="8"/>
        <v>0</v>
      </c>
      <c r="Q25" s="27"/>
      <c r="R25" s="7"/>
    </row>
    <row r="26" spans="1:18" x14ac:dyDescent="0.25">
      <c r="A26" s="2"/>
      <c r="B26" s="1"/>
      <c r="C26" s="2"/>
      <c r="D26" s="2"/>
      <c r="E26" s="4"/>
      <c r="F26" s="4"/>
      <c r="G26" s="260">
        <f t="shared" si="1"/>
        <v>0</v>
      </c>
      <c r="H26" s="26" t="s">
        <v>6</v>
      </c>
      <c r="I26" s="39">
        <f t="shared" si="2"/>
        <v>0</v>
      </c>
      <c r="J26" s="29">
        <f t="shared" si="3"/>
        <v>0</v>
      </c>
      <c r="K26" s="28">
        <f t="shared" si="4"/>
        <v>0</v>
      </c>
      <c r="L26" s="29">
        <f t="shared" si="5"/>
        <v>0</v>
      </c>
      <c r="M26" s="28">
        <f t="shared" si="6"/>
        <v>0</v>
      </c>
      <c r="N26" s="29">
        <f t="shared" si="6"/>
        <v>0</v>
      </c>
      <c r="O26" s="28">
        <f t="shared" si="7"/>
        <v>0</v>
      </c>
      <c r="P26" s="255">
        <f t="shared" si="8"/>
        <v>0</v>
      </c>
      <c r="Q26" s="27"/>
      <c r="R26" s="7"/>
    </row>
    <row r="27" spans="1:18" x14ac:dyDescent="0.25">
      <c r="A27" s="2"/>
      <c r="B27" s="1"/>
      <c r="C27" s="2"/>
      <c r="D27" s="2"/>
      <c r="E27" s="4"/>
      <c r="F27" s="4"/>
      <c r="G27" s="260">
        <f t="shared" si="1"/>
        <v>0</v>
      </c>
      <c r="H27" s="26" t="s">
        <v>23</v>
      </c>
      <c r="I27" s="39">
        <f t="shared" si="2"/>
        <v>0</v>
      </c>
      <c r="J27" s="29">
        <f t="shared" si="3"/>
        <v>0</v>
      </c>
      <c r="K27" s="28">
        <f t="shared" si="4"/>
        <v>0</v>
      </c>
      <c r="L27" s="29">
        <f t="shared" si="5"/>
        <v>0</v>
      </c>
      <c r="M27" s="28">
        <f t="shared" si="6"/>
        <v>0</v>
      </c>
      <c r="N27" s="29">
        <f t="shared" si="6"/>
        <v>0</v>
      </c>
      <c r="O27" s="28">
        <f t="shared" si="7"/>
        <v>0</v>
      </c>
      <c r="P27" s="255">
        <f t="shared" si="8"/>
        <v>0</v>
      </c>
      <c r="Q27" s="27"/>
      <c r="R27" s="7"/>
    </row>
    <row r="28" spans="1:18" x14ac:dyDescent="0.25">
      <c r="A28" s="2"/>
      <c r="B28" s="1"/>
      <c r="C28" s="2"/>
      <c r="D28" s="2"/>
      <c r="E28" s="4"/>
      <c r="F28" s="4"/>
      <c r="G28" s="260">
        <f t="shared" si="1"/>
        <v>0</v>
      </c>
      <c r="H28" s="26" t="s">
        <v>6</v>
      </c>
      <c r="I28" s="39">
        <f t="shared" si="2"/>
        <v>0</v>
      </c>
      <c r="J28" s="29">
        <f t="shared" si="3"/>
        <v>0</v>
      </c>
      <c r="K28" s="28">
        <f t="shared" si="4"/>
        <v>0</v>
      </c>
      <c r="L28" s="29">
        <f t="shared" si="5"/>
        <v>0</v>
      </c>
      <c r="M28" s="28">
        <f t="shared" si="6"/>
        <v>0</v>
      </c>
      <c r="N28" s="29">
        <f t="shared" si="6"/>
        <v>0</v>
      </c>
      <c r="O28" s="28">
        <f t="shared" si="7"/>
        <v>0</v>
      </c>
      <c r="P28" s="255">
        <f t="shared" si="8"/>
        <v>0</v>
      </c>
      <c r="Q28" s="27"/>
      <c r="R28" s="7"/>
    </row>
    <row r="29" spans="1:18" x14ac:dyDescent="0.25">
      <c r="A29" s="2"/>
      <c r="B29" s="1"/>
      <c r="C29" s="2"/>
      <c r="D29" s="2"/>
      <c r="E29" s="4"/>
      <c r="F29" s="4"/>
      <c r="G29" s="260">
        <f t="shared" si="1"/>
        <v>0</v>
      </c>
      <c r="H29" s="26" t="s">
        <v>6</v>
      </c>
      <c r="I29" s="39">
        <f t="shared" si="2"/>
        <v>0</v>
      </c>
      <c r="J29" s="29">
        <f t="shared" si="3"/>
        <v>0</v>
      </c>
      <c r="K29" s="28">
        <f t="shared" si="4"/>
        <v>0</v>
      </c>
      <c r="L29" s="29">
        <f t="shared" si="5"/>
        <v>0</v>
      </c>
      <c r="M29" s="28">
        <f t="shared" si="6"/>
        <v>0</v>
      </c>
      <c r="N29" s="29">
        <f t="shared" si="6"/>
        <v>0</v>
      </c>
      <c r="O29" s="28">
        <f t="shared" si="7"/>
        <v>0</v>
      </c>
      <c r="P29" s="255">
        <f t="shared" si="8"/>
        <v>0</v>
      </c>
      <c r="Q29" s="27"/>
      <c r="R29" s="7"/>
    </row>
    <row r="30" spans="1:18" x14ac:dyDescent="0.25">
      <c r="A30" s="2"/>
      <c r="B30" s="1"/>
      <c r="C30" s="2"/>
      <c r="D30" s="2"/>
      <c r="E30" s="4"/>
      <c r="F30" s="4"/>
      <c r="G30" s="260">
        <f t="shared" si="1"/>
        <v>0</v>
      </c>
      <c r="H30" s="26" t="s">
        <v>6</v>
      </c>
      <c r="I30" s="39">
        <f t="shared" si="2"/>
        <v>0</v>
      </c>
      <c r="J30" s="29">
        <f t="shared" si="3"/>
        <v>0</v>
      </c>
      <c r="K30" s="28">
        <f t="shared" si="4"/>
        <v>0</v>
      </c>
      <c r="L30" s="29">
        <f t="shared" si="5"/>
        <v>0</v>
      </c>
      <c r="M30" s="28">
        <f t="shared" si="6"/>
        <v>0</v>
      </c>
      <c r="N30" s="29">
        <f t="shared" si="6"/>
        <v>0</v>
      </c>
      <c r="O30" s="28">
        <f t="shared" si="7"/>
        <v>0</v>
      </c>
      <c r="P30" s="255">
        <f t="shared" si="8"/>
        <v>0</v>
      </c>
      <c r="Q30" s="27"/>
      <c r="R30" s="7"/>
    </row>
    <row r="31" spans="1:18" x14ac:dyDescent="0.25">
      <c r="A31" s="2"/>
      <c r="B31" s="1"/>
      <c r="C31" s="2"/>
      <c r="D31" s="2"/>
      <c r="E31" s="4"/>
      <c r="F31" s="4"/>
      <c r="G31" s="260">
        <f t="shared" si="1"/>
        <v>0</v>
      </c>
      <c r="H31" s="26" t="s">
        <v>6</v>
      </c>
      <c r="I31" s="39">
        <f t="shared" si="2"/>
        <v>0</v>
      </c>
      <c r="J31" s="29">
        <f t="shared" si="3"/>
        <v>0</v>
      </c>
      <c r="K31" s="28">
        <f t="shared" si="4"/>
        <v>0</v>
      </c>
      <c r="L31" s="29">
        <f t="shared" si="5"/>
        <v>0</v>
      </c>
      <c r="M31" s="28">
        <f t="shared" si="6"/>
        <v>0</v>
      </c>
      <c r="N31" s="29">
        <f t="shared" si="6"/>
        <v>0</v>
      </c>
      <c r="O31" s="28">
        <f t="shared" si="7"/>
        <v>0</v>
      </c>
      <c r="P31" s="255">
        <f t="shared" si="8"/>
        <v>0</v>
      </c>
      <c r="Q31" s="27"/>
      <c r="R31" s="7"/>
    </row>
    <row r="32" spans="1:18" x14ac:dyDescent="0.25">
      <c r="A32" s="2"/>
      <c r="B32" s="1"/>
      <c r="C32" s="2"/>
      <c r="D32" s="2"/>
      <c r="E32" s="4"/>
      <c r="F32" s="4"/>
      <c r="G32" s="260">
        <f t="shared" si="1"/>
        <v>0</v>
      </c>
      <c r="H32" s="26" t="s">
        <v>6</v>
      </c>
      <c r="I32" s="39">
        <f t="shared" si="2"/>
        <v>0</v>
      </c>
      <c r="J32" s="29">
        <f t="shared" si="3"/>
        <v>0</v>
      </c>
      <c r="K32" s="28">
        <f t="shared" si="4"/>
        <v>0</v>
      </c>
      <c r="L32" s="29">
        <f t="shared" si="5"/>
        <v>0</v>
      </c>
      <c r="M32" s="28">
        <f t="shared" si="6"/>
        <v>0</v>
      </c>
      <c r="N32" s="29">
        <f t="shared" si="6"/>
        <v>0</v>
      </c>
      <c r="O32" s="28">
        <f t="shared" si="7"/>
        <v>0</v>
      </c>
      <c r="P32" s="255">
        <f t="shared" si="8"/>
        <v>0</v>
      </c>
      <c r="Q32" s="27"/>
      <c r="R32" s="7"/>
    </row>
    <row r="33" spans="1:18" x14ac:dyDescent="0.25">
      <c r="A33" s="2"/>
      <c r="B33" s="1"/>
      <c r="C33" s="2"/>
      <c r="D33" s="2"/>
      <c r="E33" s="4"/>
      <c r="F33" s="4"/>
      <c r="G33" s="260">
        <f t="shared" si="1"/>
        <v>0</v>
      </c>
      <c r="H33" s="26" t="s">
        <v>6</v>
      </c>
      <c r="I33" s="39">
        <f t="shared" si="2"/>
        <v>0</v>
      </c>
      <c r="J33" s="29">
        <f t="shared" si="3"/>
        <v>0</v>
      </c>
      <c r="K33" s="28">
        <f t="shared" si="4"/>
        <v>0</v>
      </c>
      <c r="L33" s="29">
        <f t="shared" si="5"/>
        <v>0</v>
      </c>
      <c r="M33" s="28">
        <f t="shared" si="6"/>
        <v>0</v>
      </c>
      <c r="N33" s="29">
        <f t="shared" si="6"/>
        <v>0</v>
      </c>
      <c r="O33" s="28">
        <f t="shared" si="7"/>
        <v>0</v>
      </c>
      <c r="P33" s="255">
        <f t="shared" si="8"/>
        <v>0</v>
      </c>
      <c r="Q33" s="27"/>
      <c r="R33" s="7"/>
    </row>
    <row r="34" spans="1:18" x14ac:dyDescent="0.25">
      <c r="A34" s="2"/>
      <c r="B34" s="1"/>
      <c r="C34" s="2"/>
      <c r="D34" s="2"/>
      <c r="E34" s="4"/>
      <c r="F34" s="4"/>
      <c r="G34" s="260">
        <f t="shared" si="1"/>
        <v>0</v>
      </c>
      <c r="H34" s="26" t="s">
        <v>6</v>
      </c>
      <c r="I34" s="39">
        <f t="shared" si="2"/>
        <v>0</v>
      </c>
      <c r="J34" s="29">
        <f t="shared" si="3"/>
        <v>0</v>
      </c>
      <c r="K34" s="28">
        <f t="shared" si="4"/>
        <v>0</v>
      </c>
      <c r="L34" s="29">
        <f t="shared" si="5"/>
        <v>0</v>
      </c>
      <c r="M34" s="28">
        <f t="shared" si="6"/>
        <v>0</v>
      </c>
      <c r="N34" s="29">
        <f t="shared" si="6"/>
        <v>0</v>
      </c>
      <c r="O34" s="28">
        <f t="shared" si="7"/>
        <v>0</v>
      </c>
      <c r="P34" s="255">
        <f t="shared" si="8"/>
        <v>0</v>
      </c>
      <c r="Q34" s="27"/>
      <c r="R34" s="7"/>
    </row>
    <row r="35" spans="1:18" x14ac:dyDescent="0.25">
      <c r="A35" s="2"/>
      <c r="B35" s="1"/>
      <c r="C35" s="2"/>
      <c r="D35" s="2"/>
      <c r="E35" s="4"/>
      <c r="F35" s="4"/>
      <c r="G35" s="260">
        <f t="shared" si="1"/>
        <v>0</v>
      </c>
      <c r="H35" s="26" t="s">
        <v>6</v>
      </c>
      <c r="I35" s="39">
        <f t="shared" si="2"/>
        <v>0</v>
      </c>
      <c r="J35" s="29">
        <f t="shared" si="3"/>
        <v>0</v>
      </c>
      <c r="K35" s="28">
        <f t="shared" si="4"/>
        <v>0</v>
      </c>
      <c r="L35" s="29">
        <f t="shared" si="5"/>
        <v>0</v>
      </c>
      <c r="M35" s="28">
        <f t="shared" si="6"/>
        <v>0</v>
      </c>
      <c r="N35" s="29">
        <f t="shared" si="6"/>
        <v>0</v>
      </c>
      <c r="O35" s="28">
        <f t="shared" si="7"/>
        <v>0</v>
      </c>
      <c r="P35" s="255">
        <f t="shared" si="8"/>
        <v>0</v>
      </c>
      <c r="Q35" s="27"/>
      <c r="R35" s="7"/>
    </row>
    <row r="36" spans="1:18" x14ac:dyDescent="0.25">
      <c r="A36" s="2"/>
      <c r="B36" s="1"/>
      <c r="C36" s="2"/>
      <c r="D36" s="2"/>
      <c r="E36" s="4"/>
      <c r="F36" s="4"/>
      <c r="G36" s="260">
        <f t="shared" si="1"/>
        <v>0</v>
      </c>
      <c r="H36" s="26" t="s">
        <v>6</v>
      </c>
      <c r="I36" s="39">
        <f t="shared" si="2"/>
        <v>0</v>
      </c>
      <c r="J36" s="29">
        <f t="shared" si="3"/>
        <v>0</v>
      </c>
      <c r="K36" s="28">
        <f t="shared" si="4"/>
        <v>0</v>
      </c>
      <c r="L36" s="29">
        <f t="shared" si="5"/>
        <v>0</v>
      </c>
      <c r="M36" s="28">
        <f t="shared" si="6"/>
        <v>0</v>
      </c>
      <c r="N36" s="29">
        <f t="shared" si="6"/>
        <v>0</v>
      </c>
      <c r="O36" s="28">
        <f t="shared" si="7"/>
        <v>0</v>
      </c>
      <c r="P36" s="255">
        <f t="shared" si="8"/>
        <v>0</v>
      </c>
      <c r="Q36" s="27"/>
      <c r="R36" s="7"/>
    </row>
    <row r="37" spans="1:18" x14ac:dyDescent="0.25">
      <c r="A37" s="2"/>
      <c r="B37" s="1"/>
      <c r="C37" s="2"/>
      <c r="D37" s="2"/>
      <c r="E37" s="4"/>
      <c r="F37" s="4"/>
      <c r="G37" s="260">
        <f t="shared" si="1"/>
        <v>0</v>
      </c>
      <c r="H37" s="26" t="s">
        <v>6</v>
      </c>
      <c r="I37" s="39">
        <f t="shared" si="2"/>
        <v>0</v>
      </c>
      <c r="J37" s="29">
        <f t="shared" si="3"/>
        <v>0</v>
      </c>
      <c r="K37" s="28">
        <f t="shared" si="4"/>
        <v>0</v>
      </c>
      <c r="L37" s="29">
        <f t="shared" si="5"/>
        <v>0</v>
      </c>
      <c r="M37" s="28">
        <f t="shared" si="6"/>
        <v>0</v>
      </c>
      <c r="N37" s="29">
        <f t="shared" si="6"/>
        <v>0</v>
      </c>
      <c r="O37" s="28">
        <f t="shared" si="7"/>
        <v>0</v>
      </c>
      <c r="P37" s="255">
        <f t="shared" si="8"/>
        <v>0</v>
      </c>
      <c r="Q37" s="27"/>
      <c r="R37" s="7"/>
    </row>
    <row r="38" spans="1:18" x14ac:dyDescent="0.25">
      <c r="A38" s="2"/>
      <c r="B38" s="1"/>
      <c r="C38" s="2"/>
      <c r="D38" s="2"/>
      <c r="E38" s="4"/>
      <c r="F38" s="4"/>
      <c r="G38" s="260">
        <f t="shared" si="1"/>
        <v>0</v>
      </c>
      <c r="H38" s="26" t="s">
        <v>6</v>
      </c>
      <c r="I38" s="39">
        <f t="shared" si="2"/>
        <v>0</v>
      </c>
      <c r="J38" s="29">
        <f t="shared" si="3"/>
        <v>0</v>
      </c>
      <c r="K38" s="28">
        <f t="shared" si="4"/>
        <v>0</v>
      </c>
      <c r="L38" s="29">
        <f t="shared" si="5"/>
        <v>0</v>
      </c>
      <c r="M38" s="28">
        <f t="shared" si="6"/>
        <v>0</v>
      </c>
      <c r="N38" s="29">
        <f t="shared" si="6"/>
        <v>0</v>
      </c>
      <c r="O38" s="28">
        <f t="shared" si="7"/>
        <v>0</v>
      </c>
      <c r="P38" s="255">
        <f t="shared" si="8"/>
        <v>0</v>
      </c>
      <c r="Q38" s="27"/>
      <c r="R38" s="7"/>
    </row>
    <row r="39" spans="1:18" x14ac:dyDescent="0.25">
      <c r="A39" s="2"/>
      <c r="B39" s="1"/>
      <c r="C39" s="2"/>
      <c r="D39" s="2"/>
      <c r="E39" s="4"/>
      <c r="F39" s="4"/>
      <c r="G39" s="260">
        <f t="shared" si="1"/>
        <v>0</v>
      </c>
      <c r="H39" s="26" t="s">
        <v>6</v>
      </c>
      <c r="I39" s="39">
        <f t="shared" si="2"/>
        <v>0</v>
      </c>
      <c r="J39" s="29">
        <f t="shared" si="3"/>
        <v>0</v>
      </c>
      <c r="K39" s="28">
        <f t="shared" si="4"/>
        <v>0</v>
      </c>
      <c r="L39" s="29">
        <f t="shared" si="5"/>
        <v>0</v>
      </c>
      <c r="M39" s="28">
        <f t="shared" si="6"/>
        <v>0</v>
      </c>
      <c r="N39" s="29">
        <f t="shared" si="6"/>
        <v>0</v>
      </c>
      <c r="O39" s="28">
        <f t="shared" si="7"/>
        <v>0</v>
      </c>
      <c r="P39" s="255">
        <f t="shared" si="8"/>
        <v>0</v>
      </c>
      <c r="Q39" s="27"/>
      <c r="R39" s="7"/>
    </row>
    <row r="40" spans="1:18" x14ac:dyDescent="0.25">
      <c r="A40" s="2"/>
      <c r="B40" s="1"/>
      <c r="C40" s="2"/>
      <c r="D40" s="2"/>
      <c r="E40" s="4"/>
      <c r="F40" s="4"/>
      <c r="G40" s="260">
        <f t="shared" si="1"/>
        <v>0</v>
      </c>
      <c r="H40" s="26" t="s">
        <v>6</v>
      </c>
      <c r="I40" s="39">
        <f t="shared" si="2"/>
        <v>0</v>
      </c>
      <c r="J40" s="29">
        <f t="shared" si="3"/>
        <v>0</v>
      </c>
      <c r="K40" s="28">
        <f t="shared" si="4"/>
        <v>0</v>
      </c>
      <c r="L40" s="29">
        <f t="shared" si="5"/>
        <v>0</v>
      </c>
      <c r="M40" s="28">
        <f t="shared" si="6"/>
        <v>0</v>
      </c>
      <c r="N40" s="29">
        <f t="shared" si="6"/>
        <v>0</v>
      </c>
      <c r="O40" s="28">
        <f t="shared" si="7"/>
        <v>0</v>
      </c>
      <c r="P40" s="255">
        <f t="shared" si="8"/>
        <v>0</v>
      </c>
      <c r="Q40" s="27"/>
      <c r="R40" s="7"/>
    </row>
    <row r="41" spans="1:18" x14ac:dyDescent="0.25">
      <c r="A41" s="2"/>
      <c r="B41" s="1"/>
      <c r="C41" s="2"/>
      <c r="D41" s="2"/>
      <c r="E41" s="4"/>
      <c r="F41" s="4"/>
      <c r="G41" s="260">
        <f t="shared" si="1"/>
        <v>0</v>
      </c>
      <c r="H41" s="26" t="s">
        <v>6</v>
      </c>
      <c r="I41" s="39">
        <f t="shared" si="2"/>
        <v>0</v>
      </c>
      <c r="J41" s="29">
        <f t="shared" si="3"/>
        <v>0</v>
      </c>
      <c r="K41" s="28">
        <f t="shared" si="4"/>
        <v>0</v>
      </c>
      <c r="L41" s="29">
        <f t="shared" si="5"/>
        <v>0</v>
      </c>
      <c r="M41" s="28">
        <f t="shared" si="6"/>
        <v>0</v>
      </c>
      <c r="N41" s="29">
        <f t="shared" si="6"/>
        <v>0</v>
      </c>
      <c r="O41" s="28">
        <f t="shared" si="7"/>
        <v>0</v>
      </c>
      <c r="P41" s="255">
        <f t="shared" si="8"/>
        <v>0</v>
      </c>
      <c r="Q41" s="27"/>
      <c r="R41" s="7"/>
    </row>
    <row r="42" spans="1:18" x14ac:dyDescent="0.25">
      <c r="A42" s="2"/>
      <c r="B42" s="1"/>
      <c r="C42" s="2"/>
      <c r="D42" s="2"/>
      <c r="E42" s="4"/>
      <c r="F42" s="4"/>
      <c r="G42" s="260">
        <f t="shared" si="1"/>
        <v>0</v>
      </c>
      <c r="H42" s="26" t="s">
        <v>6</v>
      </c>
      <c r="I42" s="39">
        <f t="shared" si="2"/>
        <v>0</v>
      </c>
      <c r="J42" s="29">
        <f t="shared" si="3"/>
        <v>0</v>
      </c>
      <c r="K42" s="28">
        <f t="shared" si="4"/>
        <v>0</v>
      </c>
      <c r="L42" s="29">
        <f t="shared" si="5"/>
        <v>0</v>
      </c>
      <c r="M42" s="28">
        <f t="shared" si="6"/>
        <v>0</v>
      </c>
      <c r="N42" s="29">
        <f t="shared" si="6"/>
        <v>0</v>
      </c>
      <c r="O42" s="28">
        <f t="shared" si="7"/>
        <v>0</v>
      </c>
      <c r="P42" s="255">
        <f t="shared" si="8"/>
        <v>0</v>
      </c>
      <c r="Q42" s="27"/>
      <c r="R42" s="7"/>
    </row>
    <row r="43" spans="1:18" x14ac:dyDescent="0.25">
      <c r="A43" s="2"/>
      <c r="B43" s="1"/>
      <c r="C43" s="2"/>
      <c r="D43" s="2"/>
      <c r="E43" s="4"/>
      <c r="F43" s="4"/>
      <c r="G43" s="260">
        <f t="shared" si="1"/>
        <v>0</v>
      </c>
      <c r="H43" s="26" t="s">
        <v>6</v>
      </c>
      <c r="I43" s="39">
        <f t="shared" si="2"/>
        <v>0</v>
      </c>
      <c r="J43" s="29">
        <f t="shared" si="3"/>
        <v>0</v>
      </c>
      <c r="K43" s="28">
        <f t="shared" si="4"/>
        <v>0</v>
      </c>
      <c r="L43" s="29">
        <f t="shared" si="5"/>
        <v>0</v>
      </c>
      <c r="M43" s="28">
        <f t="shared" si="6"/>
        <v>0</v>
      </c>
      <c r="N43" s="29">
        <f t="shared" si="6"/>
        <v>0</v>
      </c>
      <c r="O43" s="28">
        <f t="shared" si="7"/>
        <v>0</v>
      </c>
      <c r="P43" s="255">
        <f t="shared" si="8"/>
        <v>0</v>
      </c>
      <c r="Q43" s="27"/>
      <c r="R43" s="7"/>
    </row>
    <row r="44" spans="1:18" x14ac:dyDescent="0.25">
      <c r="A44" s="2"/>
      <c r="B44" s="1"/>
      <c r="C44" s="2"/>
      <c r="D44" s="2"/>
      <c r="E44" s="4"/>
      <c r="F44" s="4"/>
      <c r="G44" s="260">
        <f t="shared" si="1"/>
        <v>0</v>
      </c>
      <c r="H44" s="26" t="s">
        <v>6</v>
      </c>
      <c r="I44" s="39">
        <f t="shared" si="2"/>
        <v>0</v>
      </c>
      <c r="J44" s="29">
        <f t="shared" si="3"/>
        <v>0</v>
      </c>
      <c r="K44" s="28">
        <f t="shared" si="4"/>
        <v>0</v>
      </c>
      <c r="L44" s="29">
        <f t="shared" si="5"/>
        <v>0</v>
      </c>
      <c r="M44" s="28">
        <f t="shared" si="6"/>
        <v>0</v>
      </c>
      <c r="N44" s="29">
        <f t="shared" si="6"/>
        <v>0</v>
      </c>
      <c r="O44" s="28">
        <f t="shared" si="7"/>
        <v>0</v>
      </c>
      <c r="P44" s="255">
        <f t="shared" si="8"/>
        <v>0</v>
      </c>
      <c r="Q44" s="27"/>
      <c r="R44" s="7"/>
    </row>
    <row r="45" spans="1:18" x14ac:dyDescent="0.25">
      <c r="A45" s="2"/>
      <c r="B45" s="1"/>
      <c r="C45" s="2"/>
      <c r="D45" s="2"/>
      <c r="E45" s="4"/>
      <c r="F45" s="4"/>
      <c r="G45" s="260">
        <f t="shared" si="1"/>
        <v>0</v>
      </c>
      <c r="H45" s="26" t="s">
        <v>6</v>
      </c>
      <c r="I45" s="39">
        <f t="shared" si="2"/>
        <v>0</v>
      </c>
      <c r="J45" s="29">
        <f t="shared" si="3"/>
        <v>0</v>
      </c>
      <c r="K45" s="28">
        <f t="shared" si="4"/>
        <v>0</v>
      </c>
      <c r="L45" s="29">
        <f t="shared" si="5"/>
        <v>0</v>
      </c>
      <c r="M45" s="28">
        <f t="shared" si="6"/>
        <v>0</v>
      </c>
      <c r="N45" s="29">
        <f t="shared" si="6"/>
        <v>0</v>
      </c>
      <c r="O45" s="28">
        <f t="shared" si="7"/>
        <v>0</v>
      </c>
      <c r="P45" s="255">
        <f t="shared" si="8"/>
        <v>0</v>
      </c>
      <c r="Q45" s="27"/>
      <c r="R45" s="7"/>
    </row>
    <row r="46" spans="1:18" x14ac:dyDescent="0.25">
      <c r="A46" s="2"/>
      <c r="B46" s="1"/>
      <c r="C46" s="2"/>
      <c r="D46" s="2"/>
      <c r="E46" s="4"/>
      <c r="F46" s="4"/>
      <c r="G46" s="260">
        <f t="shared" si="1"/>
        <v>0</v>
      </c>
      <c r="H46" s="26" t="s">
        <v>6</v>
      </c>
      <c r="I46" s="39">
        <f t="shared" si="2"/>
        <v>0</v>
      </c>
      <c r="J46" s="29">
        <f t="shared" si="3"/>
        <v>0</v>
      </c>
      <c r="K46" s="28">
        <f t="shared" si="4"/>
        <v>0</v>
      </c>
      <c r="L46" s="29">
        <f t="shared" si="5"/>
        <v>0</v>
      </c>
      <c r="M46" s="28">
        <f t="shared" si="6"/>
        <v>0</v>
      </c>
      <c r="N46" s="29">
        <f t="shared" si="6"/>
        <v>0</v>
      </c>
      <c r="O46" s="28">
        <f t="shared" si="7"/>
        <v>0</v>
      </c>
      <c r="P46" s="255">
        <f t="shared" si="8"/>
        <v>0</v>
      </c>
      <c r="Q46" s="27"/>
      <c r="R46" s="7"/>
    </row>
    <row r="47" spans="1:18" x14ac:dyDescent="0.25">
      <c r="A47" s="2"/>
      <c r="B47" s="1"/>
      <c r="C47" s="2"/>
      <c r="D47" s="2"/>
      <c r="E47" s="4"/>
      <c r="F47" s="4"/>
      <c r="G47" s="260">
        <f t="shared" si="1"/>
        <v>0</v>
      </c>
      <c r="H47" s="26" t="s">
        <v>6</v>
      </c>
      <c r="I47" s="39">
        <f t="shared" si="2"/>
        <v>0</v>
      </c>
      <c r="J47" s="29">
        <f t="shared" si="3"/>
        <v>0</v>
      </c>
      <c r="K47" s="28">
        <f t="shared" si="4"/>
        <v>0</v>
      </c>
      <c r="L47" s="29">
        <f t="shared" si="5"/>
        <v>0</v>
      </c>
      <c r="M47" s="28">
        <f t="shared" si="6"/>
        <v>0</v>
      </c>
      <c r="N47" s="29">
        <f t="shared" si="6"/>
        <v>0</v>
      </c>
      <c r="O47" s="28">
        <f t="shared" si="7"/>
        <v>0</v>
      </c>
      <c r="P47" s="255">
        <f t="shared" si="8"/>
        <v>0</v>
      </c>
      <c r="Q47" s="27"/>
      <c r="R47" s="7"/>
    </row>
    <row r="48" spans="1:18" x14ac:dyDescent="0.25">
      <c r="A48" s="2"/>
      <c r="B48" s="1"/>
      <c r="C48" s="2"/>
      <c r="D48" s="2"/>
      <c r="E48" s="4"/>
      <c r="F48" s="4"/>
      <c r="G48" s="260">
        <f t="shared" si="1"/>
        <v>0</v>
      </c>
      <c r="H48" s="26" t="s">
        <v>6</v>
      </c>
      <c r="I48" s="39">
        <f t="shared" si="2"/>
        <v>0</v>
      </c>
      <c r="J48" s="29">
        <f t="shared" si="3"/>
        <v>0</v>
      </c>
      <c r="K48" s="28">
        <f t="shared" si="4"/>
        <v>0</v>
      </c>
      <c r="L48" s="29">
        <f t="shared" si="5"/>
        <v>0</v>
      </c>
      <c r="M48" s="28">
        <f t="shared" si="6"/>
        <v>0</v>
      </c>
      <c r="N48" s="29">
        <f t="shared" si="6"/>
        <v>0</v>
      </c>
      <c r="O48" s="28">
        <f t="shared" si="7"/>
        <v>0</v>
      </c>
      <c r="P48" s="255">
        <f t="shared" si="8"/>
        <v>0</v>
      </c>
      <c r="Q48" s="27"/>
      <c r="R48" s="7"/>
    </row>
    <row r="49" spans="1:18" x14ac:dyDescent="0.25">
      <c r="A49" s="2"/>
      <c r="B49" s="1"/>
      <c r="C49" s="2"/>
      <c r="D49" s="2"/>
      <c r="E49" s="4"/>
      <c r="F49" s="4"/>
      <c r="G49" s="260">
        <f t="shared" si="1"/>
        <v>0</v>
      </c>
      <c r="H49" s="26" t="s">
        <v>6</v>
      </c>
      <c r="I49" s="39">
        <f t="shared" si="2"/>
        <v>0</v>
      </c>
      <c r="J49" s="29">
        <f t="shared" si="3"/>
        <v>0</v>
      </c>
      <c r="K49" s="28">
        <f t="shared" si="4"/>
        <v>0</v>
      </c>
      <c r="L49" s="29">
        <f t="shared" si="5"/>
        <v>0</v>
      </c>
      <c r="M49" s="28">
        <f t="shared" si="6"/>
        <v>0</v>
      </c>
      <c r="N49" s="29">
        <f t="shared" si="6"/>
        <v>0</v>
      </c>
      <c r="O49" s="28">
        <f t="shared" si="7"/>
        <v>0</v>
      </c>
      <c r="P49" s="255">
        <f t="shared" si="8"/>
        <v>0</v>
      </c>
      <c r="Q49" s="27"/>
      <c r="R49" s="7"/>
    </row>
    <row r="50" spans="1:18" x14ac:dyDescent="0.25">
      <c r="A50" s="2"/>
      <c r="B50" s="1"/>
      <c r="C50" s="2"/>
      <c r="D50" s="2"/>
      <c r="E50" s="4"/>
      <c r="F50" s="4"/>
      <c r="G50" s="260">
        <f t="shared" si="1"/>
        <v>0</v>
      </c>
      <c r="H50" s="26" t="s">
        <v>6</v>
      </c>
      <c r="I50" s="39">
        <f t="shared" si="2"/>
        <v>0</v>
      </c>
      <c r="J50" s="29">
        <f t="shared" si="3"/>
        <v>0</v>
      </c>
      <c r="K50" s="28">
        <f t="shared" si="4"/>
        <v>0</v>
      </c>
      <c r="L50" s="29">
        <f t="shared" si="5"/>
        <v>0</v>
      </c>
      <c r="M50" s="28">
        <f t="shared" si="6"/>
        <v>0</v>
      </c>
      <c r="N50" s="29">
        <f t="shared" si="6"/>
        <v>0</v>
      </c>
      <c r="O50" s="28">
        <f t="shared" si="7"/>
        <v>0</v>
      </c>
      <c r="P50" s="255">
        <f t="shared" si="8"/>
        <v>0</v>
      </c>
      <c r="Q50" s="27"/>
      <c r="R50" s="7"/>
    </row>
    <row r="51" spans="1:18" x14ac:dyDescent="0.25">
      <c r="A51" s="2"/>
      <c r="B51" s="1"/>
      <c r="C51" s="2"/>
      <c r="D51" s="2"/>
      <c r="E51" s="4"/>
      <c r="F51" s="4"/>
      <c r="G51" s="260">
        <f t="shared" si="1"/>
        <v>0</v>
      </c>
      <c r="H51" s="26" t="s">
        <v>6</v>
      </c>
      <c r="I51" s="39">
        <f t="shared" si="2"/>
        <v>0</v>
      </c>
      <c r="J51" s="29">
        <f t="shared" si="3"/>
        <v>0</v>
      </c>
      <c r="K51" s="28">
        <f t="shared" si="4"/>
        <v>0</v>
      </c>
      <c r="L51" s="29">
        <f t="shared" si="5"/>
        <v>0</v>
      </c>
      <c r="M51" s="28">
        <f t="shared" si="6"/>
        <v>0</v>
      </c>
      <c r="N51" s="29">
        <f t="shared" si="6"/>
        <v>0</v>
      </c>
      <c r="O51" s="28">
        <f t="shared" si="7"/>
        <v>0</v>
      </c>
      <c r="P51" s="255">
        <f t="shared" si="8"/>
        <v>0</v>
      </c>
      <c r="Q51" s="27"/>
      <c r="R51" s="7"/>
    </row>
    <row r="52" spans="1:18" x14ac:dyDescent="0.25">
      <c r="A52" s="2"/>
      <c r="B52" s="1"/>
      <c r="C52" s="2"/>
      <c r="D52" s="2"/>
      <c r="E52" s="4"/>
      <c r="F52" s="4"/>
      <c r="G52" s="260">
        <f t="shared" si="1"/>
        <v>0</v>
      </c>
      <c r="H52" s="26" t="s">
        <v>6</v>
      </c>
      <c r="I52" s="39">
        <f t="shared" si="2"/>
        <v>0</v>
      </c>
      <c r="J52" s="29">
        <f t="shared" si="3"/>
        <v>0</v>
      </c>
      <c r="K52" s="28">
        <f t="shared" si="4"/>
        <v>0</v>
      </c>
      <c r="L52" s="29">
        <f t="shared" si="5"/>
        <v>0</v>
      </c>
      <c r="M52" s="28">
        <f t="shared" si="6"/>
        <v>0</v>
      </c>
      <c r="N52" s="29">
        <f t="shared" si="6"/>
        <v>0</v>
      </c>
      <c r="O52" s="28">
        <f t="shared" si="7"/>
        <v>0</v>
      </c>
      <c r="P52" s="255">
        <f t="shared" si="8"/>
        <v>0</v>
      </c>
      <c r="Q52" s="27"/>
      <c r="R52" s="7"/>
    </row>
    <row r="53" spans="1:18" x14ac:dyDescent="0.25">
      <c r="A53" s="2"/>
      <c r="B53" s="1"/>
      <c r="C53" s="2"/>
      <c r="D53" s="2"/>
      <c r="E53" s="4"/>
      <c r="F53" s="4"/>
      <c r="G53" s="260">
        <f t="shared" si="1"/>
        <v>0</v>
      </c>
      <c r="H53" s="26" t="s">
        <v>6</v>
      </c>
      <c r="I53" s="39">
        <f t="shared" si="2"/>
        <v>0</v>
      </c>
      <c r="J53" s="29">
        <f t="shared" si="3"/>
        <v>0</v>
      </c>
      <c r="K53" s="28">
        <f t="shared" si="4"/>
        <v>0</v>
      </c>
      <c r="L53" s="29">
        <f t="shared" si="5"/>
        <v>0</v>
      </c>
      <c r="M53" s="28">
        <f t="shared" si="6"/>
        <v>0</v>
      </c>
      <c r="N53" s="29">
        <f t="shared" si="6"/>
        <v>0</v>
      </c>
      <c r="O53" s="28">
        <f t="shared" si="7"/>
        <v>0</v>
      </c>
      <c r="P53" s="255">
        <f t="shared" si="8"/>
        <v>0</v>
      </c>
      <c r="Q53" s="27"/>
      <c r="R53" s="7"/>
    </row>
    <row r="54" spans="1:18" x14ac:dyDescent="0.25">
      <c r="A54" s="2"/>
      <c r="B54" s="1"/>
      <c r="C54" s="2"/>
      <c r="D54" s="2"/>
      <c r="E54" s="4"/>
      <c r="F54" s="4"/>
      <c r="G54" s="260">
        <f t="shared" si="1"/>
        <v>0</v>
      </c>
      <c r="H54" s="26" t="s">
        <v>6</v>
      </c>
      <c r="I54" s="39">
        <f t="shared" si="2"/>
        <v>0</v>
      </c>
      <c r="J54" s="29">
        <f t="shared" si="3"/>
        <v>0</v>
      </c>
      <c r="K54" s="28">
        <f t="shared" si="4"/>
        <v>0</v>
      </c>
      <c r="L54" s="29">
        <f t="shared" si="5"/>
        <v>0</v>
      </c>
      <c r="M54" s="28">
        <f t="shared" si="6"/>
        <v>0</v>
      </c>
      <c r="N54" s="29">
        <f t="shared" si="6"/>
        <v>0</v>
      </c>
      <c r="O54" s="28">
        <f t="shared" si="7"/>
        <v>0</v>
      </c>
      <c r="P54" s="255">
        <f t="shared" si="8"/>
        <v>0</v>
      </c>
      <c r="Q54" s="27"/>
      <c r="R54" s="7"/>
    </row>
    <row r="55" spans="1:18" x14ac:dyDescent="0.25">
      <c r="A55" s="2"/>
      <c r="B55" s="1"/>
      <c r="C55" s="2"/>
      <c r="D55" s="2"/>
      <c r="E55" s="4"/>
      <c r="F55" s="4"/>
      <c r="G55" s="260">
        <f t="shared" si="1"/>
        <v>0</v>
      </c>
      <c r="H55" s="26" t="s">
        <v>6</v>
      </c>
      <c r="I55" s="39">
        <f t="shared" si="2"/>
        <v>0</v>
      </c>
      <c r="J55" s="29">
        <f t="shared" si="3"/>
        <v>0</v>
      </c>
      <c r="K55" s="28">
        <f t="shared" si="4"/>
        <v>0</v>
      </c>
      <c r="L55" s="29">
        <f t="shared" si="5"/>
        <v>0</v>
      </c>
      <c r="M55" s="28">
        <f t="shared" si="6"/>
        <v>0</v>
      </c>
      <c r="N55" s="29">
        <f t="shared" si="6"/>
        <v>0</v>
      </c>
      <c r="O55" s="28">
        <f t="shared" si="7"/>
        <v>0</v>
      </c>
      <c r="P55" s="255">
        <f t="shared" si="8"/>
        <v>0</v>
      </c>
      <c r="Q55" s="27"/>
      <c r="R55" s="7"/>
    </row>
    <row r="56" spans="1:18" x14ac:dyDescent="0.25">
      <c r="A56" s="2"/>
      <c r="B56" s="1"/>
      <c r="C56" s="2"/>
      <c r="D56" s="2"/>
      <c r="E56" s="4"/>
      <c r="F56" s="4"/>
      <c r="G56" s="260">
        <f t="shared" si="1"/>
        <v>0</v>
      </c>
      <c r="H56" s="26" t="s">
        <v>6</v>
      </c>
      <c r="I56" s="39">
        <f t="shared" si="2"/>
        <v>0</v>
      </c>
      <c r="J56" s="29">
        <f t="shared" si="3"/>
        <v>0</v>
      </c>
      <c r="K56" s="28">
        <f t="shared" si="4"/>
        <v>0</v>
      </c>
      <c r="L56" s="29">
        <f t="shared" si="5"/>
        <v>0</v>
      </c>
      <c r="M56" s="28">
        <f t="shared" si="6"/>
        <v>0</v>
      </c>
      <c r="N56" s="29">
        <f t="shared" si="6"/>
        <v>0</v>
      </c>
      <c r="O56" s="28">
        <f t="shared" si="7"/>
        <v>0</v>
      </c>
      <c r="P56" s="255">
        <f t="shared" si="8"/>
        <v>0</v>
      </c>
      <c r="Q56" s="27"/>
      <c r="R56" s="7"/>
    </row>
    <row r="57" spans="1:18" x14ac:dyDescent="0.25">
      <c r="A57" s="2"/>
      <c r="B57" s="1"/>
      <c r="C57" s="2"/>
      <c r="D57" s="2"/>
      <c r="E57" s="4"/>
      <c r="F57" s="4"/>
      <c r="G57" s="260">
        <f t="shared" si="1"/>
        <v>0</v>
      </c>
      <c r="H57" s="26" t="s">
        <v>6</v>
      </c>
      <c r="I57" s="39">
        <f t="shared" si="2"/>
        <v>0</v>
      </c>
      <c r="J57" s="29">
        <f t="shared" si="3"/>
        <v>0</v>
      </c>
      <c r="K57" s="28">
        <f t="shared" si="4"/>
        <v>0</v>
      </c>
      <c r="L57" s="29">
        <f t="shared" si="5"/>
        <v>0</v>
      </c>
      <c r="M57" s="28">
        <f t="shared" si="6"/>
        <v>0</v>
      </c>
      <c r="N57" s="29">
        <f t="shared" si="6"/>
        <v>0</v>
      </c>
      <c r="O57" s="28">
        <f t="shared" si="7"/>
        <v>0</v>
      </c>
      <c r="P57" s="255">
        <f t="shared" si="8"/>
        <v>0</v>
      </c>
      <c r="Q57" s="27"/>
      <c r="R57" s="7"/>
    </row>
    <row r="58" spans="1:18" x14ac:dyDescent="0.25">
      <c r="A58" s="2"/>
      <c r="B58" s="1"/>
      <c r="C58" s="2"/>
      <c r="D58" s="2"/>
      <c r="E58" s="4"/>
      <c r="F58" s="4"/>
      <c r="G58" s="260">
        <f t="shared" si="1"/>
        <v>0</v>
      </c>
      <c r="H58" s="26" t="s">
        <v>6</v>
      </c>
      <c r="I58" s="39">
        <f t="shared" si="2"/>
        <v>0</v>
      </c>
      <c r="J58" s="29">
        <f t="shared" si="3"/>
        <v>0</v>
      </c>
      <c r="K58" s="28">
        <f t="shared" si="4"/>
        <v>0</v>
      </c>
      <c r="L58" s="29">
        <f t="shared" si="5"/>
        <v>0</v>
      </c>
      <c r="M58" s="28">
        <f t="shared" si="6"/>
        <v>0</v>
      </c>
      <c r="N58" s="29">
        <f t="shared" si="6"/>
        <v>0</v>
      </c>
      <c r="O58" s="28">
        <f t="shared" si="7"/>
        <v>0</v>
      </c>
      <c r="P58" s="255">
        <f t="shared" si="8"/>
        <v>0</v>
      </c>
      <c r="Q58" s="27"/>
      <c r="R58" s="7"/>
    </row>
    <row r="59" spans="1:18" x14ac:dyDescent="0.25">
      <c r="A59" s="2"/>
      <c r="B59" s="1"/>
      <c r="C59" s="2"/>
      <c r="D59" s="2"/>
      <c r="E59" s="4"/>
      <c r="F59" s="4"/>
      <c r="G59" s="260">
        <f t="shared" si="1"/>
        <v>0</v>
      </c>
      <c r="H59" s="26" t="s">
        <v>6</v>
      </c>
      <c r="I59" s="39">
        <f t="shared" si="2"/>
        <v>0</v>
      </c>
      <c r="J59" s="29">
        <f t="shared" si="3"/>
        <v>0</v>
      </c>
      <c r="K59" s="28">
        <f t="shared" si="4"/>
        <v>0</v>
      </c>
      <c r="L59" s="29">
        <f t="shared" si="5"/>
        <v>0</v>
      </c>
      <c r="M59" s="28">
        <f t="shared" si="6"/>
        <v>0</v>
      </c>
      <c r="N59" s="29">
        <f t="shared" si="6"/>
        <v>0</v>
      </c>
      <c r="O59" s="28">
        <f t="shared" si="7"/>
        <v>0</v>
      </c>
      <c r="P59" s="255">
        <f t="shared" si="8"/>
        <v>0</v>
      </c>
      <c r="Q59" s="27"/>
      <c r="R59" s="7"/>
    </row>
    <row r="60" spans="1:18" x14ac:dyDescent="0.25">
      <c r="A60" s="2"/>
      <c r="B60" s="1"/>
      <c r="C60" s="2"/>
      <c r="D60" s="2"/>
      <c r="E60" s="4"/>
      <c r="F60" s="4"/>
      <c r="G60" s="260">
        <f t="shared" si="1"/>
        <v>0</v>
      </c>
      <c r="H60" s="26" t="s">
        <v>6</v>
      </c>
      <c r="I60" s="39">
        <f t="shared" si="2"/>
        <v>0</v>
      </c>
      <c r="J60" s="29">
        <f t="shared" si="3"/>
        <v>0</v>
      </c>
      <c r="K60" s="28">
        <f t="shared" si="4"/>
        <v>0</v>
      </c>
      <c r="L60" s="29">
        <f t="shared" si="5"/>
        <v>0</v>
      </c>
      <c r="M60" s="28">
        <f t="shared" si="6"/>
        <v>0</v>
      </c>
      <c r="N60" s="29">
        <f t="shared" si="6"/>
        <v>0</v>
      </c>
      <c r="O60" s="28">
        <f t="shared" si="7"/>
        <v>0</v>
      </c>
      <c r="P60" s="255">
        <f t="shared" si="8"/>
        <v>0</v>
      </c>
      <c r="Q60" s="27"/>
      <c r="R60" s="7"/>
    </row>
    <row r="61" spans="1:18" x14ac:dyDescent="0.25">
      <c r="A61" s="2"/>
      <c r="B61" s="1"/>
      <c r="C61" s="2"/>
      <c r="D61" s="2"/>
      <c r="E61" s="4"/>
      <c r="F61" s="4"/>
      <c r="G61" s="260">
        <f t="shared" si="1"/>
        <v>0</v>
      </c>
      <c r="H61" s="26" t="s">
        <v>6</v>
      </c>
      <c r="I61" s="39">
        <f t="shared" si="2"/>
        <v>0</v>
      </c>
      <c r="J61" s="29">
        <f t="shared" si="3"/>
        <v>0</v>
      </c>
      <c r="K61" s="28">
        <f t="shared" si="4"/>
        <v>0</v>
      </c>
      <c r="L61" s="29">
        <f t="shared" si="5"/>
        <v>0</v>
      </c>
      <c r="M61" s="28">
        <f t="shared" si="6"/>
        <v>0</v>
      </c>
      <c r="N61" s="29">
        <f t="shared" si="6"/>
        <v>0</v>
      </c>
      <c r="O61" s="28">
        <f t="shared" si="7"/>
        <v>0</v>
      </c>
      <c r="P61" s="255">
        <f t="shared" si="8"/>
        <v>0</v>
      </c>
      <c r="Q61" s="27"/>
      <c r="R61" s="7"/>
    </row>
    <row r="62" spans="1:18" x14ac:dyDescent="0.25">
      <c r="A62" s="2"/>
      <c r="B62" s="1"/>
      <c r="C62" s="2"/>
      <c r="D62" s="2"/>
      <c r="E62" s="4"/>
      <c r="F62" s="4"/>
      <c r="G62" s="260">
        <f t="shared" si="1"/>
        <v>0</v>
      </c>
      <c r="H62" s="26" t="s">
        <v>6</v>
      </c>
      <c r="I62" s="39">
        <f t="shared" si="2"/>
        <v>0</v>
      </c>
      <c r="J62" s="29">
        <f t="shared" si="3"/>
        <v>0</v>
      </c>
      <c r="K62" s="28">
        <f t="shared" si="4"/>
        <v>0</v>
      </c>
      <c r="L62" s="29">
        <f t="shared" si="5"/>
        <v>0</v>
      </c>
      <c r="M62" s="28">
        <f t="shared" si="6"/>
        <v>0</v>
      </c>
      <c r="N62" s="29">
        <f t="shared" si="6"/>
        <v>0</v>
      </c>
      <c r="O62" s="28">
        <f t="shared" si="7"/>
        <v>0</v>
      </c>
      <c r="P62" s="255">
        <f t="shared" si="8"/>
        <v>0</v>
      </c>
      <c r="Q62" s="27"/>
      <c r="R62" s="7"/>
    </row>
    <row r="63" spans="1:18" x14ac:dyDescent="0.25">
      <c r="A63" s="2"/>
      <c r="B63" s="1"/>
      <c r="C63" s="2"/>
      <c r="D63" s="2"/>
      <c r="E63" s="4"/>
      <c r="F63" s="4"/>
      <c r="G63" s="260">
        <f t="shared" si="1"/>
        <v>0</v>
      </c>
      <c r="H63" s="26" t="s">
        <v>6</v>
      </c>
      <c r="I63" s="39">
        <f t="shared" si="2"/>
        <v>0</v>
      </c>
      <c r="J63" s="29">
        <f t="shared" si="3"/>
        <v>0</v>
      </c>
      <c r="K63" s="28">
        <f t="shared" si="4"/>
        <v>0</v>
      </c>
      <c r="L63" s="29">
        <f t="shared" si="5"/>
        <v>0</v>
      </c>
      <c r="M63" s="28">
        <f t="shared" si="6"/>
        <v>0</v>
      </c>
      <c r="N63" s="29">
        <f t="shared" si="6"/>
        <v>0</v>
      </c>
      <c r="O63" s="28">
        <f t="shared" si="7"/>
        <v>0</v>
      </c>
      <c r="P63" s="255">
        <f t="shared" si="8"/>
        <v>0</v>
      </c>
      <c r="Q63" s="27"/>
      <c r="R63" s="7"/>
    </row>
    <row r="64" spans="1:18" x14ac:dyDescent="0.25">
      <c r="A64" s="2"/>
      <c r="B64" s="1"/>
      <c r="C64" s="2"/>
      <c r="D64" s="2"/>
      <c r="E64" s="4"/>
      <c r="F64" s="4"/>
      <c r="G64" s="260">
        <f t="shared" si="1"/>
        <v>0</v>
      </c>
      <c r="H64" s="26" t="s">
        <v>6</v>
      </c>
      <c r="I64" s="39">
        <f t="shared" si="2"/>
        <v>0</v>
      </c>
      <c r="J64" s="29">
        <f t="shared" si="3"/>
        <v>0</v>
      </c>
      <c r="K64" s="28">
        <f t="shared" si="4"/>
        <v>0</v>
      </c>
      <c r="L64" s="29">
        <f t="shared" si="5"/>
        <v>0</v>
      </c>
      <c r="M64" s="28">
        <f t="shared" si="6"/>
        <v>0</v>
      </c>
      <c r="N64" s="29">
        <f t="shared" si="6"/>
        <v>0</v>
      </c>
      <c r="O64" s="28">
        <f t="shared" si="7"/>
        <v>0</v>
      </c>
      <c r="P64" s="255">
        <f t="shared" si="8"/>
        <v>0</v>
      </c>
      <c r="Q64" s="27"/>
      <c r="R64" s="7"/>
    </row>
    <row r="65" spans="1:18" x14ac:dyDescent="0.25">
      <c r="A65" s="2"/>
      <c r="B65" s="1"/>
      <c r="C65" s="2"/>
      <c r="D65" s="2"/>
      <c r="E65" s="4"/>
      <c r="F65" s="4"/>
      <c r="G65" s="260">
        <f t="shared" si="1"/>
        <v>0</v>
      </c>
      <c r="H65" s="26" t="s">
        <v>6</v>
      </c>
      <c r="I65" s="39">
        <f t="shared" si="2"/>
        <v>0</v>
      </c>
      <c r="J65" s="29">
        <f t="shared" si="3"/>
        <v>0</v>
      </c>
      <c r="K65" s="28">
        <f t="shared" si="4"/>
        <v>0</v>
      </c>
      <c r="L65" s="29">
        <f t="shared" si="5"/>
        <v>0</v>
      </c>
      <c r="M65" s="28">
        <f t="shared" si="6"/>
        <v>0</v>
      </c>
      <c r="N65" s="29">
        <f t="shared" si="6"/>
        <v>0</v>
      </c>
      <c r="O65" s="28">
        <f t="shared" si="7"/>
        <v>0</v>
      </c>
      <c r="P65" s="255">
        <f t="shared" si="8"/>
        <v>0</v>
      </c>
      <c r="Q65" s="27"/>
      <c r="R65" s="7"/>
    </row>
    <row r="66" spans="1:18" x14ac:dyDescent="0.25">
      <c r="A66" s="2"/>
      <c r="B66" s="1"/>
      <c r="C66" s="2"/>
      <c r="D66" s="2"/>
      <c r="E66" s="4"/>
      <c r="F66" s="4"/>
      <c r="G66" s="260">
        <f t="shared" si="1"/>
        <v>0</v>
      </c>
      <c r="H66" s="26" t="s">
        <v>6</v>
      </c>
      <c r="I66" s="39">
        <f t="shared" si="2"/>
        <v>0</v>
      </c>
      <c r="J66" s="29">
        <f t="shared" si="3"/>
        <v>0</v>
      </c>
      <c r="K66" s="28">
        <f t="shared" si="4"/>
        <v>0</v>
      </c>
      <c r="L66" s="29">
        <f t="shared" si="5"/>
        <v>0</v>
      </c>
      <c r="M66" s="28">
        <f t="shared" si="6"/>
        <v>0</v>
      </c>
      <c r="N66" s="29">
        <f t="shared" si="6"/>
        <v>0</v>
      </c>
      <c r="O66" s="28">
        <f t="shared" si="7"/>
        <v>0</v>
      </c>
      <c r="P66" s="255">
        <f t="shared" si="8"/>
        <v>0</v>
      </c>
      <c r="Q66" s="27"/>
      <c r="R66" s="7"/>
    </row>
    <row r="67" spans="1:18" x14ac:dyDescent="0.25">
      <c r="A67" s="2"/>
      <c r="B67" s="1"/>
      <c r="C67" s="2"/>
      <c r="D67" s="2"/>
      <c r="E67" s="4"/>
      <c r="F67" s="4"/>
      <c r="G67" s="260">
        <f t="shared" si="1"/>
        <v>0</v>
      </c>
      <c r="H67" s="26" t="s">
        <v>6</v>
      </c>
      <c r="I67" s="39">
        <f t="shared" si="2"/>
        <v>0</v>
      </c>
      <c r="J67" s="29">
        <f t="shared" si="3"/>
        <v>0</v>
      </c>
      <c r="K67" s="28">
        <f t="shared" si="4"/>
        <v>0</v>
      </c>
      <c r="L67" s="29">
        <f t="shared" si="5"/>
        <v>0</v>
      </c>
      <c r="M67" s="28">
        <f t="shared" si="6"/>
        <v>0</v>
      </c>
      <c r="N67" s="29">
        <f t="shared" si="6"/>
        <v>0</v>
      </c>
      <c r="O67" s="28">
        <f t="shared" si="7"/>
        <v>0</v>
      </c>
      <c r="P67" s="255">
        <f t="shared" si="8"/>
        <v>0</v>
      </c>
      <c r="Q67" s="27"/>
      <c r="R67" s="7"/>
    </row>
    <row r="68" spans="1:18" x14ac:dyDescent="0.25">
      <c r="A68" s="2"/>
      <c r="B68" s="1"/>
      <c r="C68" s="2"/>
      <c r="D68" s="2"/>
      <c r="E68" s="4"/>
      <c r="F68" s="4"/>
      <c r="G68" s="260">
        <f t="shared" si="1"/>
        <v>0</v>
      </c>
      <c r="H68" s="26" t="s">
        <v>6</v>
      </c>
      <c r="I68" s="39">
        <f t="shared" si="2"/>
        <v>0</v>
      </c>
      <c r="J68" s="29">
        <f t="shared" si="3"/>
        <v>0</v>
      </c>
      <c r="K68" s="28">
        <f t="shared" si="4"/>
        <v>0</v>
      </c>
      <c r="L68" s="29">
        <f t="shared" si="5"/>
        <v>0</v>
      </c>
      <c r="M68" s="28">
        <f t="shared" si="6"/>
        <v>0</v>
      </c>
      <c r="N68" s="29">
        <f t="shared" si="6"/>
        <v>0</v>
      </c>
      <c r="O68" s="28">
        <f t="shared" si="7"/>
        <v>0</v>
      </c>
      <c r="P68" s="255">
        <f t="shared" si="8"/>
        <v>0</v>
      </c>
      <c r="Q68" s="27"/>
      <c r="R68" s="7"/>
    </row>
    <row r="69" spans="1:18" x14ac:dyDescent="0.25">
      <c r="A69" s="2"/>
      <c r="B69" s="1"/>
      <c r="C69" s="2"/>
      <c r="D69" s="2"/>
      <c r="E69" s="4"/>
      <c r="F69" s="4"/>
      <c r="G69" s="260">
        <f t="shared" si="1"/>
        <v>0</v>
      </c>
      <c r="H69" s="26" t="s">
        <v>6</v>
      </c>
      <c r="I69" s="39">
        <f t="shared" si="2"/>
        <v>0</v>
      </c>
      <c r="J69" s="29">
        <f t="shared" si="3"/>
        <v>0</v>
      </c>
      <c r="K69" s="28">
        <f t="shared" si="4"/>
        <v>0</v>
      </c>
      <c r="L69" s="29">
        <f t="shared" si="5"/>
        <v>0</v>
      </c>
      <c r="M69" s="28">
        <f t="shared" si="6"/>
        <v>0</v>
      </c>
      <c r="N69" s="29">
        <f t="shared" si="6"/>
        <v>0</v>
      </c>
      <c r="O69" s="28">
        <f t="shared" si="7"/>
        <v>0</v>
      </c>
      <c r="P69" s="255">
        <f t="shared" si="8"/>
        <v>0</v>
      </c>
      <c r="Q69" s="27"/>
      <c r="R69" s="7"/>
    </row>
    <row r="70" spans="1:18" x14ac:dyDescent="0.25">
      <c r="A70" s="2"/>
      <c r="B70" s="1"/>
      <c r="C70" s="2"/>
      <c r="D70" s="2"/>
      <c r="E70" s="4"/>
      <c r="F70" s="4"/>
      <c r="G70" s="260">
        <f t="shared" si="1"/>
        <v>0</v>
      </c>
      <c r="H70" s="26" t="s">
        <v>6</v>
      </c>
      <c r="I70" s="39">
        <f t="shared" si="2"/>
        <v>0</v>
      </c>
      <c r="J70" s="29">
        <f t="shared" si="3"/>
        <v>0</v>
      </c>
      <c r="K70" s="28">
        <f t="shared" si="4"/>
        <v>0</v>
      </c>
      <c r="L70" s="29">
        <f t="shared" si="5"/>
        <v>0</v>
      </c>
      <c r="M70" s="28">
        <f t="shared" si="6"/>
        <v>0</v>
      </c>
      <c r="N70" s="29">
        <f t="shared" si="6"/>
        <v>0</v>
      </c>
      <c r="O70" s="28">
        <f t="shared" si="7"/>
        <v>0</v>
      </c>
      <c r="P70" s="255">
        <f t="shared" si="8"/>
        <v>0</v>
      </c>
      <c r="Q70" s="27"/>
      <c r="R70" s="7"/>
    </row>
    <row r="71" spans="1:18" x14ac:dyDescent="0.25">
      <c r="A71" s="2"/>
      <c r="B71" s="1"/>
      <c r="C71" s="2"/>
      <c r="D71" s="2"/>
      <c r="E71" s="4"/>
      <c r="F71" s="4"/>
      <c r="G71" s="260">
        <f t="shared" si="1"/>
        <v>0</v>
      </c>
      <c r="H71" s="26" t="s">
        <v>6</v>
      </c>
      <c r="I71" s="39">
        <f t="shared" si="2"/>
        <v>0</v>
      </c>
      <c r="J71" s="29">
        <f t="shared" si="3"/>
        <v>0</v>
      </c>
      <c r="K71" s="28">
        <f t="shared" si="4"/>
        <v>0</v>
      </c>
      <c r="L71" s="29">
        <f t="shared" si="5"/>
        <v>0</v>
      </c>
      <c r="M71" s="28">
        <f t="shared" si="6"/>
        <v>0</v>
      </c>
      <c r="N71" s="29">
        <f t="shared" si="6"/>
        <v>0</v>
      </c>
      <c r="O71" s="28">
        <f t="shared" si="7"/>
        <v>0</v>
      </c>
      <c r="P71" s="255">
        <f t="shared" si="8"/>
        <v>0</v>
      </c>
      <c r="Q71" s="27"/>
      <c r="R71" s="7"/>
    </row>
    <row r="72" spans="1:18" x14ac:dyDescent="0.25">
      <c r="A72" s="2"/>
      <c r="B72" s="1"/>
      <c r="C72" s="2"/>
      <c r="D72" s="2"/>
      <c r="E72" s="4"/>
      <c r="F72" s="4"/>
      <c r="G72" s="260">
        <f t="shared" si="1"/>
        <v>0</v>
      </c>
      <c r="H72" s="26" t="s">
        <v>6</v>
      </c>
      <c r="I72" s="39">
        <f t="shared" si="2"/>
        <v>0</v>
      </c>
      <c r="J72" s="29">
        <f t="shared" si="3"/>
        <v>0</v>
      </c>
      <c r="K72" s="28">
        <f t="shared" si="4"/>
        <v>0</v>
      </c>
      <c r="L72" s="29">
        <f t="shared" si="5"/>
        <v>0</v>
      </c>
      <c r="M72" s="28">
        <f t="shared" si="6"/>
        <v>0</v>
      </c>
      <c r="N72" s="29">
        <f t="shared" si="6"/>
        <v>0</v>
      </c>
      <c r="O72" s="28">
        <f t="shared" si="7"/>
        <v>0</v>
      </c>
      <c r="P72" s="255">
        <f t="shared" si="8"/>
        <v>0</v>
      </c>
      <c r="Q72" s="27"/>
      <c r="R72" s="7"/>
    </row>
    <row r="73" spans="1:18" x14ac:dyDescent="0.25">
      <c r="A73" s="2"/>
      <c r="B73" s="1"/>
      <c r="C73" s="2"/>
      <c r="D73" s="2"/>
      <c r="E73" s="4"/>
      <c r="F73" s="4"/>
      <c r="G73" s="260">
        <f t="shared" si="1"/>
        <v>0</v>
      </c>
      <c r="H73" s="26" t="s">
        <v>6</v>
      </c>
      <c r="I73" s="39">
        <f t="shared" si="2"/>
        <v>0</v>
      </c>
      <c r="J73" s="29">
        <f t="shared" si="3"/>
        <v>0</v>
      </c>
      <c r="K73" s="28">
        <f t="shared" si="4"/>
        <v>0</v>
      </c>
      <c r="L73" s="29">
        <f t="shared" si="5"/>
        <v>0</v>
      </c>
      <c r="M73" s="28">
        <f t="shared" si="6"/>
        <v>0</v>
      </c>
      <c r="N73" s="29">
        <f t="shared" si="6"/>
        <v>0</v>
      </c>
      <c r="O73" s="28">
        <f t="shared" si="7"/>
        <v>0</v>
      </c>
      <c r="P73" s="255">
        <f t="shared" si="8"/>
        <v>0</v>
      </c>
      <c r="Q73" s="27"/>
      <c r="R73" s="7"/>
    </row>
    <row r="74" spans="1:18" x14ac:dyDescent="0.25">
      <c r="A74" s="2"/>
      <c r="B74" s="1"/>
      <c r="C74" s="2"/>
      <c r="D74" s="2"/>
      <c r="E74" s="4"/>
      <c r="F74" s="4"/>
      <c r="G74" s="260">
        <f t="shared" si="1"/>
        <v>0</v>
      </c>
      <c r="H74" s="26" t="s">
        <v>6</v>
      </c>
      <c r="I74" s="39">
        <f t="shared" si="2"/>
        <v>0</v>
      </c>
      <c r="J74" s="29">
        <f t="shared" si="3"/>
        <v>0</v>
      </c>
      <c r="K74" s="28">
        <f t="shared" si="4"/>
        <v>0</v>
      </c>
      <c r="L74" s="29">
        <f t="shared" si="5"/>
        <v>0</v>
      </c>
      <c r="M74" s="28">
        <f t="shared" si="6"/>
        <v>0</v>
      </c>
      <c r="N74" s="29">
        <f t="shared" si="6"/>
        <v>0</v>
      </c>
      <c r="O74" s="28">
        <f t="shared" si="7"/>
        <v>0</v>
      </c>
      <c r="P74" s="255">
        <f t="shared" si="8"/>
        <v>0</v>
      </c>
      <c r="Q74" s="27"/>
      <c r="R74" s="7"/>
    </row>
    <row r="75" spans="1:18" x14ac:dyDescent="0.25">
      <c r="A75" s="2"/>
      <c r="B75" s="1"/>
      <c r="C75" s="2"/>
      <c r="D75" s="2"/>
      <c r="E75" s="4"/>
      <c r="F75" s="4"/>
      <c r="G75" s="260">
        <f t="shared" ref="G75:G138" si="9">E75*F75</f>
        <v>0</v>
      </c>
      <c r="H75" s="26" t="s">
        <v>6</v>
      </c>
      <c r="I75" s="39">
        <f t="shared" ref="I75:I138" si="10">E75*$E$4</f>
        <v>0</v>
      </c>
      <c r="J75" s="29">
        <f t="shared" ref="J75:J138" si="11">G75*$E$4</f>
        <v>0</v>
      </c>
      <c r="K75" s="28">
        <f t="shared" ref="K75:K138" si="12">IF(H75="DIVISAS $",E75*$E$5,0)</f>
        <v>0</v>
      </c>
      <c r="L75" s="29">
        <f t="shared" ref="L75:L138" si="13">IF(H75="DIVISAS $",G75*$E$5,0)</f>
        <v>0</v>
      </c>
      <c r="M75" s="28">
        <f t="shared" ref="M75:N138" si="14">SUM(I75,K75)</f>
        <v>0</v>
      </c>
      <c r="N75" s="29">
        <f t="shared" si="14"/>
        <v>0</v>
      </c>
      <c r="O75" s="28">
        <f t="shared" ref="O75:O138" si="15">E75-M75</f>
        <v>0</v>
      </c>
      <c r="P75" s="255">
        <f t="shared" ref="P75:P138" si="16">G75-N75</f>
        <v>0</v>
      </c>
      <c r="Q75" s="27"/>
      <c r="R75" s="7"/>
    </row>
    <row r="76" spans="1:18" x14ac:dyDescent="0.25">
      <c r="A76" s="2"/>
      <c r="B76" s="1"/>
      <c r="C76" s="2"/>
      <c r="D76" s="2"/>
      <c r="E76" s="4"/>
      <c r="F76" s="4"/>
      <c r="G76" s="260">
        <f t="shared" si="9"/>
        <v>0</v>
      </c>
      <c r="H76" s="26" t="s">
        <v>6</v>
      </c>
      <c r="I76" s="39">
        <f t="shared" si="10"/>
        <v>0</v>
      </c>
      <c r="J76" s="29">
        <f t="shared" si="11"/>
        <v>0</v>
      </c>
      <c r="K76" s="28">
        <f t="shared" si="12"/>
        <v>0</v>
      </c>
      <c r="L76" s="29">
        <f t="shared" si="13"/>
        <v>0</v>
      </c>
      <c r="M76" s="28">
        <f t="shared" si="14"/>
        <v>0</v>
      </c>
      <c r="N76" s="29">
        <f t="shared" si="14"/>
        <v>0</v>
      </c>
      <c r="O76" s="28">
        <f t="shared" si="15"/>
        <v>0</v>
      </c>
      <c r="P76" s="255">
        <f t="shared" si="16"/>
        <v>0</v>
      </c>
      <c r="Q76" s="27"/>
      <c r="R76" s="7"/>
    </row>
    <row r="77" spans="1:18" x14ac:dyDescent="0.25">
      <c r="A77" s="2"/>
      <c r="B77" s="1"/>
      <c r="C77" s="2"/>
      <c r="D77" s="2"/>
      <c r="E77" s="4"/>
      <c r="F77" s="4"/>
      <c r="G77" s="260">
        <f t="shared" si="9"/>
        <v>0</v>
      </c>
      <c r="H77" s="26" t="s">
        <v>6</v>
      </c>
      <c r="I77" s="39">
        <f t="shared" si="10"/>
        <v>0</v>
      </c>
      <c r="J77" s="29">
        <f t="shared" si="11"/>
        <v>0</v>
      </c>
      <c r="K77" s="28">
        <f t="shared" si="12"/>
        <v>0</v>
      </c>
      <c r="L77" s="29">
        <f t="shared" si="13"/>
        <v>0</v>
      </c>
      <c r="M77" s="28">
        <f t="shared" si="14"/>
        <v>0</v>
      </c>
      <c r="N77" s="29">
        <f t="shared" si="14"/>
        <v>0</v>
      </c>
      <c r="O77" s="28">
        <f t="shared" si="15"/>
        <v>0</v>
      </c>
      <c r="P77" s="255">
        <f t="shared" si="16"/>
        <v>0</v>
      </c>
      <c r="Q77" s="27"/>
      <c r="R77" s="7"/>
    </row>
    <row r="78" spans="1:18" x14ac:dyDescent="0.25">
      <c r="A78" s="2"/>
      <c r="B78" s="1"/>
      <c r="C78" s="2"/>
      <c r="D78" s="2"/>
      <c r="E78" s="4"/>
      <c r="F78" s="4"/>
      <c r="G78" s="260">
        <f t="shared" si="9"/>
        <v>0</v>
      </c>
      <c r="H78" s="26" t="s">
        <v>6</v>
      </c>
      <c r="I78" s="39">
        <f t="shared" si="10"/>
        <v>0</v>
      </c>
      <c r="J78" s="29">
        <f t="shared" si="11"/>
        <v>0</v>
      </c>
      <c r="K78" s="28">
        <f t="shared" si="12"/>
        <v>0</v>
      </c>
      <c r="L78" s="29">
        <f t="shared" si="13"/>
        <v>0</v>
      </c>
      <c r="M78" s="28">
        <f t="shared" si="14"/>
        <v>0</v>
      </c>
      <c r="N78" s="29">
        <f t="shared" si="14"/>
        <v>0</v>
      </c>
      <c r="O78" s="28">
        <f t="shared" si="15"/>
        <v>0</v>
      </c>
      <c r="P78" s="255">
        <f t="shared" si="16"/>
        <v>0</v>
      </c>
      <c r="Q78" s="27"/>
      <c r="R78" s="7"/>
    </row>
    <row r="79" spans="1:18" x14ac:dyDescent="0.25">
      <c r="A79" s="2"/>
      <c r="B79" s="1"/>
      <c r="C79" s="2"/>
      <c r="D79" s="2"/>
      <c r="E79" s="4"/>
      <c r="F79" s="4"/>
      <c r="G79" s="260">
        <f t="shared" si="9"/>
        <v>0</v>
      </c>
      <c r="H79" s="26" t="s">
        <v>6</v>
      </c>
      <c r="I79" s="39">
        <f t="shared" si="10"/>
        <v>0</v>
      </c>
      <c r="J79" s="29">
        <f t="shared" si="11"/>
        <v>0</v>
      </c>
      <c r="K79" s="28">
        <f t="shared" si="12"/>
        <v>0</v>
      </c>
      <c r="L79" s="29">
        <f t="shared" si="13"/>
        <v>0</v>
      </c>
      <c r="M79" s="28">
        <f t="shared" si="14"/>
        <v>0</v>
      </c>
      <c r="N79" s="29">
        <f t="shared" si="14"/>
        <v>0</v>
      </c>
      <c r="O79" s="28">
        <f t="shared" si="15"/>
        <v>0</v>
      </c>
      <c r="P79" s="255">
        <f t="shared" si="16"/>
        <v>0</v>
      </c>
      <c r="Q79" s="27"/>
      <c r="R79" s="7"/>
    </row>
    <row r="80" spans="1:18" x14ac:dyDescent="0.25">
      <c r="A80" s="2"/>
      <c r="B80" s="1"/>
      <c r="C80" s="2"/>
      <c r="D80" s="2"/>
      <c r="E80" s="4"/>
      <c r="F80" s="4"/>
      <c r="G80" s="260">
        <f t="shared" si="9"/>
        <v>0</v>
      </c>
      <c r="H80" s="26" t="s">
        <v>6</v>
      </c>
      <c r="I80" s="39">
        <f t="shared" si="10"/>
        <v>0</v>
      </c>
      <c r="J80" s="29">
        <f t="shared" si="11"/>
        <v>0</v>
      </c>
      <c r="K80" s="28">
        <f t="shared" si="12"/>
        <v>0</v>
      </c>
      <c r="L80" s="29">
        <f t="shared" si="13"/>
        <v>0</v>
      </c>
      <c r="M80" s="28">
        <f t="shared" si="14"/>
        <v>0</v>
      </c>
      <c r="N80" s="29">
        <f t="shared" si="14"/>
        <v>0</v>
      </c>
      <c r="O80" s="28">
        <f t="shared" si="15"/>
        <v>0</v>
      </c>
      <c r="P80" s="255">
        <f t="shared" si="16"/>
        <v>0</v>
      </c>
      <c r="Q80" s="27"/>
      <c r="R80" s="7"/>
    </row>
    <row r="81" spans="1:18" x14ac:dyDescent="0.25">
      <c r="A81" s="2"/>
      <c r="B81" s="1"/>
      <c r="C81" s="2"/>
      <c r="D81" s="2"/>
      <c r="E81" s="4"/>
      <c r="F81" s="4"/>
      <c r="G81" s="260">
        <f t="shared" si="9"/>
        <v>0</v>
      </c>
      <c r="H81" s="26" t="s">
        <v>6</v>
      </c>
      <c r="I81" s="39">
        <f t="shared" si="10"/>
        <v>0</v>
      </c>
      <c r="J81" s="29">
        <f t="shared" si="11"/>
        <v>0</v>
      </c>
      <c r="K81" s="28">
        <f t="shared" si="12"/>
        <v>0</v>
      </c>
      <c r="L81" s="29">
        <f t="shared" si="13"/>
        <v>0</v>
      </c>
      <c r="M81" s="28">
        <f t="shared" si="14"/>
        <v>0</v>
      </c>
      <c r="N81" s="29">
        <f t="shared" si="14"/>
        <v>0</v>
      </c>
      <c r="O81" s="28">
        <f t="shared" si="15"/>
        <v>0</v>
      </c>
      <c r="P81" s="255">
        <f t="shared" si="16"/>
        <v>0</v>
      </c>
      <c r="Q81" s="27"/>
      <c r="R81" s="7"/>
    </row>
    <row r="82" spans="1:18" x14ac:dyDescent="0.25">
      <c r="A82" s="2"/>
      <c r="B82" s="1"/>
      <c r="C82" s="2"/>
      <c r="D82" s="2"/>
      <c r="E82" s="4"/>
      <c r="F82" s="4"/>
      <c r="G82" s="260">
        <f t="shared" si="9"/>
        <v>0</v>
      </c>
      <c r="H82" s="26" t="s">
        <v>6</v>
      </c>
      <c r="I82" s="39">
        <f t="shared" si="10"/>
        <v>0</v>
      </c>
      <c r="J82" s="29">
        <f t="shared" si="11"/>
        <v>0</v>
      </c>
      <c r="K82" s="28">
        <f t="shared" si="12"/>
        <v>0</v>
      </c>
      <c r="L82" s="29">
        <f t="shared" si="13"/>
        <v>0</v>
      </c>
      <c r="M82" s="28">
        <f t="shared" si="14"/>
        <v>0</v>
      </c>
      <c r="N82" s="29">
        <f t="shared" si="14"/>
        <v>0</v>
      </c>
      <c r="O82" s="28">
        <f t="shared" si="15"/>
        <v>0</v>
      </c>
      <c r="P82" s="255">
        <f t="shared" si="16"/>
        <v>0</v>
      </c>
      <c r="Q82" s="27"/>
      <c r="R82" s="7"/>
    </row>
    <row r="83" spans="1:18" x14ac:dyDescent="0.25">
      <c r="A83" s="2"/>
      <c r="B83" s="1"/>
      <c r="C83" s="2"/>
      <c r="D83" s="2"/>
      <c r="E83" s="4"/>
      <c r="F83" s="4"/>
      <c r="G83" s="260">
        <f t="shared" si="9"/>
        <v>0</v>
      </c>
      <c r="H83" s="26" t="s">
        <v>6</v>
      </c>
      <c r="I83" s="39">
        <f t="shared" si="10"/>
        <v>0</v>
      </c>
      <c r="J83" s="29">
        <f t="shared" si="11"/>
        <v>0</v>
      </c>
      <c r="K83" s="28">
        <f t="shared" si="12"/>
        <v>0</v>
      </c>
      <c r="L83" s="29">
        <f t="shared" si="13"/>
        <v>0</v>
      </c>
      <c r="M83" s="28">
        <f t="shared" si="14"/>
        <v>0</v>
      </c>
      <c r="N83" s="29">
        <f t="shared" si="14"/>
        <v>0</v>
      </c>
      <c r="O83" s="28">
        <f t="shared" si="15"/>
        <v>0</v>
      </c>
      <c r="P83" s="255">
        <f t="shared" si="16"/>
        <v>0</v>
      </c>
      <c r="Q83" s="27"/>
      <c r="R83" s="7"/>
    </row>
    <row r="84" spans="1:18" x14ac:dyDescent="0.25">
      <c r="A84" s="2"/>
      <c r="B84" s="1"/>
      <c r="C84" s="2"/>
      <c r="D84" s="2"/>
      <c r="E84" s="4"/>
      <c r="F84" s="4"/>
      <c r="G84" s="260">
        <f t="shared" si="9"/>
        <v>0</v>
      </c>
      <c r="H84" s="26" t="s">
        <v>6</v>
      </c>
      <c r="I84" s="39">
        <f t="shared" si="10"/>
        <v>0</v>
      </c>
      <c r="J84" s="29">
        <f t="shared" si="11"/>
        <v>0</v>
      </c>
      <c r="K84" s="28">
        <f t="shared" si="12"/>
        <v>0</v>
      </c>
      <c r="L84" s="29">
        <f t="shared" si="13"/>
        <v>0</v>
      </c>
      <c r="M84" s="28">
        <f t="shared" si="14"/>
        <v>0</v>
      </c>
      <c r="N84" s="29">
        <f t="shared" si="14"/>
        <v>0</v>
      </c>
      <c r="O84" s="28">
        <f t="shared" si="15"/>
        <v>0</v>
      </c>
      <c r="P84" s="255">
        <f t="shared" si="16"/>
        <v>0</v>
      </c>
      <c r="Q84" s="27"/>
      <c r="R84" s="7"/>
    </row>
    <row r="85" spans="1:18" x14ac:dyDescent="0.25">
      <c r="A85" s="2"/>
      <c r="B85" s="1"/>
      <c r="C85" s="2"/>
      <c r="D85" s="2"/>
      <c r="E85" s="4"/>
      <c r="F85" s="4"/>
      <c r="G85" s="260">
        <f t="shared" si="9"/>
        <v>0</v>
      </c>
      <c r="H85" s="26" t="s">
        <v>6</v>
      </c>
      <c r="I85" s="39">
        <f t="shared" si="10"/>
        <v>0</v>
      </c>
      <c r="J85" s="29">
        <f t="shared" si="11"/>
        <v>0</v>
      </c>
      <c r="K85" s="28">
        <f t="shared" si="12"/>
        <v>0</v>
      </c>
      <c r="L85" s="29">
        <f t="shared" si="13"/>
        <v>0</v>
      </c>
      <c r="M85" s="28">
        <f t="shared" si="14"/>
        <v>0</v>
      </c>
      <c r="N85" s="29">
        <f t="shared" si="14"/>
        <v>0</v>
      </c>
      <c r="O85" s="28">
        <f t="shared" si="15"/>
        <v>0</v>
      </c>
      <c r="P85" s="255">
        <f t="shared" si="16"/>
        <v>0</v>
      </c>
      <c r="Q85" s="27"/>
      <c r="R85" s="7"/>
    </row>
    <row r="86" spans="1:18" x14ac:dyDescent="0.25">
      <c r="A86" s="2"/>
      <c r="B86" s="1"/>
      <c r="C86" s="2"/>
      <c r="D86" s="2"/>
      <c r="E86" s="4"/>
      <c r="F86" s="4"/>
      <c r="G86" s="260">
        <f t="shared" si="9"/>
        <v>0</v>
      </c>
      <c r="H86" s="26" t="s">
        <v>6</v>
      </c>
      <c r="I86" s="39">
        <f t="shared" si="10"/>
        <v>0</v>
      </c>
      <c r="J86" s="29">
        <f t="shared" si="11"/>
        <v>0</v>
      </c>
      <c r="K86" s="28">
        <f t="shared" si="12"/>
        <v>0</v>
      </c>
      <c r="L86" s="29">
        <f t="shared" si="13"/>
        <v>0</v>
      </c>
      <c r="M86" s="28">
        <f t="shared" si="14"/>
        <v>0</v>
      </c>
      <c r="N86" s="29">
        <f t="shared" si="14"/>
        <v>0</v>
      </c>
      <c r="O86" s="28">
        <f t="shared" si="15"/>
        <v>0</v>
      </c>
      <c r="P86" s="255">
        <f t="shared" si="16"/>
        <v>0</v>
      </c>
      <c r="Q86" s="27"/>
      <c r="R86" s="7"/>
    </row>
    <row r="87" spans="1:18" x14ac:dyDescent="0.25">
      <c r="A87" s="2"/>
      <c r="B87" s="1"/>
      <c r="C87" s="2"/>
      <c r="D87" s="2"/>
      <c r="E87" s="4"/>
      <c r="F87" s="4"/>
      <c r="G87" s="260">
        <f t="shared" si="9"/>
        <v>0</v>
      </c>
      <c r="H87" s="26" t="s">
        <v>6</v>
      </c>
      <c r="I87" s="39">
        <f t="shared" si="10"/>
        <v>0</v>
      </c>
      <c r="J87" s="29">
        <f t="shared" si="11"/>
        <v>0</v>
      </c>
      <c r="K87" s="28">
        <f t="shared" si="12"/>
        <v>0</v>
      </c>
      <c r="L87" s="29">
        <f t="shared" si="13"/>
        <v>0</v>
      </c>
      <c r="M87" s="28">
        <f t="shared" si="14"/>
        <v>0</v>
      </c>
      <c r="N87" s="29">
        <f t="shared" si="14"/>
        <v>0</v>
      </c>
      <c r="O87" s="28">
        <f t="shared" si="15"/>
        <v>0</v>
      </c>
      <c r="P87" s="255">
        <f t="shared" si="16"/>
        <v>0</v>
      </c>
      <c r="Q87" s="27"/>
      <c r="R87" s="7"/>
    </row>
    <row r="88" spans="1:18" x14ac:dyDescent="0.25">
      <c r="A88" s="2"/>
      <c r="B88" s="1"/>
      <c r="C88" s="2"/>
      <c r="D88" s="2"/>
      <c r="E88" s="4"/>
      <c r="F88" s="4"/>
      <c r="G88" s="260">
        <f t="shared" si="9"/>
        <v>0</v>
      </c>
      <c r="H88" s="26" t="s">
        <v>6</v>
      </c>
      <c r="I88" s="39">
        <f t="shared" si="10"/>
        <v>0</v>
      </c>
      <c r="J88" s="29">
        <f t="shared" si="11"/>
        <v>0</v>
      </c>
      <c r="K88" s="28">
        <f t="shared" si="12"/>
        <v>0</v>
      </c>
      <c r="L88" s="29">
        <f t="shared" si="13"/>
        <v>0</v>
      </c>
      <c r="M88" s="28">
        <f t="shared" si="14"/>
        <v>0</v>
      </c>
      <c r="N88" s="29">
        <f t="shared" si="14"/>
        <v>0</v>
      </c>
      <c r="O88" s="28">
        <f t="shared" si="15"/>
        <v>0</v>
      </c>
      <c r="P88" s="255">
        <f t="shared" si="16"/>
        <v>0</v>
      </c>
      <c r="Q88" s="27"/>
      <c r="R88" s="7"/>
    </row>
    <row r="89" spans="1:18" x14ac:dyDescent="0.25">
      <c r="A89" s="2"/>
      <c r="B89" s="1"/>
      <c r="C89" s="2"/>
      <c r="D89" s="2"/>
      <c r="E89" s="4"/>
      <c r="F89" s="4"/>
      <c r="G89" s="260">
        <f t="shared" si="9"/>
        <v>0</v>
      </c>
      <c r="H89" s="26" t="s">
        <v>6</v>
      </c>
      <c r="I89" s="39">
        <f t="shared" si="10"/>
        <v>0</v>
      </c>
      <c r="J89" s="29">
        <f t="shared" si="11"/>
        <v>0</v>
      </c>
      <c r="K89" s="28">
        <f t="shared" si="12"/>
        <v>0</v>
      </c>
      <c r="L89" s="29">
        <f t="shared" si="13"/>
        <v>0</v>
      </c>
      <c r="M89" s="28">
        <f t="shared" si="14"/>
        <v>0</v>
      </c>
      <c r="N89" s="29">
        <f t="shared" si="14"/>
        <v>0</v>
      </c>
      <c r="O89" s="28">
        <f t="shared" si="15"/>
        <v>0</v>
      </c>
      <c r="P89" s="255">
        <f t="shared" si="16"/>
        <v>0</v>
      </c>
      <c r="Q89" s="27"/>
      <c r="R89" s="7"/>
    </row>
    <row r="90" spans="1:18" x14ac:dyDescent="0.25">
      <c r="A90" s="2"/>
      <c r="B90" s="1"/>
      <c r="C90" s="2"/>
      <c r="D90" s="2"/>
      <c r="E90" s="4"/>
      <c r="F90" s="4"/>
      <c r="G90" s="260">
        <f t="shared" si="9"/>
        <v>0</v>
      </c>
      <c r="H90" s="26" t="s">
        <v>6</v>
      </c>
      <c r="I90" s="39">
        <f t="shared" si="10"/>
        <v>0</v>
      </c>
      <c r="J90" s="29">
        <f t="shared" si="11"/>
        <v>0</v>
      </c>
      <c r="K90" s="28">
        <f t="shared" si="12"/>
        <v>0</v>
      </c>
      <c r="L90" s="29">
        <f t="shared" si="13"/>
        <v>0</v>
      </c>
      <c r="M90" s="28">
        <f t="shared" si="14"/>
        <v>0</v>
      </c>
      <c r="N90" s="29">
        <f t="shared" si="14"/>
        <v>0</v>
      </c>
      <c r="O90" s="28">
        <f t="shared" si="15"/>
        <v>0</v>
      </c>
      <c r="P90" s="255">
        <f t="shared" si="16"/>
        <v>0</v>
      </c>
      <c r="Q90" s="27"/>
      <c r="R90" s="7"/>
    </row>
    <row r="91" spans="1:18" x14ac:dyDescent="0.25">
      <c r="A91" s="2"/>
      <c r="B91" s="1"/>
      <c r="C91" s="2"/>
      <c r="D91" s="2"/>
      <c r="E91" s="4"/>
      <c r="F91" s="4"/>
      <c r="G91" s="260">
        <f t="shared" si="9"/>
        <v>0</v>
      </c>
      <c r="H91" s="26" t="s">
        <v>6</v>
      </c>
      <c r="I91" s="39">
        <f t="shared" si="10"/>
        <v>0</v>
      </c>
      <c r="J91" s="29">
        <f t="shared" si="11"/>
        <v>0</v>
      </c>
      <c r="K91" s="28">
        <f t="shared" si="12"/>
        <v>0</v>
      </c>
      <c r="L91" s="29">
        <f t="shared" si="13"/>
        <v>0</v>
      </c>
      <c r="M91" s="28">
        <f t="shared" si="14"/>
        <v>0</v>
      </c>
      <c r="N91" s="29">
        <f t="shared" si="14"/>
        <v>0</v>
      </c>
      <c r="O91" s="28">
        <f t="shared" si="15"/>
        <v>0</v>
      </c>
      <c r="P91" s="255">
        <f t="shared" si="16"/>
        <v>0</v>
      </c>
      <c r="Q91" s="27"/>
      <c r="R91" s="7"/>
    </row>
    <row r="92" spans="1:18" x14ac:dyDescent="0.25">
      <c r="A92" s="2"/>
      <c r="B92" s="1"/>
      <c r="C92" s="2"/>
      <c r="D92" s="2"/>
      <c r="E92" s="4"/>
      <c r="F92" s="4"/>
      <c r="G92" s="260">
        <f t="shared" si="9"/>
        <v>0</v>
      </c>
      <c r="H92" s="26" t="s">
        <v>6</v>
      </c>
      <c r="I92" s="39">
        <f t="shared" si="10"/>
        <v>0</v>
      </c>
      <c r="J92" s="29">
        <f t="shared" si="11"/>
        <v>0</v>
      </c>
      <c r="K92" s="28">
        <f t="shared" si="12"/>
        <v>0</v>
      </c>
      <c r="L92" s="29">
        <f t="shared" si="13"/>
        <v>0</v>
      </c>
      <c r="M92" s="28">
        <f t="shared" si="14"/>
        <v>0</v>
      </c>
      <c r="N92" s="29">
        <f t="shared" si="14"/>
        <v>0</v>
      </c>
      <c r="O92" s="28">
        <f t="shared" si="15"/>
        <v>0</v>
      </c>
      <c r="P92" s="255">
        <f t="shared" si="16"/>
        <v>0</v>
      </c>
      <c r="Q92" s="27"/>
      <c r="R92" s="7"/>
    </row>
    <row r="93" spans="1:18" x14ac:dyDescent="0.25">
      <c r="A93" s="2"/>
      <c r="B93" s="1"/>
      <c r="C93" s="2"/>
      <c r="D93" s="2"/>
      <c r="E93" s="4"/>
      <c r="F93" s="4"/>
      <c r="G93" s="260">
        <f t="shared" si="9"/>
        <v>0</v>
      </c>
      <c r="H93" s="26" t="s">
        <v>6</v>
      </c>
      <c r="I93" s="39">
        <f t="shared" si="10"/>
        <v>0</v>
      </c>
      <c r="J93" s="29">
        <f t="shared" si="11"/>
        <v>0</v>
      </c>
      <c r="K93" s="28">
        <f t="shared" si="12"/>
        <v>0</v>
      </c>
      <c r="L93" s="29">
        <f t="shared" si="13"/>
        <v>0</v>
      </c>
      <c r="M93" s="28">
        <f t="shared" si="14"/>
        <v>0</v>
      </c>
      <c r="N93" s="29">
        <f t="shared" si="14"/>
        <v>0</v>
      </c>
      <c r="O93" s="28">
        <f t="shared" si="15"/>
        <v>0</v>
      </c>
      <c r="P93" s="255">
        <f t="shared" si="16"/>
        <v>0</v>
      </c>
      <c r="Q93" s="27"/>
      <c r="R93" s="7"/>
    </row>
    <row r="94" spans="1:18" x14ac:dyDescent="0.25">
      <c r="A94" s="2"/>
      <c r="B94" s="1"/>
      <c r="C94" s="2"/>
      <c r="D94" s="2"/>
      <c r="E94" s="4"/>
      <c r="F94" s="4"/>
      <c r="G94" s="260">
        <f t="shared" si="9"/>
        <v>0</v>
      </c>
      <c r="H94" s="26" t="s">
        <v>6</v>
      </c>
      <c r="I94" s="39">
        <f t="shared" si="10"/>
        <v>0</v>
      </c>
      <c r="J94" s="29">
        <f t="shared" si="11"/>
        <v>0</v>
      </c>
      <c r="K94" s="28">
        <f t="shared" si="12"/>
        <v>0</v>
      </c>
      <c r="L94" s="29">
        <f t="shared" si="13"/>
        <v>0</v>
      </c>
      <c r="M94" s="28">
        <f t="shared" si="14"/>
        <v>0</v>
      </c>
      <c r="N94" s="29">
        <f t="shared" si="14"/>
        <v>0</v>
      </c>
      <c r="O94" s="28">
        <f t="shared" si="15"/>
        <v>0</v>
      </c>
      <c r="P94" s="255">
        <f t="shared" si="16"/>
        <v>0</v>
      </c>
      <c r="Q94" s="27"/>
      <c r="R94" s="7"/>
    </row>
    <row r="95" spans="1:18" x14ac:dyDescent="0.25">
      <c r="A95" s="2"/>
      <c r="B95" s="1"/>
      <c r="C95" s="2"/>
      <c r="D95" s="2"/>
      <c r="E95" s="4"/>
      <c r="F95" s="4"/>
      <c r="G95" s="260">
        <f t="shared" si="9"/>
        <v>0</v>
      </c>
      <c r="H95" s="26" t="s">
        <v>6</v>
      </c>
      <c r="I95" s="39">
        <f t="shared" si="10"/>
        <v>0</v>
      </c>
      <c r="J95" s="29">
        <f t="shared" si="11"/>
        <v>0</v>
      </c>
      <c r="K95" s="28">
        <f t="shared" si="12"/>
        <v>0</v>
      </c>
      <c r="L95" s="29">
        <f t="shared" si="13"/>
        <v>0</v>
      </c>
      <c r="M95" s="28">
        <f t="shared" si="14"/>
        <v>0</v>
      </c>
      <c r="N95" s="29">
        <f t="shared" si="14"/>
        <v>0</v>
      </c>
      <c r="O95" s="28">
        <f t="shared" si="15"/>
        <v>0</v>
      </c>
      <c r="P95" s="255">
        <f t="shared" si="16"/>
        <v>0</v>
      </c>
      <c r="Q95" s="27"/>
      <c r="R95" s="7"/>
    </row>
    <row r="96" spans="1:18" x14ac:dyDescent="0.25">
      <c r="A96" s="2"/>
      <c r="B96" s="1"/>
      <c r="C96" s="2"/>
      <c r="D96" s="2"/>
      <c r="E96" s="4"/>
      <c r="F96" s="4"/>
      <c r="G96" s="260">
        <f t="shared" si="9"/>
        <v>0</v>
      </c>
      <c r="H96" s="26" t="s">
        <v>6</v>
      </c>
      <c r="I96" s="39">
        <f t="shared" si="10"/>
        <v>0</v>
      </c>
      <c r="J96" s="29">
        <f t="shared" si="11"/>
        <v>0</v>
      </c>
      <c r="K96" s="28">
        <f t="shared" si="12"/>
        <v>0</v>
      </c>
      <c r="L96" s="29">
        <f t="shared" si="13"/>
        <v>0</v>
      </c>
      <c r="M96" s="28">
        <f t="shared" si="14"/>
        <v>0</v>
      </c>
      <c r="N96" s="29">
        <f t="shared" si="14"/>
        <v>0</v>
      </c>
      <c r="O96" s="28">
        <f t="shared" si="15"/>
        <v>0</v>
      </c>
      <c r="P96" s="255">
        <f t="shared" si="16"/>
        <v>0</v>
      </c>
      <c r="Q96" s="27"/>
      <c r="R96" s="7"/>
    </row>
    <row r="97" spans="1:18" x14ac:dyDescent="0.25">
      <c r="A97" s="2"/>
      <c r="B97" s="1"/>
      <c r="C97" s="2"/>
      <c r="D97" s="2"/>
      <c r="E97" s="4"/>
      <c r="F97" s="4"/>
      <c r="G97" s="260">
        <f t="shared" si="9"/>
        <v>0</v>
      </c>
      <c r="H97" s="26" t="s">
        <v>6</v>
      </c>
      <c r="I97" s="39">
        <f t="shared" si="10"/>
        <v>0</v>
      </c>
      <c r="J97" s="29">
        <f t="shared" si="11"/>
        <v>0</v>
      </c>
      <c r="K97" s="28">
        <f t="shared" si="12"/>
        <v>0</v>
      </c>
      <c r="L97" s="29">
        <f t="shared" si="13"/>
        <v>0</v>
      </c>
      <c r="M97" s="28">
        <f t="shared" si="14"/>
        <v>0</v>
      </c>
      <c r="N97" s="29">
        <f t="shared" si="14"/>
        <v>0</v>
      </c>
      <c r="O97" s="28">
        <f t="shared" si="15"/>
        <v>0</v>
      </c>
      <c r="P97" s="255">
        <f t="shared" si="16"/>
        <v>0</v>
      </c>
      <c r="Q97" s="27"/>
      <c r="R97" s="7"/>
    </row>
    <row r="98" spans="1:18" x14ac:dyDescent="0.25">
      <c r="A98" s="2"/>
      <c r="B98" s="1"/>
      <c r="C98" s="2"/>
      <c r="D98" s="2"/>
      <c r="E98" s="4"/>
      <c r="F98" s="4"/>
      <c r="G98" s="260">
        <f t="shared" si="9"/>
        <v>0</v>
      </c>
      <c r="H98" s="26" t="s">
        <v>6</v>
      </c>
      <c r="I98" s="39">
        <f t="shared" si="10"/>
        <v>0</v>
      </c>
      <c r="J98" s="29">
        <f t="shared" si="11"/>
        <v>0</v>
      </c>
      <c r="K98" s="28">
        <f t="shared" si="12"/>
        <v>0</v>
      </c>
      <c r="L98" s="29">
        <f t="shared" si="13"/>
        <v>0</v>
      </c>
      <c r="M98" s="28">
        <f t="shared" si="14"/>
        <v>0</v>
      </c>
      <c r="N98" s="29">
        <f t="shared" si="14"/>
        <v>0</v>
      </c>
      <c r="O98" s="28">
        <f t="shared" si="15"/>
        <v>0</v>
      </c>
      <c r="P98" s="255">
        <f t="shared" si="16"/>
        <v>0</v>
      </c>
      <c r="Q98" s="27"/>
      <c r="R98" s="7"/>
    </row>
    <row r="99" spans="1:18" x14ac:dyDescent="0.25">
      <c r="A99" s="2"/>
      <c r="B99" s="1"/>
      <c r="C99" s="2"/>
      <c r="D99" s="2"/>
      <c r="E99" s="4"/>
      <c r="F99" s="4"/>
      <c r="G99" s="260">
        <f t="shared" si="9"/>
        <v>0</v>
      </c>
      <c r="H99" s="26" t="s">
        <v>6</v>
      </c>
      <c r="I99" s="39">
        <f t="shared" si="10"/>
        <v>0</v>
      </c>
      <c r="J99" s="29">
        <f t="shared" si="11"/>
        <v>0</v>
      </c>
      <c r="K99" s="28">
        <f t="shared" si="12"/>
        <v>0</v>
      </c>
      <c r="L99" s="29">
        <f t="shared" si="13"/>
        <v>0</v>
      </c>
      <c r="M99" s="28">
        <f t="shared" si="14"/>
        <v>0</v>
      </c>
      <c r="N99" s="29">
        <f t="shared" si="14"/>
        <v>0</v>
      </c>
      <c r="O99" s="28">
        <f t="shared" si="15"/>
        <v>0</v>
      </c>
      <c r="P99" s="255">
        <f t="shared" si="16"/>
        <v>0</v>
      </c>
      <c r="Q99" s="27"/>
      <c r="R99" s="7"/>
    </row>
    <row r="100" spans="1:18" x14ac:dyDescent="0.25">
      <c r="A100" s="2"/>
      <c r="B100" s="1"/>
      <c r="C100" s="2"/>
      <c r="D100" s="2"/>
      <c r="E100" s="4"/>
      <c r="F100" s="4"/>
      <c r="G100" s="260">
        <f t="shared" si="9"/>
        <v>0</v>
      </c>
      <c r="H100" s="26" t="s">
        <v>6</v>
      </c>
      <c r="I100" s="39">
        <f t="shared" si="10"/>
        <v>0</v>
      </c>
      <c r="J100" s="29">
        <f t="shared" si="11"/>
        <v>0</v>
      </c>
      <c r="K100" s="28">
        <f t="shared" si="12"/>
        <v>0</v>
      </c>
      <c r="L100" s="29">
        <f t="shared" si="13"/>
        <v>0</v>
      </c>
      <c r="M100" s="28">
        <f t="shared" si="14"/>
        <v>0</v>
      </c>
      <c r="N100" s="29">
        <f t="shared" si="14"/>
        <v>0</v>
      </c>
      <c r="O100" s="28">
        <f t="shared" si="15"/>
        <v>0</v>
      </c>
      <c r="P100" s="255">
        <f t="shared" si="16"/>
        <v>0</v>
      </c>
      <c r="Q100" s="27"/>
      <c r="R100" s="7"/>
    </row>
    <row r="101" spans="1:18" x14ac:dyDescent="0.25">
      <c r="A101" s="2"/>
      <c r="B101" s="1"/>
      <c r="C101" s="2"/>
      <c r="D101" s="2"/>
      <c r="E101" s="4"/>
      <c r="F101" s="4"/>
      <c r="G101" s="260">
        <f t="shared" si="9"/>
        <v>0</v>
      </c>
      <c r="H101" s="26" t="s">
        <v>6</v>
      </c>
      <c r="I101" s="39">
        <f t="shared" si="10"/>
        <v>0</v>
      </c>
      <c r="J101" s="29">
        <f t="shared" si="11"/>
        <v>0</v>
      </c>
      <c r="K101" s="28">
        <f t="shared" si="12"/>
        <v>0</v>
      </c>
      <c r="L101" s="29">
        <f t="shared" si="13"/>
        <v>0</v>
      </c>
      <c r="M101" s="28">
        <f t="shared" si="14"/>
        <v>0</v>
      </c>
      <c r="N101" s="29">
        <f t="shared" si="14"/>
        <v>0</v>
      </c>
      <c r="O101" s="28">
        <f t="shared" si="15"/>
        <v>0</v>
      </c>
      <c r="P101" s="255">
        <f t="shared" si="16"/>
        <v>0</v>
      </c>
      <c r="Q101" s="27"/>
      <c r="R101" s="7"/>
    </row>
    <row r="102" spans="1:18" x14ac:dyDescent="0.25">
      <c r="A102" s="2"/>
      <c r="B102" s="1"/>
      <c r="C102" s="2"/>
      <c r="D102" s="2"/>
      <c r="E102" s="4"/>
      <c r="F102" s="4"/>
      <c r="G102" s="260">
        <f t="shared" si="9"/>
        <v>0</v>
      </c>
      <c r="H102" s="26" t="s">
        <v>6</v>
      </c>
      <c r="I102" s="39">
        <f t="shared" si="10"/>
        <v>0</v>
      </c>
      <c r="J102" s="29">
        <f t="shared" si="11"/>
        <v>0</v>
      </c>
      <c r="K102" s="28">
        <f t="shared" si="12"/>
        <v>0</v>
      </c>
      <c r="L102" s="29">
        <f t="shared" si="13"/>
        <v>0</v>
      </c>
      <c r="M102" s="28">
        <f t="shared" si="14"/>
        <v>0</v>
      </c>
      <c r="N102" s="29">
        <f t="shared" si="14"/>
        <v>0</v>
      </c>
      <c r="O102" s="28">
        <f t="shared" si="15"/>
        <v>0</v>
      </c>
      <c r="P102" s="255">
        <f t="shared" si="16"/>
        <v>0</v>
      </c>
      <c r="Q102" s="27"/>
      <c r="R102" s="7"/>
    </row>
    <row r="103" spans="1:18" x14ac:dyDescent="0.25">
      <c r="A103" s="2"/>
      <c r="B103" s="1"/>
      <c r="C103" s="2"/>
      <c r="D103" s="2"/>
      <c r="E103" s="4"/>
      <c r="F103" s="4"/>
      <c r="G103" s="260">
        <f t="shared" si="9"/>
        <v>0</v>
      </c>
      <c r="H103" s="26" t="s">
        <v>6</v>
      </c>
      <c r="I103" s="39">
        <f t="shared" si="10"/>
        <v>0</v>
      </c>
      <c r="J103" s="29">
        <f t="shared" si="11"/>
        <v>0</v>
      </c>
      <c r="K103" s="28">
        <f t="shared" si="12"/>
        <v>0</v>
      </c>
      <c r="L103" s="29">
        <f t="shared" si="13"/>
        <v>0</v>
      </c>
      <c r="M103" s="28">
        <f t="shared" si="14"/>
        <v>0</v>
      </c>
      <c r="N103" s="29">
        <f t="shared" si="14"/>
        <v>0</v>
      </c>
      <c r="O103" s="28">
        <f t="shared" si="15"/>
        <v>0</v>
      </c>
      <c r="P103" s="255">
        <f t="shared" si="16"/>
        <v>0</v>
      </c>
      <c r="Q103" s="27"/>
      <c r="R103" s="7"/>
    </row>
    <row r="104" spans="1:18" x14ac:dyDescent="0.25">
      <c r="A104" s="2"/>
      <c r="B104" s="1"/>
      <c r="C104" s="2"/>
      <c r="D104" s="2"/>
      <c r="E104" s="4"/>
      <c r="F104" s="4"/>
      <c r="G104" s="260">
        <f t="shared" si="9"/>
        <v>0</v>
      </c>
      <c r="H104" s="26" t="s">
        <v>6</v>
      </c>
      <c r="I104" s="39">
        <f t="shared" si="10"/>
        <v>0</v>
      </c>
      <c r="J104" s="29">
        <f t="shared" si="11"/>
        <v>0</v>
      </c>
      <c r="K104" s="28">
        <f t="shared" si="12"/>
        <v>0</v>
      </c>
      <c r="L104" s="29">
        <f t="shared" si="13"/>
        <v>0</v>
      </c>
      <c r="M104" s="28">
        <f t="shared" si="14"/>
        <v>0</v>
      </c>
      <c r="N104" s="29">
        <f t="shared" si="14"/>
        <v>0</v>
      </c>
      <c r="O104" s="28">
        <f t="shared" si="15"/>
        <v>0</v>
      </c>
      <c r="P104" s="255">
        <f t="shared" si="16"/>
        <v>0</v>
      </c>
      <c r="Q104" s="27"/>
      <c r="R104" s="7"/>
    </row>
    <row r="105" spans="1:18" x14ac:dyDescent="0.25">
      <c r="A105" s="2"/>
      <c r="B105" s="1"/>
      <c r="C105" s="2"/>
      <c r="D105" s="2"/>
      <c r="E105" s="4"/>
      <c r="F105" s="4"/>
      <c r="G105" s="260">
        <f t="shared" si="9"/>
        <v>0</v>
      </c>
      <c r="H105" s="26" t="s">
        <v>6</v>
      </c>
      <c r="I105" s="39">
        <f t="shared" si="10"/>
        <v>0</v>
      </c>
      <c r="J105" s="29">
        <f t="shared" si="11"/>
        <v>0</v>
      </c>
      <c r="K105" s="28">
        <f t="shared" si="12"/>
        <v>0</v>
      </c>
      <c r="L105" s="29">
        <f t="shared" si="13"/>
        <v>0</v>
      </c>
      <c r="M105" s="28">
        <f t="shared" si="14"/>
        <v>0</v>
      </c>
      <c r="N105" s="29">
        <f t="shared" si="14"/>
        <v>0</v>
      </c>
      <c r="O105" s="28">
        <f t="shared" si="15"/>
        <v>0</v>
      </c>
      <c r="P105" s="255">
        <f t="shared" si="16"/>
        <v>0</v>
      </c>
      <c r="Q105" s="27"/>
      <c r="R105" s="7"/>
    </row>
    <row r="106" spans="1:18" x14ac:dyDescent="0.25">
      <c r="A106" s="2"/>
      <c r="B106" s="1"/>
      <c r="C106" s="2"/>
      <c r="D106" s="2"/>
      <c r="E106" s="4"/>
      <c r="F106" s="4"/>
      <c r="G106" s="260">
        <f t="shared" si="9"/>
        <v>0</v>
      </c>
      <c r="H106" s="26" t="s">
        <v>6</v>
      </c>
      <c r="I106" s="39">
        <f t="shared" si="10"/>
        <v>0</v>
      </c>
      <c r="J106" s="29">
        <f t="shared" si="11"/>
        <v>0</v>
      </c>
      <c r="K106" s="28">
        <f t="shared" si="12"/>
        <v>0</v>
      </c>
      <c r="L106" s="29">
        <f t="shared" si="13"/>
        <v>0</v>
      </c>
      <c r="M106" s="28">
        <f t="shared" si="14"/>
        <v>0</v>
      </c>
      <c r="N106" s="29">
        <f t="shared" si="14"/>
        <v>0</v>
      </c>
      <c r="O106" s="28">
        <f t="shared" si="15"/>
        <v>0</v>
      </c>
      <c r="P106" s="255">
        <f t="shared" si="16"/>
        <v>0</v>
      </c>
      <c r="Q106" s="27"/>
      <c r="R106" s="7"/>
    </row>
    <row r="107" spans="1:18" x14ac:dyDescent="0.25">
      <c r="A107" s="2"/>
      <c r="B107" s="1"/>
      <c r="C107" s="2"/>
      <c r="D107" s="2"/>
      <c r="E107" s="4"/>
      <c r="F107" s="4"/>
      <c r="G107" s="260">
        <f t="shared" si="9"/>
        <v>0</v>
      </c>
      <c r="H107" s="26" t="s">
        <v>6</v>
      </c>
      <c r="I107" s="39">
        <f t="shared" si="10"/>
        <v>0</v>
      </c>
      <c r="J107" s="29">
        <f t="shared" si="11"/>
        <v>0</v>
      </c>
      <c r="K107" s="28">
        <f t="shared" si="12"/>
        <v>0</v>
      </c>
      <c r="L107" s="29">
        <f t="shared" si="13"/>
        <v>0</v>
      </c>
      <c r="M107" s="28">
        <f t="shared" si="14"/>
        <v>0</v>
      </c>
      <c r="N107" s="29">
        <f t="shared" si="14"/>
        <v>0</v>
      </c>
      <c r="O107" s="28">
        <f t="shared" si="15"/>
        <v>0</v>
      </c>
      <c r="P107" s="255">
        <f t="shared" si="16"/>
        <v>0</v>
      </c>
      <c r="Q107" s="27"/>
      <c r="R107" s="7"/>
    </row>
    <row r="108" spans="1:18" x14ac:dyDescent="0.25">
      <c r="A108" s="2"/>
      <c r="B108" s="1"/>
      <c r="C108" s="2"/>
      <c r="D108" s="2"/>
      <c r="E108" s="4"/>
      <c r="F108" s="4"/>
      <c r="G108" s="260">
        <f t="shared" si="9"/>
        <v>0</v>
      </c>
      <c r="H108" s="26" t="s">
        <v>6</v>
      </c>
      <c r="I108" s="39">
        <f t="shared" si="10"/>
        <v>0</v>
      </c>
      <c r="J108" s="29">
        <f t="shared" si="11"/>
        <v>0</v>
      </c>
      <c r="K108" s="28">
        <f t="shared" si="12"/>
        <v>0</v>
      </c>
      <c r="L108" s="29">
        <f t="shared" si="13"/>
        <v>0</v>
      </c>
      <c r="M108" s="28">
        <f t="shared" si="14"/>
        <v>0</v>
      </c>
      <c r="N108" s="29">
        <f t="shared" si="14"/>
        <v>0</v>
      </c>
      <c r="O108" s="28">
        <f t="shared" si="15"/>
        <v>0</v>
      </c>
      <c r="P108" s="255">
        <f t="shared" si="16"/>
        <v>0</v>
      </c>
      <c r="Q108" s="27"/>
      <c r="R108" s="7"/>
    </row>
    <row r="109" spans="1:18" x14ac:dyDescent="0.25">
      <c r="A109" s="2"/>
      <c r="B109" s="1"/>
      <c r="C109" s="2"/>
      <c r="D109" s="2"/>
      <c r="E109" s="4"/>
      <c r="F109" s="4"/>
      <c r="G109" s="260">
        <f t="shared" si="9"/>
        <v>0</v>
      </c>
      <c r="H109" s="26" t="s">
        <v>6</v>
      </c>
      <c r="I109" s="39">
        <f t="shared" si="10"/>
        <v>0</v>
      </c>
      <c r="J109" s="29">
        <f t="shared" si="11"/>
        <v>0</v>
      </c>
      <c r="K109" s="28">
        <f t="shared" si="12"/>
        <v>0</v>
      </c>
      <c r="L109" s="29">
        <f t="shared" si="13"/>
        <v>0</v>
      </c>
      <c r="M109" s="28">
        <f t="shared" si="14"/>
        <v>0</v>
      </c>
      <c r="N109" s="29">
        <f t="shared" si="14"/>
        <v>0</v>
      </c>
      <c r="O109" s="28">
        <f t="shared" si="15"/>
        <v>0</v>
      </c>
      <c r="P109" s="255">
        <f t="shared" si="16"/>
        <v>0</v>
      </c>
      <c r="Q109" s="27"/>
      <c r="R109" s="7"/>
    </row>
    <row r="110" spans="1:18" x14ac:dyDescent="0.25">
      <c r="A110" s="2"/>
      <c r="B110" s="1"/>
      <c r="C110" s="2"/>
      <c r="D110" s="2"/>
      <c r="E110" s="4"/>
      <c r="F110" s="4"/>
      <c r="G110" s="260">
        <f t="shared" si="9"/>
        <v>0</v>
      </c>
      <c r="H110" s="26" t="s">
        <v>6</v>
      </c>
      <c r="I110" s="39">
        <f t="shared" si="10"/>
        <v>0</v>
      </c>
      <c r="J110" s="29">
        <f t="shared" si="11"/>
        <v>0</v>
      </c>
      <c r="K110" s="28">
        <f t="shared" si="12"/>
        <v>0</v>
      </c>
      <c r="L110" s="29">
        <f t="shared" si="13"/>
        <v>0</v>
      </c>
      <c r="M110" s="28">
        <f t="shared" si="14"/>
        <v>0</v>
      </c>
      <c r="N110" s="29">
        <f t="shared" si="14"/>
        <v>0</v>
      </c>
      <c r="O110" s="28">
        <f t="shared" si="15"/>
        <v>0</v>
      </c>
      <c r="P110" s="255">
        <f t="shared" si="16"/>
        <v>0</v>
      </c>
      <c r="Q110" s="27"/>
      <c r="R110" s="7"/>
    </row>
    <row r="111" spans="1:18" x14ac:dyDescent="0.25">
      <c r="A111" s="2"/>
      <c r="B111" s="1"/>
      <c r="C111" s="2"/>
      <c r="D111" s="2"/>
      <c r="E111" s="4"/>
      <c r="F111" s="4"/>
      <c r="G111" s="260">
        <f t="shared" si="9"/>
        <v>0</v>
      </c>
      <c r="H111" s="26" t="s">
        <v>6</v>
      </c>
      <c r="I111" s="39">
        <f t="shared" si="10"/>
        <v>0</v>
      </c>
      <c r="J111" s="29">
        <f t="shared" si="11"/>
        <v>0</v>
      </c>
      <c r="K111" s="28">
        <f t="shared" si="12"/>
        <v>0</v>
      </c>
      <c r="L111" s="29">
        <f t="shared" si="13"/>
        <v>0</v>
      </c>
      <c r="M111" s="28">
        <f t="shared" si="14"/>
        <v>0</v>
      </c>
      <c r="N111" s="29">
        <f t="shared" si="14"/>
        <v>0</v>
      </c>
      <c r="O111" s="28">
        <f t="shared" si="15"/>
        <v>0</v>
      </c>
      <c r="P111" s="255">
        <f t="shared" si="16"/>
        <v>0</v>
      </c>
      <c r="Q111" s="27"/>
      <c r="R111" s="7"/>
    </row>
    <row r="112" spans="1:18" x14ac:dyDescent="0.25">
      <c r="A112" s="2"/>
      <c r="B112" s="1"/>
      <c r="C112" s="2"/>
      <c r="D112" s="2"/>
      <c r="E112" s="4"/>
      <c r="F112" s="4"/>
      <c r="G112" s="260">
        <f t="shared" si="9"/>
        <v>0</v>
      </c>
      <c r="H112" s="26" t="s">
        <v>6</v>
      </c>
      <c r="I112" s="39">
        <f t="shared" si="10"/>
        <v>0</v>
      </c>
      <c r="J112" s="29">
        <f t="shared" si="11"/>
        <v>0</v>
      </c>
      <c r="K112" s="28">
        <f t="shared" si="12"/>
        <v>0</v>
      </c>
      <c r="L112" s="29">
        <f t="shared" si="13"/>
        <v>0</v>
      </c>
      <c r="M112" s="28">
        <f t="shared" si="14"/>
        <v>0</v>
      </c>
      <c r="N112" s="29">
        <f t="shared" si="14"/>
        <v>0</v>
      </c>
      <c r="O112" s="28">
        <f t="shared" si="15"/>
        <v>0</v>
      </c>
      <c r="P112" s="255">
        <f t="shared" si="16"/>
        <v>0</v>
      </c>
      <c r="Q112" s="27"/>
      <c r="R112" s="7"/>
    </row>
    <row r="113" spans="1:18" x14ac:dyDescent="0.25">
      <c r="A113" s="2"/>
      <c r="B113" s="1"/>
      <c r="C113" s="2"/>
      <c r="D113" s="2"/>
      <c r="E113" s="4"/>
      <c r="F113" s="4"/>
      <c r="G113" s="260">
        <f t="shared" si="9"/>
        <v>0</v>
      </c>
      <c r="H113" s="26" t="s">
        <v>6</v>
      </c>
      <c r="I113" s="39">
        <f t="shared" si="10"/>
        <v>0</v>
      </c>
      <c r="J113" s="29">
        <f t="shared" si="11"/>
        <v>0</v>
      </c>
      <c r="K113" s="28">
        <f t="shared" si="12"/>
        <v>0</v>
      </c>
      <c r="L113" s="29">
        <f t="shared" si="13"/>
        <v>0</v>
      </c>
      <c r="M113" s="28">
        <f t="shared" si="14"/>
        <v>0</v>
      </c>
      <c r="N113" s="29">
        <f t="shared" si="14"/>
        <v>0</v>
      </c>
      <c r="O113" s="28">
        <f t="shared" si="15"/>
        <v>0</v>
      </c>
      <c r="P113" s="255">
        <f t="shared" si="16"/>
        <v>0</v>
      </c>
      <c r="Q113" s="27"/>
      <c r="R113" s="7"/>
    </row>
    <row r="114" spans="1:18" x14ac:dyDescent="0.25">
      <c r="A114" s="2"/>
      <c r="B114" s="1"/>
      <c r="C114" s="2"/>
      <c r="D114" s="2"/>
      <c r="E114" s="4"/>
      <c r="F114" s="4"/>
      <c r="G114" s="260">
        <f t="shared" si="9"/>
        <v>0</v>
      </c>
      <c r="H114" s="26" t="s">
        <v>6</v>
      </c>
      <c r="I114" s="39">
        <f t="shared" si="10"/>
        <v>0</v>
      </c>
      <c r="J114" s="29">
        <f t="shared" si="11"/>
        <v>0</v>
      </c>
      <c r="K114" s="28">
        <f t="shared" si="12"/>
        <v>0</v>
      </c>
      <c r="L114" s="29">
        <f t="shared" si="13"/>
        <v>0</v>
      </c>
      <c r="M114" s="28">
        <f t="shared" si="14"/>
        <v>0</v>
      </c>
      <c r="N114" s="29">
        <f t="shared" si="14"/>
        <v>0</v>
      </c>
      <c r="O114" s="28">
        <f t="shared" si="15"/>
        <v>0</v>
      </c>
      <c r="P114" s="255">
        <f t="shared" si="16"/>
        <v>0</v>
      </c>
      <c r="Q114" s="27"/>
      <c r="R114" s="7"/>
    </row>
    <row r="115" spans="1:18" x14ac:dyDescent="0.25">
      <c r="A115" s="2"/>
      <c r="B115" s="1"/>
      <c r="C115" s="2"/>
      <c r="D115" s="2"/>
      <c r="E115" s="4"/>
      <c r="F115" s="4"/>
      <c r="G115" s="260">
        <f t="shared" si="9"/>
        <v>0</v>
      </c>
      <c r="H115" s="26" t="s">
        <v>6</v>
      </c>
      <c r="I115" s="39">
        <f t="shared" si="10"/>
        <v>0</v>
      </c>
      <c r="J115" s="29">
        <f t="shared" si="11"/>
        <v>0</v>
      </c>
      <c r="K115" s="28">
        <f t="shared" si="12"/>
        <v>0</v>
      </c>
      <c r="L115" s="29">
        <f t="shared" si="13"/>
        <v>0</v>
      </c>
      <c r="M115" s="28">
        <f t="shared" si="14"/>
        <v>0</v>
      </c>
      <c r="N115" s="29">
        <f t="shared" si="14"/>
        <v>0</v>
      </c>
      <c r="O115" s="28">
        <f t="shared" si="15"/>
        <v>0</v>
      </c>
      <c r="P115" s="255">
        <f t="shared" si="16"/>
        <v>0</v>
      </c>
      <c r="Q115" s="27"/>
      <c r="R115" s="7"/>
    </row>
    <row r="116" spans="1:18" x14ac:dyDescent="0.25">
      <c r="A116" s="2"/>
      <c r="B116" s="1"/>
      <c r="C116" s="2"/>
      <c r="D116" s="2"/>
      <c r="E116" s="4"/>
      <c r="F116" s="4"/>
      <c r="G116" s="260">
        <f t="shared" si="9"/>
        <v>0</v>
      </c>
      <c r="H116" s="26" t="s">
        <v>6</v>
      </c>
      <c r="I116" s="39">
        <f t="shared" si="10"/>
        <v>0</v>
      </c>
      <c r="J116" s="29">
        <f t="shared" si="11"/>
        <v>0</v>
      </c>
      <c r="K116" s="28">
        <f t="shared" si="12"/>
        <v>0</v>
      </c>
      <c r="L116" s="29">
        <f t="shared" si="13"/>
        <v>0</v>
      </c>
      <c r="M116" s="28">
        <f t="shared" si="14"/>
        <v>0</v>
      </c>
      <c r="N116" s="29">
        <f t="shared" si="14"/>
        <v>0</v>
      </c>
      <c r="O116" s="28">
        <f t="shared" si="15"/>
        <v>0</v>
      </c>
      <c r="P116" s="255">
        <f t="shared" si="16"/>
        <v>0</v>
      </c>
      <c r="Q116" s="27"/>
      <c r="R116" s="7"/>
    </row>
    <row r="117" spans="1:18" x14ac:dyDescent="0.25">
      <c r="A117" s="2"/>
      <c r="B117" s="1"/>
      <c r="C117" s="2"/>
      <c r="D117" s="2"/>
      <c r="E117" s="4"/>
      <c r="F117" s="4"/>
      <c r="G117" s="260">
        <f t="shared" si="9"/>
        <v>0</v>
      </c>
      <c r="H117" s="26" t="s">
        <v>6</v>
      </c>
      <c r="I117" s="39">
        <f t="shared" si="10"/>
        <v>0</v>
      </c>
      <c r="J117" s="29">
        <f t="shared" si="11"/>
        <v>0</v>
      </c>
      <c r="K117" s="28">
        <f t="shared" si="12"/>
        <v>0</v>
      </c>
      <c r="L117" s="29">
        <f t="shared" si="13"/>
        <v>0</v>
      </c>
      <c r="M117" s="28">
        <f t="shared" si="14"/>
        <v>0</v>
      </c>
      <c r="N117" s="29">
        <f t="shared" si="14"/>
        <v>0</v>
      </c>
      <c r="O117" s="28">
        <f t="shared" si="15"/>
        <v>0</v>
      </c>
      <c r="P117" s="255">
        <f t="shared" si="16"/>
        <v>0</v>
      </c>
      <c r="Q117" s="27"/>
      <c r="R117" s="7"/>
    </row>
    <row r="118" spans="1:18" x14ac:dyDescent="0.25">
      <c r="A118" s="2"/>
      <c r="B118" s="1"/>
      <c r="C118" s="2"/>
      <c r="D118" s="2"/>
      <c r="E118" s="4"/>
      <c r="F118" s="4"/>
      <c r="G118" s="260">
        <f t="shared" si="9"/>
        <v>0</v>
      </c>
      <c r="H118" s="26" t="s">
        <v>6</v>
      </c>
      <c r="I118" s="39">
        <f t="shared" si="10"/>
        <v>0</v>
      </c>
      <c r="J118" s="29">
        <f t="shared" si="11"/>
        <v>0</v>
      </c>
      <c r="K118" s="28">
        <f t="shared" si="12"/>
        <v>0</v>
      </c>
      <c r="L118" s="29">
        <f t="shared" si="13"/>
        <v>0</v>
      </c>
      <c r="M118" s="28">
        <f t="shared" si="14"/>
        <v>0</v>
      </c>
      <c r="N118" s="29">
        <f t="shared" si="14"/>
        <v>0</v>
      </c>
      <c r="O118" s="28">
        <f t="shared" si="15"/>
        <v>0</v>
      </c>
      <c r="P118" s="255">
        <f t="shared" si="16"/>
        <v>0</v>
      </c>
      <c r="Q118" s="27"/>
      <c r="R118" s="7"/>
    </row>
    <row r="119" spans="1:18" x14ac:dyDescent="0.25">
      <c r="A119" s="2"/>
      <c r="B119" s="1"/>
      <c r="C119" s="2"/>
      <c r="D119" s="2"/>
      <c r="E119" s="4"/>
      <c r="F119" s="4"/>
      <c r="G119" s="260">
        <f t="shared" si="9"/>
        <v>0</v>
      </c>
      <c r="H119" s="26" t="s">
        <v>6</v>
      </c>
      <c r="I119" s="39">
        <f t="shared" si="10"/>
        <v>0</v>
      </c>
      <c r="J119" s="29">
        <f t="shared" si="11"/>
        <v>0</v>
      </c>
      <c r="K119" s="28">
        <f t="shared" si="12"/>
        <v>0</v>
      </c>
      <c r="L119" s="29">
        <f t="shared" si="13"/>
        <v>0</v>
      </c>
      <c r="M119" s="28">
        <f t="shared" si="14"/>
        <v>0</v>
      </c>
      <c r="N119" s="29">
        <f t="shared" si="14"/>
        <v>0</v>
      </c>
      <c r="O119" s="28">
        <f t="shared" si="15"/>
        <v>0</v>
      </c>
      <c r="P119" s="255">
        <f t="shared" si="16"/>
        <v>0</v>
      </c>
      <c r="Q119" s="27"/>
      <c r="R119" s="7"/>
    </row>
    <row r="120" spans="1:18" x14ac:dyDescent="0.25">
      <c r="A120" s="2"/>
      <c r="B120" s="1"/>
      <c r="C120" s="2"/>
      <c r="D120" s="2"/>
      <c r="E120" s="4"/>
      <c r="F120" s="4"/>
      <c r="G120" s="260">
        <f t="shared" si="9"/>
        <v>0</v>
      </c>
      <c r="H120" s="26" t="s">
        <v>6</v>
      </c>
      <c r="I120" s="39">
        <f t="shared" si="10"/>
        <v>0</v>
      </c>
      <c r="J120" s="29">
        <f t="shared" si="11"/>
        <v>0</v>
      </c>
      <c r="K120" s="28">
        <f t="shared" si="12"/>
        <v>0</v>
      </c>
      <c r="L120" s="29">
        <f t="shared" si="13"/>
        <v>0</v>
      </c>
      <c r="M120" s="28">
        <f t="shared" si="14"/>
        <v>0</v>
      </c>
      <c r="N120" s="29">
        <f t="shared" si="14"/>
        <v>0</v>
      </c>
      <c r="O120" s="28">
        <f t="shared" si="15"/>
        <v>0</v>
      </c>
      <c r="P120" s="255">
        <f t="shared" si="16"/>
        <v>0</v>
      </c>
      <c r="Q120" s="27"/>
      <c r="R120" s="7"/>
    </row>
    <row r="121" spans="1:18" x14ac:dyDescent="0.25">
      <c r="A121" s="2"/>
      <c r="B121" s="1"/>
      <c r="C121" s="2"/>
      <c r="D121" s="2"/>
      <c r="E121" s="4"/>
      <c r="F121" s="4"/>
      <c r="G121" s="260">
        <f t="shared" si="9"/>
        <v>0</v>
      </c>
      <c r="H121" s="26" t="s">
        <v>6</v>
      </c>
      <c r="I121" s="39">
        <f t="shared" si="10"/>
        <v>0</v>
      </c>
      <c r="J121" s="29">
        <f t="shared" si="11"/>
        <v>0</v>
      </c>
      <c r="K121" s="28">
        <f t="shared" si="12"/>
        <v>0</v>
      </c>
      <c r="L121" s="29">
        <f t="shared" si="13"/>
        <v>0</v>
      </c>
      <c r="M121" s="28">
        <f t="shared" si="14"/>
        <v>0</v>
      </c>
      <c r="N121" s="29">
        <f t="shared" si="14"/>
        <v>0</v>
      </c>
      <c r="O121" s="28">
        <f t="shared" si="15"/>
        <v>0</v>
      </c>
      <c r="P121" s="255">
        <f t="shared" si="16"/>
        <v>0</v>
      </c>
      <c r="Q121" s="27"/>
      <c r="R121" s="7"/>
    </row>
    <row r="122" spans="1:18" x14ac:dyDescent="0.25">
      <c r="A122" s="2"/>
      <c r="B122" s="1"/>
      <c r="C122" s="2"/>
      <c r="D122" s="2"/>
      <c r="E122" s="4"/>
      <c r="F122" s="4"/>
      <c r="G122" s="260">
        <f t="shared" si="9"/>
        <v>0</v>
      </c>
      <c r="H122" s="26" t="s">
        <v>6</v>
      </c>
      <c r="I122" s="39">
        <f t="shared" si="10"/>
        <v>0</v>
      </c>
      <c r="J122" s="29">
        <f t="shared" si="11"/>
        <v>0</v>
      </c>
      <c r="K122" s="28">
        <f t="shared" si="12"/>
        <v>0</v>
      </c>
      <c r="L122" s="29">
        <f t="shared" si="13"/>
        <v>0</v>
      </c>
      <c r="M122" s="28">
        <f t="shared" si="14"/>
        <v>0</v>
      </c>
      <c r="N122" s="29">
        <f t="shared" si="14"/>
        <v>0</v>
      </c>
      <c r="O122" s="28">
        <f t="shared" si="15"/>
        <v>0</v>
      </c>
      <c r="P122" s="255">
        <f t="shared" si="16"/>
        <v>0</v>
      </c>
      <c r="Q122" s="27"/>
      <c r="R122" s="7"/>
    </row>
    <row r="123" spans="1:18" x14ac:dyDescent="0.25">
      <c r="A123" s="2"/>
      <c r="B123" s="1"/>
      <c r="C123" s="2"/>
      <c r="D123" s="2"/>
      <c r="E123" s="4"/>
      <c r="F123" s="4"/>
      <c r="G123" s="260">
        <f t="shared" si="9"/>
        <v>0</v>
      </c>
      <c r="H123" s="26" t="s">
        <v>6</v>
      </c>
      <c r="I123" s="39">
        <f t="shared" si="10"/>
        <v>0</v>
      </c>
      <c r="J123" s="29">
        <f t="shared" si="11"/>
        <v>0</v>
      </c>
      <c r="K123" s="28">
        <f t="shared" si="12"/>
        <v>0</v>
      </c>
      <c r="L123" s="29">
        <f t="shared" si="13"/>
        <v>0</v>
      </c>
      <c r="M123" s="28">
        <f t="shared" si="14"/>
        <v>0</v>
      </c>
      <c r="N123" s="29">
        <f t="shared" si="14"/>
        <v>0</v>
      </c>
      <c r="O123" s="28">
        <f t="shared" si="15"/>
        <v>0</v>
      </c>
      <c r="P123" s="255">
        <f t="shared" si="16"/>
        <v>0</v>
      </c>
      <c r="Q123" s="27"/>
      <c r="R123" s="7"/>
    </row>
    <row r="124" spans="1:18" x14ac:dyDescent="0.25">
      <c r="A124" s="2"/>
      <c r="B124" s="1"/>
      <c r="C124" s="2"/>
      <c r="D124" s="2"/>
      <c r="E124" s="4"/>
      <c r="F124" s="4"/>
      <c r="G124" s="260">
        <f t="shared" si="9"/>
        <v>0</v>
      </c>
      <c r="H124" s="26" t="s">
        <v>6</v>
      </c>
      <c r="I124" s="39">
        <f t="shared" si="10"/>
        <v>0</v>
      </c>
      <c r="J124" s="29">
        <f t="shared" si="11"/>
        <v>0</v>
      </c>
      <c r="K124" s="28">
        <f t="shared" si="12"/>
        <v>0</v>
      </c>
      <c r="L124" s="29">
        <f t="shared" si="13"/>
        <v>0</v>
      </c>
      <c r="M124" s="28">
        <f t="shared" si="14"/>
        <v>0</v>
      </c>
      <c r="N124" s="29">
        <f t="shared" si="14"/>
        <v>0</v>
      </c>
      <c r="O124" s="28">
        <f t="shared" si="15"/>
        <v>0</v>
      </c>
      <c r="P124" s="255">
        <f t="shared" si="16"/>
        <v>0</v>
      </c>
      <c r="Q124" s="27"/>
      <c r="R124" s="7"/>
    </row>
    <row r="125" spans="1:18" x14ac:dyDescent="0.25">
      <c r="A125" s="2"/>
      <c r="B125" s="1"/>
      <c r="C125" s="2"/>
      <c r="D125" s="2"/>
      <c r="E125" s="4"/>
      <c r="F125" s="4"/>
      <c r="G125" s="260">
        <f t="shared" si="9"/>
        <v>0</v>
      </c>
      <c r="H125" s="26" t="s">
        <v>6</v>
      </c>
      <c r="I125" s="39">
        <f t="shared" si="10"/>
        <v>0</v>
      </c>
      <c r="J125" s="29">
        <f t="shared" si="11"/>
        <v>0</v>
      </c>
      <c r="K125" s="28">
        <f t="shared" si="12"/>
        <v>0</v>
      </c>
      <c r="L125" s="29">
        <f t="shared" si="13"/>
        <v>0</v>
      </c>
      <c r="M125" s="28">
        <f t="shared" si="14"/>
        <v>0</v>
      </c>
      <c r="N125" s="29">
        <f t="shared" si="14"/>
        <v>0</v>
      </c>
      <c r="O125" s="28">
        <f t="shared" si="15"/>
        <v>0</v>
      </c>
      <c r="P125" s="255">
        <f t="shared" si="16"/>
        <v>0</v>
      </c>
      <c r="Q125" s="27"/>
      <c r="R125" s="7"/>
    </row>
    <row r="126" spans="1:18" x14ac:dyDescent="0.25">
      <c r="A126" s="2"/>
      <c r="B126" s="1"/>
      <c r="C126" s="2"/>
      <c r="D126" s="2"/>
      <c r="E126" s="4"/>
      <c r="F126" s="4"/>
      <c r="G126" s="260">
        <f t="shared" si="9"/>
        <v>0</v>
      </c>
      <c r="H126" s="26" t="s">
        <v>6</v>
      </c>
      <c r="I126" s="39">
        <f t="shared" si="10"/>
        <v>0</v>
      </c>
      <c r="J126" s="29">
        <f t="shared" si="11"/>
        <v>0</v>
      </c>
      <c r="K126" s="28">
        <f t="shared" si="12"/>
        <v>0</v>
      </c>
      <c r="L126" s="29">
        <f t="shared" si="13"/>
        <v>0</v>
      </c>
      <c r="M126" s="28">
        <f t="shared" si="14"/>
        <v>0</v>
      </c>
      <c r="N126" s="29">
        <f t="shared" si="14"/>
        <v>0</v>
      </c>
      <c r="O126" s="28">
        <f t="shared" si="15"/>
        <v>0</v>
      </c>
      <c r="P126" s="255">
        <f t="shared" si="16"/>
        <v>0</v>
      </c>
      <c r="Q126" s="27"/>
      <c r="R126" s="7"/>
    </row>
    <row r="127" spans="1:18" x14ac:dyDescent="0.25">
      <c r="A127" s="2"/>
      <c r="B127" s="1"/>
      <c r="C127" s="2"/>
      <c r="D127" s="2"/>
      <c r="E127" s="4"/>
      <c r="F127" s="4"/>
      <c r="G127" s="260">
        <f t="shared" si="9"/>
        <v>0</v>
      </c>
      <c r="H127" s="26" t="s">
        <v>6</v>
      </c>
      <c r="I127" s="39">
        <f t="shared" si="10"/>
        <v>0</v>
      </c>
      <c r="J127" s="29">
        <f t="shared" si="11"/>
        <v>0</v>
      </c>
      <c r="K127" s="28">
        <f t="shared" si="12"/>
        <v>0</v>
      </c>
      <c r="L127" s="29">
        <f t="shared" si="13"/>
        <v>0</v>
      </c>
      <c r="M127" s="28">
        <f t="shared" si="14"/>
        <v>0</v>
      </c>
      <c r="N127" s="29">
        <f t="shared" si="14"/>
        <v>0</v>
      </c>
      <c r="O127" s="28">
        <f t="shared" si="15"/>
        <v>0</v>
      </c>
      <c r="P127" s="255">
        <f t="shared" si="16"/>
        <v>0</v>
      </c>
      <c r="Q127" s="27"/>
      <c r="R127" s="7"/>
    </row>
    <row r="128" spans="1:18" x14ac:dyDescent="0.25">
      <c r="A128" s="2"/>
      <c r="B128" s="1"/>
      <c r="C128" s="2"/>
      <c r="D128" s="2"/>
      <c r="E128" s="4"/>
      <c r="F128" s="4"/>
      <c r="G128" s="260">
        <f t="shared" si="9"/>
        <v>0</v>
      </c>
      <c r="H128" s="26" t="s">
        <v>6</v>
      </c>
      <c r="I128" s="39">
        <f t="shared" si="10"/>
        <v>0</v>
      </c>
      <c r="J128" s="29">
        <f t="shared" si="11"/>
        <v>0</v>
      </c>
      <c r="K128" s="28">
        <f t="shared" si="12"/>
        <v>0</v>
      </c>
      <c r="L128" s="29">
        <f t="shared" si="13"/>
        <v>0</v>
      </c>
      <c r="M128" s="28">
        <f t="shared" si="14"/>
        <v>0</v>
      </c>
      <c r="N128" s="29">
        <f t="shared" si="14"/>
        <v>0</v>
      </c>
      <c r="O128" s="28">
        <f t="shared" si="15"/>
        <v>0</v>
      </c>
      <c r="P128" s="255">
        <f t="shared" si="16"/>
        <v>0</v>
      </c>
      <c r="Q128" s="27"/>
      <c r="R128" s="7"/>
    </row>
    <row r="129" spans="1:18" x14ac:dyDescent="0.25">
      <c r="A129" s="2"/>
      <c r="B129" s="1"/>
      <c r="C129" s="2"/>
      <c r="D129" s="2"/>
      <c r="E129" s="4"/>
      <c r="F129" s="4"/>
      <c r="G129" s="260">
        <f t="shared" si="9"/>
        <v>0</v>
      </c>
      <c r="H129" s="26" t="s">
        <v>6</v>
      </c>
      <c r="I129" s="39">
        <f t="shared" si="10"/>
        <v>0</v>
      </c>
      <c r="J129" s="29">
        <f t="shared" si="11"/>
        <v>0</v>
      </c>
      <c r="K129" s="28">
        <f t="shared" si="12"/>
        <v>0</v>
      </c>
      <c r="L129" s="29">
        <f t="shared" si="13"/>
        <v>0</v>
      </c>
      <c r="M129" s="28">
        <f t="shared" si="14"/>
        <v>0</v>
      </c>
      <c r="N129" s="29">
        <f t="shared" si="14"/>
        <v>0</v>
      </c>
      <c r="O129" s="28">
        <f t="shared" si="15"/>
        <v>0</v>
      </c>
      <c r="P129" s="255">
        <f t="shared" si="16"/>
        <v>0</v>
      </c>
      <c r="Q129" s="27"/>
      <c r="R129" s="7"/>
    </row>
    <row r="130" spans="1:18" x14ac:dyDescent="0.25">
      <c r="A130" s="2"/>
      <c r="B130" s="1"/>
      <c r="C130" s="2"/>
      <c r="D130" s="2"/>
      <c r="E130" s="4"/>
      <c r="F130" s="4"/>
      <c r="G130" s="260">
        <f t="shared" si="9"/>
        <v>0</v>
      </c>
      <c r="H130" s="26" t="s">
        <v>6</v>
      </c>
      <c r="I130" s="39">
        <f t="shared" si="10"/>
        <v>0</v>
      </c>
      <c r="J130" s="29">
        <f t="shared" si="11"/>
        <v>0</v>
      </c>
      <c r="K130" s="28">
        <f t="shared" si="12"/>
        <v>0</v>
      </c>
      <c r="L130" s="29">
        <f t="shared" si="13"/>
        <v>0</v>
      </c>
      <c r="M130" s="28">
        <f t="shared" si="14"/>
        <v>0</v>
      </c>
      <c r="N130" s="29">
        <f t="shared" si="14"/>
        <v>0</v>
      </c>
      <c r="O130" s="28">
        <f t="shared" si="15"/>
        <v>0</v>
      </c>
      <c r="P130" s="255">
        <f t="shared" si="16"/>
        <v>0</v>
      </c>
      <c r="Q130" s="27"/>
      <c r="R130" s="7"/>
    </row>
    <row r="131" spans="1:18" x14ac:dyDescent="0.25">
      <c r="A131" s="2"/>
      <c r="B131" s="1"/>
      <c r="C131" s="2"/>
      <c r="D131" s="2"/>
      <c r="E131" s="4"/>
      <c r="F131" s="4"/>
      <c r="G131" s="260">
        <f t="shared" si="9"/>
        <v>0</v>
      </c>
      <c r="H131" s="26" t="s">
        <v>6</v>
      </c>
      <c r="I131" s="39">
        <f t="shared" si="10"/>
        <v>0</v>
      </c>
      <c r="J131" s="29">
        <f t="shared" si="11"/>
        <v>0</v>
      </c>
      <c r="K131" s="28">
        <f t="shared" si="12"/>
        <v>0</v>
      </c>
      <c r="L131" s="29">
        <f t="shared" si="13"/>
        <v>0</v>
      </c>
      <c r="M131" s="28">
        <f t="shared" si="14"/>
        <v>0</v>
      </c>
      <c r="N131" s="29">
        <f t="shared" si="14"/>
        <v>0</v>
      </c>
      <c r="O131" s="28">
        <f t="shared" si="15"/>
        <v>0</v>
      </c>
      <c r="P131" s="255">
        <f t="shared" si="16"/>
        <v>0</v>
      </c>
      <c r="Q131" s="27"/>
      <c r="R131" s="7"/>
    </row>
    <row r="132" spans="1:18" x14ac:dyDescent="0.25">
      <c r="A132" s="2"/>
      <c r="B132" s="1"/>
      <c r="C132" s="2"/>
      <c r="D132" s="2"/>
      <c r="E132" s="4"/>
      <c r="F132" s="4"/>
      <c r="G132" s="260">
        <f t="shared" si="9"/>
        <v>0</v>
      </c>
      <c r="H132" s="26" t="s">
        <v>6</v>
      </c>
      <c r="I132" s="39">
        <f t="shared" si="10"/>
        <v>0</v>
      </c>
      <c r="J132" s="29">
        <f t="shared" si="11"/>
        <v>0</v>
      </c>
      <c r="K132" s="28">
        <f t="shared" si="12"/>
        <v>0</v>
      </c>
      <c r="L132" s="29">
        <f t="shared" si="13"/>
        <v>0</v>
      </c>
      <c r="M132" s="28">
        <f t="shared" si="14"/>
        <v>0</v>
      </c>
      <c r="N132" s="29">
        <f t="shared" si="14"/>
        <v>0</v>
      </c>
      <c r="O132" s="28">
        <f t="shared" si="15"/>
        <v>0</v>
      </c>
      <c r="P132" s="255">
        <f t="shared" si="16"/>
        <v>0</v>
      </c>
      <c r="Q132" s="27"/>
      <c r="R132" s="7"/>
    </row>
    <row r="133" spans="1:18" x14ac:dyDescent="0.25">
      <c r="A133" s="2"/>
      <c r="B133" s="1"/>
      <c r="C133" s="2"/>
      <c r="D133" s="2"/>
      <c r="E133" s="4"/>
      <c r="F133" s="4"/>
      <c r="G133" s="260">
        <f t="shared" si="9"/>
        <v>0</v>
      </c>
      <c r="H133" s="26" t="s">
        <v>6</v>
      </c>
      <c r="I133" s="39">
        <f t="shared" si="10"/>
        <v>0</v>
      </c>
      <c r="J133" s="29">
        <f t="shared" si="11"/>
        <v>0</v>
      </c>
      <c r="K133" s="28">
        <f t="shared" si="12"/>
        <v>0</v>
      </c>
      <c r="L133" s="29">
        <f t="shared" si="13"/>
        <v>0</v>
      </c>
      <c r="M133" s="28">
        <f t="shared" si="14"/>
        <v>0</v>
      </c>
      <c r="N133" s="29">
        <f t="shared" si="14"/>
        <v>0</v>
      </c>
      <c r="O133" s="28">
        <f t="shared" si="15"/>
        <v>0</v>
      </c>
      <c r="P133" s="255">
        <f t="shared" si="16"/>
        <v>0</v>
      </c>
      <c r="Q133" s="27"/>
      <c r="R133" s="7"/>
    </row>
    <row r="134" spans="1:18" x14ac:dyDescent="0.25">
      <c r="A134" s="2"/>
      <c r="B134" s="1"/>
      <c r="C134" s="2"/>
      <c r="D134" s="2"/>
      <c r="E134" s="4"/>
      <c r="F134" s="4"/>
      <c r="G134" s="260">
        <f t="shared" si="9"/>
        <v>0</v>
      </c>
      <c r="H134" s="26" t="s">
        <v>6</v>
      </c>
      <c r="I134" s="39">
        <f t="shared" si="10"/>
        <v>0</v>
      </c>
      <c r="J134" s="29">
        <f t="shared" si="11"/>
        <v>0</v>
      </c>
      <c r="K134" s="28">
        <f t="shared" si="12"/>
        <v>0</v>
      </c>
      <c r="L134" s="29">
        <f t="shared" si="13"/>
        <v>0</v>
      </c>
      <c r="M134" s="28">
        <f t="shared" si="14"/>
        <v>0</v>
      </c>
      <c r="N134" s="29">
        <f t="shared" si="14"/>
        <v>0</v>
      </c>
      <c r="O134" s="28">
        <f t="shared" si="15"/>
        <v>0</v>
      </c>
      <c r="P134" s="255">
        <f t="shared" si="16"/>
        <v>0</v>
      </c>
      <c r="Q134" s="27"/>
      <c r="R134" s="7"/>
    </row>
    <row r="135" spans="1:18" x14ac:dyDescent="0.25">
      <c r="A135" s="2"/>
      <c r="B135" s="1"/>
      <c r="C135" s="2"/>
      <c r="D135" s="2"/>
      <c r="E135" s="4"/>
      <c r="F135" s="4"/>
      <c r="G135" s="260">
        <f t="shared" si="9"/>
        <v>0</v>
      </c>
      <c r="H135" s="26" t="s">
        <v>6</v>
      </c>
      <c r="I135" s="39">
        <f t="shared" si="10"/>
        <v>0</v>
      </c>
      <c r="J135" s="29">
        <f t="shared" si="11"/>
        <v>0</v>
      </c>
      <c r="K135" s="28">
        <f t="shared" si="12"/>
        <v>0</v>
      </c>
      <c r="L135" s="29">
        <f t="shared" si="13"/>
        <v>0</v>
      </c>
      <c r="M135" s="28">
        <f t="shared" si="14"/>
        <v>0</v>
      </c>
      <c r="N135" s="29">
        <f t="shared" si="14"/>
        <v>0</v>
      </c>
      <c r="O135" s="28">
        <f t="shared" si="15"/>
        <v>0</v>
      </c>
      <c r="P135" s="255">
        <f t="shared" si="16"/>
        <v>0</v>
      </c>
      <c r="Q135" s="27"/>
      <c r="R135" s="7"/>
    </row>
    <row r="136" spans="1:18" x14ac:dyDescent="0.25">
      <c r="A136" s="2"/>
      <c r="B136" s="1"/>
      <c r="C136" s="2"/>
      <c r="D136" s="2"/>
      <c r="E136" s="4"/>
      <c r="F136" s="4"/>
      <c r="G136" s="260">
        <f t="shared" si="9"/>
        <v>0</v>
      </c>
      <c r="H136" s="26" t="s">
        <v>6</v>
      </c>
      <c r="I136" s="39">
        <f t="shared" si="10"/>
        <v>0</v>
      </c>
      <c r="J136" s="29">
        <f t="shared" si="11"/>
        <v>0</v>
      </c>
      <c r="K136" s="28">
        <f t="shared" si="12"/>
        <v>0</v>
      </c>
      <c r="L136" s="29">
        <f t="shared" si="13"/>
        <v>0</v>
      </c>
      <c r="M136" s="28">
        <f t="shared" si="14"/>
        <v>0</v>
      </c>
      <c r="N136" s="29">
        <f t="shared" si="14"/>
        <v>0</v>
      </c>
      <c r="O136" s="28">
        <f t="shared" si="15"/>
        <v>0</v>
      </c>
      <c r="P136" s="255">
        <f t="shared" si="16"/>
        <v>0</v>
      </c>
      <c r="Q136" s="27"/>
      <c r="R136" s="7"/>
    </row>
    <row r="137" spans="1:18" x14ac:dyDescent="0.25">
      <c r="A137" s="2"/>
      <c r="B137" s="1"/>
      <c r="C137" s="2"/>
      <c r="D137" s="2"/>
      <c r="E137" s="4"/>
      <c r="F137" s="4"/>
      <c r="G137" s="260">
        <f t="shared" si="9"/>
        <v>0</v>
      </c>
      <c r="H137" s="26" t="s">
        <v>6</v>
      </c>
      <c r="I137" s="39">
        <f t="shared" si="10"/>
        <v>0</v>
      </c>
      <c r="J137" s="29">
        <f t="shared" si="11"/>
        <v>0</v>
      </c>
      <c r="K137" s="28">
        <f t="shared" si="12"/>
        <v>0</v>
      </c>
      <c r="L137" s="29">
        <f t="shared" si="13"/>
        <v>0</v>
      </c>
      <c r="M137" s="28">
        <f t="shared" si="14"/>
        <v>0</v>
      </c>
      <c r="N137" s="29">
        <f t="shared" si="14"/>
        <v>0</v>
      </c>
      <c r="O137" s="28">
        <f t="shared" si="15"/>
        <v>0</v>
      </c>
      <c r="P137" s="255">
        <f t="shared" si="16"/>
        <v>0</v>
      </c>
      <c r="Q137" s="27"/>
      <c r="R137" s="7"/>
    </row>
    <row r="138" spans="1:18" x14ac:dyDescent="0.25">
      <c r="A138" s="2"/>
      <c r="B138" s="1"/>
      <c r="C138" s="2"/>
      <c r="D138" s="2"/>
      <c r="E138" s="4"/>
      <c r="F138" s="4"/>
      <c r="G138" s="260">
        <f t="shared" si="9"/>
        <v>0</v>
      </c>
      <c r="H138" s="26" t="s">
        <v>6</v>
      </c>
      <c r="I138" s="39">
        <f t="shared" si="10"/>
        <v>0</v>
      </c>
      <c r="J138" s="29">
        <f t="shared" si="11"/>
        <v>0</v>
      </c>
      <c r="K138" s="28">
        <f t="shared" si="12"/>
        <v>0</v>
      </c>
      <c r="L138" s="29">
        <f t="shared" si="13"/>
        <v>0</v>
      </c>
      <c r="M138" s="28">
        <f t="shared" si="14"/>
        <v>0</v>
      </c>
      <c r="N138" s="29">
        <f t="shared" si="14"/>
        <v>0</v>
      </c>
      <c r="O138" s="28">
        <f t="shared" si="15"/>
        <v>0</v>
      </c>
      <c r="P138" s="255">
        <f t="shared" si="16"/>
        <v>0</v>
      </c>
      <c r="Q138" s="27"/>
      <c r="R138" s="7"/>
    </row>
    <row r="139" spans="1:18" x14ac:dyDescent="0.25">
      <c r="A139" s="2"/>
      <c r="B139" s="1"/>
      <c r="C139" s="2"/>
      <c r="D139" s="2"/>
      <c r="E139" s="4"/>
      <c r="F139" s="4"/>
      <c r="G139" s="260">
        <f t="shared" ref="G139:G202" si="17">E139*F139</f>
        <v>0</v>
      </c>
      <c r="H139" s="26" t="s">
        <v>6</v>
      </c>
      <c r="I139" s="39">
        <f t="shared" ref="I139:I202" si="18">E139*$E$4</f>
        <v>0</v>
      </c>
      <c r="J139" s="29">
        <f t="shared" ref="J139:J202" si="19">G139*$E$4</f>
        <v>0</v>
      </c>
      <c r="K139" s="28">
        <f t="shared" ref="K139:K202" si="20">IF(H139="DIVISAS $",E139*$E$5,0)</f>
        <v>0</v>
      </c>
      <c r="L139" s="29">
        <f t="shared" ref="L139:L202" si="21">IF(H139="DIVISAS $",G139*$E$5,0)</f>
        <v>0</v>
      </c>
      <c r="M139" s="28">
        <f t="shared" ref="M139:N202" si="22">SUM(I139,K139)</f>
        <v>0</v>
      </c>
      <c r="N139" s="29">
        <f t="shared" si="22"/>
        <v>0</v>
      </c>
      <c r="O139" s="28">
        <f t="shared" ref="O139:O202" si="23">E139-M139</f>
        <v>0</v>
      </c>
      <c r="P139" s="255">
        <f t="shared" ref="P139:P202" si="24">G139-N139</f>
        <v>0</v>
      </c>
      <c r="Q139" s="27"/>
      <c r="R139" s="7"/>
    </row>
    <row r="140" spans="1:18" x14ac:dyDescent="0.25">
      <c r="A140" s="2"/>
      <c r="B140" s="1"/>
      <c r="C140" s="2"/>
      <c r="D140" s="2"/>
      <c r="E140" s="4"/>
      <c r="F140" s="4"/>
      <c r="G140" s="260">
        <f t="shared" si="17"/>
        <v>0</v>
      </c>
      <c r="H140" s="26" t="s">
        <v>6</v>
      </c>
      <c r="I140" s="39">
        <f t="shared" si="18"/>
        <v>0</v>
      </c>
      <c r="J140" s="29">
        <f t="shared" si="19"/>
        <v>0</v>
      </c>
      <c r="K140" s="28">
        <f t="shared" si="20"/>
        <v>0</v>
      </c>
      <c r="L140" s="29">
        <f t="shared" si="21"/>
        <v>0</v>
      </c>
      <c r="M140" s="28">
        <f t="shared" si="22"/>
        <v>0</v>
      </c>
      <c r="N140" s="29">
        <f t="shared" si="22"/>
        <v>0</v>
      </c>
      <c r="O140" s="28">
        <f t="shared" si="23"/>
        <v>0</v>
      </c>
      <c r="P140" s="255">
        <f t="shared" si="24"/>
        <v>0</v>
      </c>
      <c r="Q140" s="27"/>
      <c r="R140" s="7"/>
    </row>
    <row r="141" spans="1:18" x14ac:dyDescent="0.25">
      <c r="A141" s="2"/>
      <c r="B141" s="1"/>
      <c r="C141" s="2"/>
      <c r="D141" s="2"/>
      <c r="E141" s="4"/>
      <c r="F141" s="4"/>
      <c r="G141" s="260">
        <f t="shared" si="17"/>
        <v>0</v>
      </c>
      <c r="H141" s="26" t="s">
        <v>6</v>
      </c>
      <c r="I141" s="39">
        <f t="shared" si="18"/>
        <v>0</v>
      </c>
      <c r="J141" s="29">
        <f t="shared" si="19"/>
        <v>0</v>
      </c>
      <c r="K141" s="28">
        <f t="shared" si="20"/>
        <v>0</v>
      </c>
      <c r="L141" s="29">
        <f t="shared" si="21"/>
        <v>0</v>
      </c>
      <c r="M141" s="28">
        <f t="shared" si="22"/>
        <v>0</v>
      </c>
      <c r="N141" s="29">
        <f t="shared" si="22"/>
        <v>0</v>
      </c>
      <c r="O141" s="28">
        <f t="shared" si="23"/>
        <v>0</v>
      </c>
      <c r="P141" s="255">
        <f t="shared" si="24"/>
        <v>0</v>
      </c>
      <c r="Q141" s="27"/>
      <c r="R141" s="7"/>
    </row>
    <row r="142" spans="1:18" x14ac:dyDescent="0.25">
      <c r="A142" s="2"/>
      <c r="B142" s="1"/>
      <c r="C142" s="2"/>
      <c r="D142" s="2"/>
      <c r="E142" s="4"/>
      <c r="F142" s="4"/>
      <c r="G142" s="260">
        <f t="shared" si="17"/>
        <v>0</v>
      </c>
      <c r="H142" s="26" t="s">
        <v>6</v>
      </c>
      <c r="I142" s="39">
        <f t="shared" si="18"/>
        <v>0</v>
      </c>
      <c r="J142" s="29">
        <f t="shared" si="19"/>
        <v>0</v>
      </c>
      <c r="K142" s="28">
        <f t="shared" si="20"/>
        <v>0</v>
      </c>
      <c r="L142" s="29">
        <f t="shared" si="21"/>
        <v>0</v>
      </c>
      <c r="M142" s="28">
        <f t="shared" si="22"/>
        <v>0</v>
      </c>
      <c r="N142" s="29">
        <f t="shared" si="22"/>
        <v>0</v>
      </c>
      <c r="O142" s="28">
        <f t="shared" si="23"/>
        <v>0</v>
      </c>
      <c r="P142" s="255">
        <f t="shared" si="24"/>
        <v>0</v>
      </c>
      <c r="Q142" s="27"/>
      <c r="R142" s="7"/>
    </row>
    <row r="143" spans="1:18" x14ac:dyDescent="0.25">
      <c r="A143" s="2"/>
      <c r="B143" s="1"/>
      <c r="C143" s="2"/>
      <c r="D143" s="2"/>
      <c r="E143" s="4"/>
      <c r="F143" s="4"/>
      <c r="G143" s="260">
        <f t="shared" si="17"/>
        <v>0</v>
      </c>
      <c r="H143" s="26" t="s">
        <v>6</v>
      </c>
      <c r="I143" s="39">
        <f t="shared" si="18"/>
        <v>0</v>
      </c>
      <c r="J143" s="29">
        <f t="shared" si="19"/>
        <v>0</v>
      </c>
      <c r="K143" s="28">
        <f t="shared" si="20"/>
        <v>0</v>
      </c>
      <c r="L143" s="29">
        <f t="shared" si="21"/>
        <v>0</v>
      </c>
      <c r="M143" s="28">
        <f t="shared" si="22"/>
        <v>0</v>
      </c>
      <c r="N143" s="29">
        <f t="shared" si="22"/>
        <v>0</v>
      </c>
      <c r="O143" s="28">
        <f t="shared" si="23"/>
        <v>0</v>
      </c>
      <c r="P143" s="255">
        <f t="shared" si="24"/>
        <v>0</v>
      </c>
      <c r="Q143" s="27"/>
      <c r="R143" s="7"/>
    </row>
    <row r="144" spans="1:18" x14ac:dyDescent="0.25">
      <c r="A144" s="2"/>
      <c r="B144" s="1"/>
      <c r="C144" s="2"/>
      <c r="D144" s="2"/>
      <c r="E144" s="4"/>
      <c r="F144" s="4"/>
      <c r="G144" s="260">
        <f t="shared" si="17"/>
        <v>0</v>
      </c>
      <c r="H144" s="26" t="s">
        <v>6</v>
      </c>
      <c r="I144" s="39">
        <f t="shared" si="18"/>
        <v>0</v>
      </c>
      <c r="J144" s="29">
        <f t="shared" si="19"/>
        <v>0</v>
      </c>
      <c r="K144" s="28">
        <f t="shared" si="20"/>
        <v>0</v>
      </c>
      <c r="L144" s="29">
        <f t="shared" si="21"/>
        <v>0</v>
      </c>
      <c r="M144" s="28">
        <f t="shared" si="22"/>
        <v>0</v>
      </c>
      <c r="N144" s="29">
        <f t="shared" si="22"/>
        <v>0</v>
      </c>
      <c r="O144" s="28">
        <f t="shared" si="23"/>
        <v>0</v>
      </c>
      <c r="P144" s="255">
        <f t="shared" si="24"/>
        <v>0</v>
      </c>
      <c r="Q144" s="27"/>
      <c r="R144" s="7"/>
    </row>
    <row r="145" spans="1:18" x14ac:dyDescent="0.25">
      <c r="A145" s="2"/>
      <c r="B145" s="1"/>
      <c r="C145" s="2"/>
      <c r="D145" s="2"/>
      <c r="E145" s="4"/>
      <c r="F145" s="4"/>
      <c r="G145" s="260">
        <f t="shared" si="17"/>
        <v>0</v>
      </c>
      <c r="H145" s="26" t="s">
        <v>6</v>
      </c>
      <c r="I145" s="39">
        <f t="shared" si="18"/>
        <v>0</v>
      </c>
      <c r="J145" s="29">
        <f t="shared" si="19"/>
        <v>0</v>
      </c>
      <c r="K145" s="28">
        <f t="shared" si="20"/>
        <v>0</v>
      </c>
      <c r="L145" s="29">
        <f t="shared" si="21"/>
        <v>0</v>
      </c>
      <c r="M145" s="28">
        <f t="shared" si="22"/>
        <v>0</v>
      </c>
      <c r="N145" s="29">
        <f t="shared" si="22"/>
        <v>0</v>
      </c>
      <c r="O145" s="28">
        <f t="shared" si="23"/>
        <v>0</v>
      </c>
      <c r="P145" s="255">
        <f t="shared" si="24"/>
        <v>0</v>
      </c>
      <c r="Q145" s="27"/>
      <c r="R145" s="7"/>
    </row>
    <row r="146" spans="1:18" x14ac:dyDescent="0.25">
      <c r="A146" s="2"/>
      <c r="B146" s="1"/>
      <c r="C146" s="2"/>
      <c r="D146" s="2"/>
      <c r="E146" s="4"/>
      <c r="F146" s="4"/>
      <c r="G146" s="260">
        <f t="shared" si="17"/>
        <v>0</v>
      </c>
      <c r="H146" s="26" t="s">
        <v>6</v>
      </c>
      <c r="I146" s="39">
        <f t="shared" si="18"/>
        <v>0</v>
      </c>
      <c r="J146" s="29">
        <f t="shared" si="19"/>
        <v>0</v>
      </c>
      <c r="K146" s="28">
        <f t="shared" si="20"/>
        <v>0</v>
      </c>
      <c r="L146" s="29">
        <f t="shared" si="21"/>
        <v>0</v>
      </c>
      <c r="M146" s="28">
        <f t="shared" si="22"/>
        <v>0</v>
      </c>
      <c r="N146" s="29">
        <f t="shared" si="22"/>
        <v>0</v>
      </c>
      <c r="O146" s="28">
        <f t="shared" si="23"/>
        <v>0</v>
      </c>
      <c r="P146" s="255">
        <f t="shared" si="24"/>
        <v>0</v>
      </c>
      <c r="Q146" s="27"/>
      <c r="R146" s="7"/>
    </row>
    <row r="147" spans="1:18" x14ac:dyDescent="0.25">
      <c r="A147" s="2"/>
      <c r="B147" s="1"/>
      <c r="C147" s="2"/>
      <c r="D147" s="2"/>
      <c r="E147" s="4"/>
      <c r="F147" s="4"/>
      <c r="G147" s="260">
        <f t="shared" si="17"/>
        <v>0</v>
      </c>
      <c r="H147" s="26" t="s">
        <v>6</v>
      </c>
      <c r="I147" s="39">
        <f t="shared" si="18"/>
        <v>0</v>
      </c>
      <c r="J147" s="29">
        <f t="shared" si="19"/>
        <v>0</v>
      </c>
      <c r="K147" s="28">
        <f t="shared" si="20"/>
        <v>0</v>
      </c>
      <c r="L147" s="29">
        <f t="shared" si="21"/>
        <v>0</v>
      </c>
      <c r="M147" s="28">
        <f t="shared" si="22"/>
        <v>0</v>
      </c>
      <c r="N147" s="29">
        <f t="shared" si="22"/>
        <v>0</v>
      </c>
      <c r="O147" s="28">
        <f t="shared" si="23"/>
        <v>0</v>
      </c>
      <c r="P147" s="255">
        <f t="shared" si="24"/>
        <v>0</v>
      </c>
      <c r="Q147" s="27"/>
      <c r="R147" s="7"/>
    </row>
    <row r="148" spans="1:18" x14ac:dyDescent="0.25">
      <c r="A148" s="2"/>
      <c r="B148" s="1"/>
      <c r="C148" s="2"/>
      <c r="D148" s="2"/>
      <c r="E148" s="4"/>
      <c r="F148" s="4"/>
      <c r="G148" s="260">
        <f t="shared" si="17"/>
        <v>0</v>
      </c>
      <c r="H148" s="26" t="s">
        <v>6</v>
      </c>
      <c r="I148" s="39">
        <f t="shared" si="18"/>
        <v>0</v>
      </c>
      <c r="J148" s="29">
        <f t="shared" si="19"/>
        <v>0</v>
      </c>
      <c r="K148" s="28">
        <f t="shared" si="20"/>
        <v>0</v>
      </c>
      <c r="L148" s="29">
        <f t="shared" si="21"/>
        <v>0</v>
      </c>
      <c r="M148" s="28">
        <f t="shared" si="22"/>
        <v>0</v>
      </c>
      <c r="N148" s="29">
        <f t="shared" si="22"/>
        <v>0</v>
      </c>
      <c r="O148" s="28">
        <f t="shared" si="23"/>
        <v>0</v>
      </c>
      <c r="P148" s="255">
        <f t="shared" si="24"/>
        <v>0</v>
      </c>
      <c r="Q148" s="27"/>
      <c r="R148" s="7"/>
    </row>
    <row r="149" spans="1:18" x14ac:dyDescent="0.25">
      <c r="A149" s="2"/>
      <c r="B149" s="1"/>
      <c r="C149" s="2"/>
      <c r="D149" s="2"/>
      <c r="E149" s="4"/>
      <c r="F149" s="4"/>
      <c r="G149" s="260">
        <f t="shared" si="17"/>
        <v>0</v>
      </c>
      <c r="H149" s="26" t="s">
        <v>6</v>
      </c>
      <c r="I149" s="39">
        <f t="shared" si="18"/>
        <v>0</v>
      </c>
      <c r="J149" s="29">
        <f t="shared" si="19"/>
        <v>0</v>
      </c>
      <c r="K149" s="28">
        <f t="shared" si="20"/>
        <v>0</v>
      </c>
      <c r="L149" s="29">
        <f t="shared" si="21"/>
        <v>0</v>
      </c>
      <c r="M149" s="28">
        <f t="shared" si="22"/>
        <v>0</v>
      </c>
      <c r="N149" s="29">
        <f t="shared" si="22"/>
        <v>0</v>
      </c>
      <c r="O149" s="28">
        <f t="shared" si="23"/>
        <v>0</v>
      </c>
      <c r="P149" s="255">
        <f t="shared" si="24"/>
        <v>0</v>
      </c>
      <c r="Q149" s="27"/>
      <c r="R149" s="7"/>
    </row>
    <row r="150" spans="1:18" x14ac:dyDescent="0.25">
      <c r="A150" s="2"/>
      <c r="B150" s="1"/>
      <c r="C150" s="2"/>
      <c r="D150" s="2"/>
      <c r="E150" s="4"/>
      <c r="F150" s="4"/>
      <c r="G150" s="260">
        <f t="shared" si="17"/>
        <v>0</v>
      </c>
      <c r="H150" s="26" t="s">
        <v>6</v>
      </c>
      <c r="I150" s="39">
        <f t="shared" si="18"/>
        <v>0</v>
      </c>
      <c r="J150" s="29">
        <f t="shared" si="19"/>
        <v>0</v>
      </c>
      <c r="K150" s="28">
        <f t="shared" si="20"/>
        <v>0</v>
      </c>
      <c r="L150" s="29">
        <f t="shared" si="21"/>
        <v>0</v>
      </c>
      <c r="M150" s="28">
        <f t="shared" si="22"/>
        <v>0</v>
      </c>
      <c r="N150" s="29">
        <f t="shared" si="22"/>
        <v>0</v>
      </c>
      <c r="O150" s="28">
        <f t="shared" si="23"/>
        <v>0</v>
      </c>
      <c r="P150" s="255">
        <f t="shared" si="24"/>
        <v>0</v>
      </c>
      <c r="Q150" s="27"/>
      <c r="R150" s="7"/>
    </row>
    <row r="151" spans="1:18" x14ac:dyDescent="0.25">
      <c r="A151" s="2"/>
      <c r="B151" s="1"/>
      <c r="C151" s="2"/>
      <c r="D151" s="2"/>
      <c r="E151" s="4"/>
      <c r="F151" s="4"/>
      <c r="G151" s="260">
        <f t="shared" si="17"/>
        <v>0</v>
      </c>
      <c r="H151" s="26" t="s">
        <v>6</v>
      </c>
      <c r="I151" s="39">
        <f t="shared" si="18"/>
        <v>0</v>
      </c>
      <c r="J151" s="29">
        <f t="shared" si="19"/>
        <v>0</v>
      </c>
      <c r="K151" s="28">
        <f t="shared" si="20"/>
        <v>0</v>
      </c>
      <c r="L151" s="29">
        <f t="shared" si="21"/>
        <v>0</v>
      </c>
      <c r="M151" s="28">
        <f t="shared" si="22"/>
        <v>0</v>
      </c>
      <c r="N151" s="29">
        <f t="shared" si="22"/>
        <v>0</v>
      </c>
      <c r="O151" s="28">
        <f t="shared" si="23"/>
        <v>0</v>
      </c>
      <c r="P151" s="255">
        <f t="shared" si="24"/>
        <v>0</v>
      </c>
      <c r="Q151" s="27"/>
      <c r="R151" s="7"/>
    </row>
    <row r="152" spans="1:18" x14ac:dyDescent="0.25">
      <c r="A152" s="2"/>
      <c r="B152" s="1"/>
      <c r="C152" s="2"/>
      <c r="D152" s="2"/>
      <c r="E152" s="4"/>
      <c r="F152" s="4"/>
      <c r="G152" s="260">
        <f t="shared" si="17"/>
        <v>0</v>
      </c>
      <c r="H152" s="26" t="s">
        <v>6</v>
      </c>
      <c r="I152" s="39">
        <f t="shared" si="18"/>
        <v>0</v>
      </c>
      <c r="J152" s="29">
        <f t="shared" si="19"/>
        <v>0</v>
      </c>
      <c r="K152" s="28">
        <f t="shared" si="20"/>
        <v>0</v>
      </c>
      <c r="L152" s="29">
        <f t="shared" si="21"/>
        <v>0</v>
      </c>
      <c r="M152" s="28">
        <f t="shared" si="22"/>
        <v>0</v>
      </c>
      <c r="N152" s="29">
        <f t="shared" si="22"/>
        <v>0</v>
      </c>
      <c r="O152" s="28">
        <f t="shared" si="23"/>
        <v>0</v>
      </c>
      <c r="P152" s="255">
        <f t="shared" si="24"/>
        <v>0</v>
      </c>
      <c r="Q152" s="27"/>
      <c r="R152" s="7"/>
    </row>
    <row r="153" spans="1:18" x14ac:dyDescent="0.25">
      <c r="A153" s="2"/>
      <c r="B153" s="1"/>
      <c r="C153" s="2"/>
      <c r="D153" s="2"/>
      <c r="E153" s="4"/>
      <c r="F153" s="4"/>
      <c r="G153" s="260">
        <f t="shared" si="17"/>
        <v>0</v>
      </c>
      <c r="H153" s="26" t="s">
        <v>6</v>
      </c>
      <c r="I153" s="39">
        <f t="shared" si="18"/>
        <v>0</v>
      </c>
      <c r="J153" s="29">
        <f t="shared" si="19"/>
        <v>0</v>
      </c>
      <c r="K153" s="28">
        <f t="shared" si="20"/>
        <v>0</v>
      </c>
      <c r="L153" s="29">
        <f t="shared" si="21"/>
        <v>0</v>
      </c>
      <c r="M153" s="28">
        <f t="shared" si="22"/>
        <v>0</v>
      </c>
      <c r="N153" s="29">
        <f t="shared" si="22"/>
        <v>0</v>
      </c>
      <c r="O153" s="28">
        <f t="shared" si="23"/>
        <v>0</v>
      </c>
      <c r="P153" s="255">
        <f t="shared" si="24"/>
        <v>0</v>
      </c>
      <c r="Q153" s="27"/>
      <c r="R153" s="7"/>
    </row>
    <row r="154" spans="1:18" x14ac:dyDescent="0.25">
      <c r="A154" s="2"/>
      <c r="B154" s="1"/>
      <c r="C154" s="2"/>
      <c r="D154" s="2"/>
      <c r="E154" s="4"/>
      <c r="F154" s="4"/>
      <c r="G154" s="260">
        <f t="shared" si="17"/>
        <v>0</v>
      </c>
      <c r="H154" s="26" t="s">
        <v>6</v>
      </c>
      <c r="I154" s="39">
        <f t="shared" si="18"/>
        <v>0</v>
      </c>
      <c r="J154" s="29">
        <f t="shared" si="19"/>
        <v>0</v>
      </c>
      <c r="K154" s="28">
        <f t="shared" si="20"/>
        <v>0</v>
      </c>
      <c r="L154" s="29">
        <f t="shared" si="21"/>
        <v>0</v>
      </c>
      <c r="M154" s="28">
        <f t="shared" si="22"/>
        <v>0</v>
      </c>
      <c r="N154" s="29">
        <f t="shared" si="22"/>
        <v>0</v>
      </c>
      <c r="O154" s="28">
        <f t="shared" si="23"/>
        <v>0</v>
      </c>
      <c r="P154" s="255">
        <f t="shared" si="24"/>
        <v>0</v>
      </c>
      <c r="Q154" s="27"/>
      <c r="R154" s="7"/>
    </row>
    <row r="155" spans="1:18" x14ac:dyDescent="0.25">
      <c r="A155" s="2"/>
      <c r="B155" s="1"/>
      <c r="C155" s="2"/>
      <c r="D155" s="2"/>
      <c r="E155" s="4"/>
      <c r="F155" s="4"/>
      <c r="G155" s="260">
        <f t="shared" si="17"/>
        <v>0</v>
      </c>
      <c r="H155" s="26" t="s">
        <v>6</v>
      </c>
      <c r="I155" s="39">
        <f t="shared" si="18"/>
        <v>0</v>
      </c>
      <c r="J155" s="29">
        <f t="shared" si="19"/>
        <v>0</v>
      </c>
      <c r="K155" s="28">
        <f t="shared" si="20"/>
        <v>0</v>
      </c>
      <c r="L155" s="29">
        <f t="shared" si="21"/>
        <v>0</v>
      </c>
      <c r="M155" s="28">
        <f t="shared" si="22"/>
        <v>0</v>
      </c>
      <c r="N155" s="29">
        <f t="shared" si="22"/>
        <v>0</v>
      </c>
      <c r="O155" s="28">
        <f t="shared" si="23"/>
        <v>0</v>
      </c>
      <c r="P155" s="255">
        <f t="shared" si="24"/>
        <v>0</v>
      </c>
      <c r="Q155" s="27"/>
      <c r="R155" s="7"/>
    </row>
    <row r="156" spans="1:18" x14ac:dyDescent="0.25">
      <c r="A156" s="2"/>
      <c r="B156" s="1"/>
      <c r="C156" s="2"/>
      <c r="D156" s="2"/>
      <c r="E156" s="4"/>
      <c r="F156" s="4"/>
      <c r="G156" s="260">
        <f t="shared" si="17"/>
        <v>0</v>
      </c>
      <c r="H156" s="26" t="s">
        <v>6</v>
      </c>
      <c r="I156" s="39">
        <f t="shared" si="18"/>
        <v>0</v>
      </c>
      <c r="J156" s="29">
        <f t="shared" si="19"/>
        <v>0</v>
      </c>
      <c r="K156" s="28">
        <f t="shared" si="20"/>
        <v>0</v>
      </c>
      <c r="L156" s="29">
        <f t="shared" si="21"/>
        <v>0</v>
      </c>
      <c r="M156" s="28">
        <f t="shared" si="22"/>
        <v>0</v>
      </c>
      <c r="N156" s="29">
        <f t="shared" si="22"/>
        <v>0</v>
      </c>
      <c r="O156" s="28">
        <f t="shared" si="23"/>
        <v>0</v>
      </c>
      <c r="P156" s="255">
        <f t="shared" si="24"/>
        <v>0</v>
      </c>
      <c r="Q156" s="27"/>
      <c r="R156" s="7"/>
    </row>
    <row r="157" spans="1:18" x14ac:dyDescent="0.25">
      <c r="A157" s="2"/>
      <c r="B157" s="1"/>
      <c r="C157" s="2"/>
      <c r="D157" s="2"/>
      <c r="E157" s="4"/>
      <c r="F157" s="4"/>
      <c r="G157" s="260">
        <f t="shared" si="17"/>
        <v>0</v>
      </c>
      <c r="H157" s="26" t="s">
        <v>6</v>
      </c>
      <c r="I157" s="39">
        <f t="shared" si="18"/>
        <v>0</v>
      </c>
      <c r="J157" s="29">
        <f t="shared" si="19"/>
        <v>0</v>
      </c>
      <c r="K157" s="28">
        <f t="shared" si="20"/>
        <v>0</v>
      </c>
      <c r="L157" s="29">
        <f t="shared" si="21"/>
        <v>0</v>
      </c>
      <c r="M157" s="28">
        <f t="shared" si="22"/>
        <v>0</v>
      </c>
      <c r="N157" s="29">
        <f t="shared" si="22"/>
        <v>0</v>
      </c>
      <c r="O157" s="28">
        <f t="shared" si="23"/>
        <v>0</v>
      </c>
      <c r="P157" s="255">
        <f t="shared" si="24"/>
        <v>0</v>
      </c>
      <c r="Q157" s="27"/>
      <c r="R157" s="7"/>
    </row>
    <row r="158" spans="1:18" x14ac:dyDescent="0.25">
      <c r="A158" s="2"/>
      <c r="B158" s="1"/>
      <c r="C158" s="2"/>
      <c r="D158" s="2"/>
      <c r="E158" s="4"/>
      <c r="F158" s="4"/>
      <c r="G158" s="260">
        <f t="shared" si="17"/>
        <v>0</v>
      </c>
      <c r="H158" s="26" t="s">
        <v>6</v>
      </c>
      <c r="I158" s="39">
        <f t="shared" si="18"/>
        <v>0</v>
      </c>
      <c r="J158" s="29">
        <f t="shared" si="19"/>
        <v>0</v>
      </c>
      <c r="K158" s="28">
        <f t="shared" si="20"/>
        <v>0</v>
      </c>
      <c r="L158" s="29">
        <f t="shared" si="21"/>
        <v>0</v>
      </c>
      <c r="M158" s="28">
        <f t="shared" si="22"/>
        <v>0</v>
      </c>
      <c r="N158" s="29">
        <f t="shared" si="22"/>
        <v>0</v>
      </c>
      <c r="O158" s="28">
        <f t="shared" si="23"/>
        <v>0</v>
      </c>
      <c r="P158" s="255">
        <f t="shared" si="24"/>
        <v>0</v>
      </c>
      <c r="Q158" s="27"/>
      <c r="R158" s="7"/>
    </row>
    <row r="159" spans="1:18" x14ac:dyDescent="0.25">
      <c r="A159" s="2"/>
      <c r="B159" s="1"/>
      <c r="C159" s="2"/>
      <c r="D159" s="2"/>
      <c r="E159" s="4"/>
      <c r="F159" s="4"/>
      <c r="G159" s="260">
        <f t="shared" si="17"/>
        <v>0</v>
      </c>
      <c r="H159" s="26" t="s">
        <v>6</v>
      </c>
      <c r="I159" s="39">
        <f t="shared" si="18"/>
        <v>0</v>
      </c>
      <c r="J159" s="29">
        <f t="shared" si="19"/>
        <v>0</v>
      </c>
      <c r="K159" s="28">
        <f t="shared" si="20"/>
        <v>0</v>
      </c>
      <c r="L159" s="29">
        <f t="shared" si="21"/>
        <v>0</v>
      </c>
      <c r="M159" s="28">
        <f t="shared" si="22"/>
        <v>0</v>
      </c>
      <c r="N159" s="29">
        <f t="shared" si="22"/>
        <v>0</v>
      </c>
      <c r="O159" s="28">
        <f t="shared" si="23"/>
        <v>0</v>
      </c>
      <c r="P159" s="255">
        <f t="shared" si="24"/>
        <v>0</v>
      </c>
      <c r="Q159" s="27"/>
      <c r="R159" s="7"/>
    </row>
    <row r="160" spans="1:18" x14ac:dyDescent="0.25">
      <c r="A160" s="2"/>
      <c r="B160" s="1"/>
      <c r="C160" s="2"/>
      <c r="D160" s="2"/>
      <c r="E160" s="4"/>
      <c r="F160" s="4"/>
      <c r="G160" s="260">
        <f t="shared" si="17"/>
        <v>0</v>
      </c>
      <c r="H160" s="26" t="s">
        <v>6</v>
      </c>
      <c r="I160" s="39">
        <f t="shared" si="18"/>
        <v>0</v>
      </c>
      <c r="J160" s="29">
        <f t="shared" si="19"/>
        <v>0</v>
      </c>
      <c r="K160" s="28">
        <f t="shared" si="20"/>
        <v>0</v>
      </c>
      <c r="L160" s="29">
        <f t="shared" si="21"/>
        <v>0</v>
      </c>
      <c r="M160" s="28">
        <f t="shared" si="22"/>
        <v>0</v>
      </c>
      <c r="N160" s="29">
        <f t="shared" si="22"/>
        <v>0</v>
      </c>
      <c r="O160" s="28">
        <f t="shared" si="23"/>
        <v>0</v>
      </c>
      <c r="P160" s="255">
        <f t="shared" si="24"/>
        <v>0</v>
      </c>
      <c r="Q160" s="27"/>
      <c r="R160" s="7"/>
    </row>
    <row r="161" spans="1:18" x14ac:dyDescent="0.25">
      <c r="A161" s="2"/>
      <c r="B161" s="1"/>
      <c r="C161" s="2"/>
      <c r="D161" s="2"/>
      <c r="E161" s="4"/>
      <c r="F161" s="4"/>
      <c r="G161" s="260">
        <f t="shared" si="17"/>
        <v>0</v>
      </c>
      <c r="H161" s="26" t="s">
        <v>6</v>
      </c>
      <c r="I161" s="39">
        <f t="shared" si="18"/>
        <v>0</v>
      </c>
      <c r="J161" s="29">
        <f t="shared" si="19"/>
        <v>0</v>
      </c>
      <c r="K161" s="28">
        <f t="shared" si="20"/>
        <v>0</v>
      </c>
      <c r="L161" s="29">
        <f t="shared" si="21"/>
        <v>0</v>
      </c>
      <c r="M161" s="28">
        <f t="shared" si="22"/>
        <v>0</v>
      </c>
      <c r="N161" s="29">
        <f t="shared" si="22"/>
        <v>0</v>
      </c>
      <c r="O161" s="28">
        <f t="shared" si="23"/>
        <v>0</v>
      </c>
      <c r="P161" s="255">
        <f t="shared" si="24"/>
        <v>0</v>
      </c>
      <c r="Q161" s="27"/>
      <c r="R161" s="7"/>
    </row>
    <row r="162" spans="1:18" x14ac:dyDescent="0.25">
      <c r="A162" s="2"/>
      <c r="B162" s="1"/>
      <c r="C162" s="2"/>
      <c r="D162" s="2"/>
      <c r="E162" s="4"/>
      <c r="F162" s="4"/>
      <c r="G162" s="260">
        <f t="shared" si="17"/>
        <v>0</v>
      </c>
      <c r="H162" s="26" t="s">
        <v>6</v>
      </c>
      <c r="I162" s="39">
        <f t="shared" si="18"/>
        <v>0</v>
      </c>
      <c r="J162" s="29">
        <f t="shared" si="19"/>
        <v>0</v>
      </c>
      <c r="K162" s="28">
        <f t="shared" si="20"/>
        <v>0</v>
      </c>
      <c r="L162" s="29">
        <f t="shared" si="21"/>
        <v>0</v>
      </c>
      <c r="M162" s="28">
        <f t="shared" si="22"/>
        <v>0</v>
      </c>
      <c r="N162" s="29">
        <f t="shared" si="22"/>
        <v>0</v>
      </c>
      <c r="O162" s="28">
        <f t="shared" si="23"/>
        <v>0</v>
      </c>
      <c r="P162" s="255">
        <f t="shared" si="24"/>
        <v>0</v>
      </c>
      <c r="Q162" s="27"/>
      <c r="R162" s="7"/>
    </row>
    <row r="163" spans="1:18" x14ac:dyDescent="0.25">
      <c r="A163" s="2"/>
      <c r="B163" s="1"/>
      <c r="C163" s="2"/>
      <c r="D163" s="2"/>
      <c r="E163" s="4"/>
      <c r="F163" s="4"/>
      <c r="G163" s="260">
        <f t="shared" si="17"/>
        <v>0</v>
      </c>
      <c r="H163" s="26" t="s">
        <v>6</v>
      </c>
      <c r="I163" s="39">
        <f t="shared" si="18"/>
        <v>0</v>
      </c>
      <c r="J163" s="29">
        <f t="shared" si="19"/>
        <v>0</v>
      </c>
      <c r="K163" s="28">
        <f t="shared" si="20"/>
        <v>0</v>
      </c>
      <c r="L163" s="29">
        <f t="shared" si="21"/>
        <v>0</v>
      </c>
      <c r="M163" s="28">
        <f t="shared" si="22"/>
        <v>0</v>
      </c>
      <c r="N163" s="29">
        <f t="shared" si="22"/>
        <v>0</v>
      </c>
      <c r="O163" s="28">
        <f t="shared" si="23"/>
        <v>0</v>
      </c>
      <c r="P163" s="255">
        <f t="shared" si="24"/>
        <v>0</v>
      </c>
      <c r="Q163" s="27"/>
      <c r="R163" s="7"/>
    </row>
    <row r="164" spans="1:18" x14ac:dyDescent="0.25">
      <c r="A164" s="2"/>
      <c r="B164" s="1"/>
      <c r="C164" s="2"/>
      <c r="D164" s="2"/>
      <c r="E164" s="4"/>
      <c r="F164" s="4"/>
      <c r="G164" s="260">
        <f t="shared" si="17"/>
        <v>0</v>
      </c>
      <c r="H164" s="26" t="s">
        <v>6</v>
      </c>
      <c r="I164" s="39">
        <f t="shared" si="18"/>
        <v>0</v>
      </c>
      <c r="J164" s="29">
        <f t="shared" si="19"/>
        <v>0</v>
      </c>
      <c r="K164" s="28">
        <f t="shared" si="20"/>
        <v>0</v>
      </c>
      <c r="L164" s="29">
        <f t="shared" si="21"/>
        <v>0</v>
      </c>
      <c r="M164" s="28">
        <f t="shared" si="22"/>
        <v>0</v>
      </c>
      <c r="N164" s="29">
        <f t="shared" si="22"/>
        <v>0</v>
      </c>
      <c r="O164" s="28">
        <f t="shared" si="23"/>
        <v>0</v>
      </c>
      <c r="P164" s="255">
        <f t="shared" si="24"/>
        <v>0</v>
      </c>
      <c r="Q164" s="27"/>
      <c r="R164" s="7"/>
    </row>
    <row r="165" spans="1:18" x14ac:dyDescent="0.25">
      <c r="A165" s="2"/>
      <c r="B165" s="1"/>
      <c r="C165" s="2"/>
      <c r="D165" s="2"/>
      <c r="E165" s="4"/>
      <c r="F165" s="4"/>
      <c r="G165" s="260">
        <f t="shared" si="17"/>
        <v>0</v>
      </c>
      <c r="H165" s="26" t="s">
        <v>6</v>
      </c>
      <c r="I165" s="39">
        <f t="shared" si="18"/>
        <v>0</v>
      </c>
      <c r="J165" s="29">
        <f t="shared" si="19"/>
        <v>0</v>
      </c>
      <c r="K165" s="28">
        <f t="shared" si="20"/>
        <v>0</v>
      </c>
      <c r="L165" s="29">
        <f t="shared" si="21"/>
        <v>0</v>
      </c>
      <c r="M165" s="28">
        <f t="shared" si="22"/>
        <v>0</v>
      </c>
      <c r="N165" s="29">
        <f t="shared" si="22"/>
        <v>0</v>
      </c>
      <c r="O165" s="28">
        <f t="shared" si="23"/>
        <v>0</v>
      </c>
      <c r="P165" s="255">
        <f t="shared" si="24"/>
        <v>0</v>
      </c>
      <c r="Q165" s="27"/>
      <c r="R165" s="7"/>
    </row>
    <row r="166" spans="1:18" x14ac:dyDescent="0.25">
      <c r="A166" s="2"/>
      <c r="B166" s="1"/>
      <c r="C166" s="2"/>
      <c r="D166" s="2"/>
      <c r="E166" s="4"/>
      <c r="F166" s="4"/>
      <c r="G166" s="260">
        <f t="shared" si="17"/>
        <v>0</v>
      </c>
      <c r="H166" s="26" t="s">
        <v>6</v>
      </c>
      <c r="I166" s="39">
        <f t="shared" si="18"/>
        <v>0</v>
      </c>
      <c r="J166" s="29">
        <f t="shared" si="19"/>
        <v>0</v>
      </c>
      <c r="K166" s="28">
        <f t="shared" si="20"/>
        <v>0</v>
      </c>
      <c r="L166" s="29">
        <f t="shared" si="21"/>
        <v>0</v>
      </c>
      <c r="M166" s="28">
        <f t="shared" si="22"/>
        <v>0</v>
      </c>
      <c r="N166" s="29">
        <f t="shared" si="22"/>
        <v>0</v>
      </c>
      <c r="O166" s="28">
        <f t="shared" si="23"/>
        <v>0</v>
      </c>
      <c r="P166" s="255">
        <f t="shared" si="24"/>
        <v>0</v>
      </c>
      <c r="Q166" s="27"/>
      <c r="R166" s="7"/>
    </row>
    <row r="167" spans="1:18" x14ac:dyDescent="0.25">
      <c r="A167" s="2"/>
      <c r="B167" s="1"/>
      <c r="C167" s="2"/>
      <c r="D167" s="2"/>
      <c r="E167" s="4"/>
      <c r="F167" s="4"/>
      <c r="G167" s="260">
        <f t="shared" si="17"/>
        <v>0</v>
      </c>
      <c r="H167" s="26" t="s">
        <v>6</v>
      </c>
      <c r="I167" s="39">
        <f t="shared" si="18"/>
        <v>0</v>
      </c>
      <c r="J167" s="29">
        <f t="shared" si="19"/>
        <v>0</v>
      </c>
      <c r="K167" s="28">
        <f t="shared" si="20"/>
        <v>0</v>
      </c>
      <c r="L167" s="29">
        <f t="shared" si="21"/>
        <v>0</v>
      </c>
      <c r="M167" s="28">
        <f t="shared" si="22"/>
        <v>0</v>
      </c>
      <c r="N167" s="29">
        <f t="shared" si="22"/>
        <v>0</v>
      </c>
      <c r="O167" s="28">
        <f t="shared" si="23"/>
        <v>0</v>
      </c>
      <c r="P167" s="255">
        <f t="shared" si="24"/>
        <v>0</v>
      </c>
      <c r="Q167" s="27"/>
      <c r="R167" s="7"/>
    </row>
    <row r="168" spans="1:18" x14ac:dyDescent="0.25">
      <c r="A168" s="2"/>
      <c r="B168" s="1"/>
      <c r="C168" s="2"/>
      <c r="D168" s="2"/>
      <c r="E168" s="4"/>
      <c r="F168" s="4"/>
      <c r="G168" s="260">
        <f t="shared" si="17"/>
        <v>0</v>
      </c>
      <c r="H168" s="26" t="s">
        <v>6</v>
      </c>
      <c r="I168" s="39">
        <f t="shared" si="18"/>
        <v>0</v>
      </c>
      <c r="J168" s="29">
        <f t="shared" si="19"/>
        <v>0</v>
      </c>
      <c r="K168" s="28">
        <f t="shared" si="20"/>
        <v>0</v>
      </c>
      <c r="L168" s="29">
        <f t="shared" si="21"/>
        <v>0</v>
      </c>
      <c r="M168" s="28">
        <f t="shared" si="22"/>
        <v>0</v>
      </c>
      <c r="N168" s="29">
        <f t="shared" si="22"/>
        <v>0</v>
      </c>
      <c r="O168" s="28">
        <f t="shared" si="23"/>
        <v>0</v>
      </c>
      <c r="P168" s="255">
        <f t="shared" si="24"/>
        <v>0</v>
      </c>
      <c r="Q168" s="27"/>
      <c r="R168" s="7"/>
    </row>
    <row r="169" spans="1:18" x14ac:dyDescent="0.25">
      <c r="A169" s="2"/>
      <c r="B169" s="1"/>
      <c r="C169" s="2"/>
      <c r="D169" s="2"/>
      <c r="E169" s="4"/>
      <c r="F169" s="4"/>
      <c r="G169" s="260">
        <f t="shared" si="17"/>
        <v>0</v>
      </c>
      <c r="H169" s="26" t="s">
        <v>6</v>
      </c>
      <c r="I169" s="39">
        <f t="shared" si="18"/>
        <v>0</v>
      </c>
      <c r="J169" s="29">
        <f t="shared" si="19"/>
        <v>0</v>
      </c>
      <c r="K169" s="28">
        <f t="shared" si="20"/>
        <v>0</v>
      </c>
      <c r="L169" s="29">
        <f t="shared" si="21"/>
        <v>0</v>
      </c>
      <c r="M169" s="28">
        <f t="shared" si="22"/>
        <v>0</v>
      </c>
      <c r="N169" s="29">
        <f t="shared" si="22"/>
        <v>0</v>
      </c>
      <c r="O169" s="28">
        <f t="shared" si="23"/>
        <v>0</v>
      </c>
      <c r="P169" s="255">
        <f t="shared" si="24"/>
        <v>0</v>
      </c>
      <c r="Q169" s="27"/>
      <c r="R169" s="7"/>
    </row>
    <row r="170" spans="1:18" x14ac:dyDescent="0.25">
      <c r="A170" s="2"/>
      <c r="B170" s="1"/>
      <c r="C170" s="2"/>
      <c r="D170" s="2"/>
      <c r="E170" s="4"/>
      <c r="F170" s="4"/>
      <c r="G170" s="260">
        <f t="shared" si="17"/>
        <v>0</v>
      </c>
      <c r="H170" s="26" t="s">
        <v>6</v>
      </c>
      <c r="I170" s="39">
        <f t="shared" si="18"/>
        <v>0</v>
      </c>
      <c r="J170" s="29">
        <f t="shared" si="19"/>
        <v>0</v>
      </c>
      <c r="K170" s="28">
        <f t="shared" si="20"/>
        <v>0</v>
      </c>
      <c r="L170" s="29">
        <f t="shared" si="21"/>
        <v>0</v>
      </c>
      <c r="M170" s="28">
        <f t="shared" si="22"/>
        <v>0</v>
      </c>
      <c r="N170" s="29">
        <f t="shared" si="22"/>
        <v>0</v>
      </c>
      <c r="O170" s="28">
        <f t="shared" si="23"/>
        <v>0</v>
      </c>
      <c r="P170" s="255">
        <f t="shared" si="24"/>
        <v>0</v>
      </c>
      <c r="Q170" s="27"/>
      <c r="R170" s="7"/>
    </row>
    <row r="171" spans="1:18" x14ac:dyDescent="0.25">
      <c r="A171" s="2"/>
      <c r="B171" s="1"/>
      <c r="C171" s="2"/>
      <c r="D171" s="2"/>
      <c r="E171" s="4"/>
      <c r="F171" s="4"/>
      <c r="G171" s="260">
        <f t="shared" si="17"/>
        <v>0</v>
      </c>
      <c r="H171" s="26" t="s">
        <v>6</v>
      </c>
      <c r="I171" s="39">
        <f t="shared" si="18"/>
        <v>0</v>
      </c>
      <c r="J171" s="29">
        <f t="shared" si="19"/>
        <v>0</v>
      </c>
      <c r="K171" s="28">
        <f t="shared" si="20"/>
        <v>0</v>
      </c>
      <c r="L171" s="29">
        <f t="shared" si="21"/>
        <v>0</v>
      </c>
      <c r="M171" s="28">
        <f t="shared" si="22"/>
        <v>0</v>
      </c>
      <c r="N171" s="29">
        <f t="shared" si="22"/>
        <v>0</v>
      </c>
      <c r="O171" s="28">
        <f t="shared" si="23"/>
        <v>0</v>
      </c>
      <c r="P171" s="255">
        <f t="shared" si="24"/>
        <v>0</v>
      </c>
      <c r="Q171" s="27"/>
      <c r="R171" s="7"/>
    </row>
    <row r="172" spans="1:18" x14ac:dyDescent="0.25">
      <c r="A172" s="2"/>
      <c r="B172" s="1"/>
      <c r="C172" s="2"/>
      <c r="D172" s="2"/>
      <c r="E172" s="4"/>
      <c r="F172" s="4"/>
      <c r="G172" s="260">
        <f t="shared" si="17"/>
        <v>0</v>
      </c>
      <c r="H172" s="26" t="s">
        <v>6</v>
      </c>
      <c r="I172" s="39">
        <f t="shared" si="18"/>
        <v>0</v>
      </c>
      <c r="J172" s="29">
        <f t="shared" si="19"/>
        <v>0</v>
      </c>
      <c r="K172" s="28">
        <f t="shared" si="20"/>
        <v>0</v>
      </c>
      <c r="L172" s="29">
        <f t="shared" si="21"/>
        <v>0</v>
      </c>
      <c r="M172" s="28">
        <f t="shared" si="22"/>
        <v>0</v>
      </c>
      <c r="N172" s="29">
        <f t="shared" si="22"/>
        <v>0</v>
      </c>
      <c r="O172" s="28">
        <f t="shared" si="23"/>
        <v>0</v>
      </c>
      <c r="P172" s="255">
        <f t="shared" si="24"/>
        <v>0</v>
      </c>
      <c r="Q172" s="27"/>
      <c r="R172" s="7"/>
    </row>
    <row r="173" spans="1:18" x14ac:dyDescent="0.25">
      <c r="A173" s="2"/>
      <c r="B173" s="1"/>
      <c r="C173" s="2"/>
      <c r="D173" s="2"/>
      <c r="E173" s="4"/>
      <c r="F173" s="4"/>
      <c r="G173" s="260">
        <f t="shared" si="17"/>
        <v>0</v>
      </c>
      <c r="H173" s="26" t="s">
        <v>6</v>
      </c>
      <c r="I173" s="39">
        <f t="shared" si="18"/>
        <v>0</v>
      </c>
      <c r="J173" s="29">
        <f t="shared" si="19"/>
        <v>0</v>
      </c>
      <c r="K173" s="28">
        <f t="shared" si="20"/>
        <v>0</v>
      </c>
      <c r="L173" s="29">
        <f t="shared" si="21"/>
        <v>0</v>
      </c>
      <c r="M173" s="28">
        <f t="shared" si="22"/>
        <v>0</v>
      </c>
      <c r="N173" s="29">
        <f t="shared" si="22"/>
        <v>0</v>
      </c>
      <c r="O173" s="28">
        <f t="shared" si="23"/>
        <v>0</v>
      </c>
      <c r="P173" s="255">
        <f t="shared" si="24"/>
        <v>0</v>
      </c>
      <c r="Q173" s="27"/>
      <c r="R173" s="7"/>
    </row>
    <row r="174" spans="1:18" x14ac:dyDescent="0.25">
      <c r="A174" s="2"/>
      <c r="B174" s="1"/>
      <c r="C174" s="2"/>
      <c r="D174" s="2"/>
      <c r="E174" s="4"/>
      <c r="F174" s="4"/>
      <c r="G174" s="260">
        <f t="shared" si="17"/>
        <v>0</v>
      </c>
      <c r="H174" s="26" t="s">
        <v>6</v>
      </c>
      <c r="I174" s="39">
        <f t="shared" si="18"/>
        <v>0</v>
      </c>
      <c r="J174" s="29">
        <f t="shared" si="19"/>
        <v>0</v>
      </c>
      <c r="K174" s="28">
        <f t="shared" si="20"/>
        <v>0</v>
      </c>
      <c r="L174" s="29">
        <f t="shared" si="21"/>
        <v>0</v>
      </c>
      <c r="M174" s="28">
        <f t="shared" si="22"/>
        <v>0</v>
      </c>
      <c r="N174" s="29">
        <f t="shared" si="22"/>
        <v>0</v>
      </c>
      <c r="O174" s="28">
        <f t="shared" si="23"/>
        <v>0</v>
      </c>
      <c r="P174" s="255">
        <f t="shared" si="24"/>
        <v>0</v>
      </c>
      <c r="Q174" s="27"/>
      <c r="R174" s="7"/>
    </row>
    <row r="175" spans="1:18" x14ac:dyDescent="0.25">
      <c r="A175" s="2"/>
      <c r="B175" s="1"/>
      <c r="C175" s="2"/>
      <c r="D175" s="2"/>
      <c r="E175" s="4"/>
      <c r="F175" s="4"/>
      <c r="G175" s="260">
        <f t="shared" si="17"/>
        <v>0</v>
      </c>
      <c r="H175" s="26" t="s">
        <v>6</v>
      </c>
      <c r="I175" s="39">
        <f t="shared" si="18"/>
        <v>0</v>
      </c>
      <c r="J175" s="29">
        <f t="shared" si="19"/>
        <v>0</v>
      </c>
      <c r="K175" s="28">
        <f t="shared" si="20"/>
        <v>0</v>
      </c>
      <c r="L175" s="29">
        <f t="shared" si="21"/>
        <v>0</v>
      </c>
      <c r="M175" s="28">
        <f t="shared" si="22"/>
        <v>0</v>
      </c>
      <c r="N175" s="29">
        <f t="shared" si="22"/>
        <v>0</v>
      </c>
      <c r="O175" s="28">
        <f t="shared" si="23"/>
        <v>0</v>
      </c>
      <c r="P175" s="255">
        <f t="shared" si="24"/>
        <v>0</v>
      </c>
      <c r="Q175" s="27"/>
      <c r="R175" s="7"/>
    </row>
    <row r="176" spans="1:18" x14ac:dyDescent="0.25">
      <c r="A176" s="2"/>
      <c r="B176" s="1"/>
      <c r="C176" s="2"/>
      <c r="D176" s="2"/>
      <c r="E176" s="4"/>
      <c r="F176" s="4"/>
      <c r="G176" s="260">
        <f t="shared" si="17"/>
        <v>0</v>
      </c>
      <c r="H176" s="26" t="s">
        <v>6</v>
      </c>
      <c r="I176" s="39">
        <f t="shared" si="18"/>
        <v>0</v>
      </c>
      <c r="J176" s="29">
        <f t="shared" si="19"/>
        <v>0</v>
      </c>
      <c r="K176" s="28">
        <f t="shared" si="20"/>
        <v>0</v>
      </c>
      <c r="L176" s="29">
        <f t="shared" si="21"/>
        <v>0</v>
      </c>
      <c r="M176" s="28">
        <f t="shared" si="22"/>
        <v>0</v>
      </c>
      <c r="N176" s="29">
        <f t="shared" si="22"/>
        <v>0</v>
      </c>
      <c r="O176" s="28">
        <f t="shared" si="23"/>
        <v>0</v>
      </c>
      <c r="P176" s="255">
        <f t="shared" si="24"/>
        <v>0</v>
      </c>
      <c r="Q176" s="27"/>
      <c r="R176" s="7"/>
    </row>
    <row r="177" spans="1:18" x14ac:dyDescent="0.25">
      <c r="A177" s="2"/>
      <c r="B177" s="1"/>
      <c r="C177" s="2"/>
      <c r="D177" s="2"/>
      <c r="E177" s="4"/>
      <c r="F177" s="4"/>
      <c r="G177" s="260">
        <f t="shared" si="17"/>
        <v>0</v>
      </c>
      <c r="H177" s="26" t="s">
        <v>6</v>
      </c>
      <c r="I177" s="39">
        <f t="shared" si="18"/>
        <v>0</v>
      </c>
      <c r="J177" s="29">
        <f t="shared" si="19"/>
        <v>0</v>
      </c>
      <c r="K177" s="28">
        <f t="shared" si="20"/>
        <v>0</v>
      </c>
      <c r="L177" s="29">
        <f t="shared" si="21"/>
        <v>0</v>
      </c>
      <c r="M177" s="28">
        <f t="shared" si="22"/>
        <v>0</v>
      </c>
      <c r="N177" s="29">
        <f t="shared" si="22"/>
        <v>0</v>
      </c>
      <c r="O177" s="28">
        <f t="shared" si="23"/>
        <v>0</v>
      </c>
      <c r="P177" s="255">
        <f t="shared" si="24"/>
        <v>0</v>
      </c>
      <c r="Q177" s="27"/>
      <c r="R177" s="7"/>
    </row>
    <row r="178" spans="1:18" x14ac:dyDescent="0.25">
      <c r="A178" s="2"/>
      <c r="B178" s="1"/>
      <c r="C178" s="2"/>
      <c r="D178" s="2"/>
      <c r="E178" s="4"/>
      <c r="F178" s="4"/>
      <c r="G178" s="260">
        <f t="shared" si="17"/>
        <v>0</v>
      </c>
      <c r="H178" s="26" t="s">
        <v>6</v>
      </c>
      <c r="I178" s="39">
        <f t="shared" si="18"/>
        <v>0</v>
      </c>
      <c r="J178" s="29">
        <f t="shared" si="19"/>
        <v>0</v>
      </c>
      <c r="K178" s="28">
        <f t="shared" si="20"/>
        <v>0</v>
      </c>
      <c r="L178" s="29">
        <f t="shared" si="21"/>
        <v>0</v>
      </c>
      <c r="M178" s="28">
        <f t="shared" si="22"/>
        <v>0</v>
      </c>
      <c r="N178" s="29">
        <f t="shared" si="22"/>
        <v>0</v>
      </c>
      <c r="O178" s="28">
        <f t="shared" si="23"/>
        <v>0</v>
      </c>
      <c r="P178" s="255">
        <f t="shared" si="24"/>
        <v>0</v>
      </c>
      <c r="Q178" s="27"/>
      <c r="R178" s="7"/>
    </row>
    <row r="179" spans="1:18" x14ac:dyDescent="0.25">
      <c r="A179" s="2"/>
      <c r="B179" s="1"/>
      <c r="C179" s="2"/>
      <c r="D179" s="2"/>
      <c r="E179" s="4"/>
      <c r="F179" s="4"/>
      <c r="G179" s="260">
        <f t="shared" si="17"/>
        <v>0</v>
      </c>
      <c r="H179" s="26" t="s">
        <v>6</v>
      </c>
      <c r="I179" s="39">
        <f t="shared" si="18"/>
        <v>0</v>
      </c>
      <c r="J179" s="29">
        <f t="shared" si="19"/>
        <v>0</v>
      </c>
      <c r="K179" s="28">
        <f t="shared" si="20"/>
        <v>0</v>
      </c>
      <c r="L179" s="29">
        <f t="shared" si="21"/>
        <v>0</v>
      </c>
      <c r="M179" s="28">
        <f t="shared" si="22"/>
        <v>0</v>
      </c>
      <c r="N179" s="29">
        <f t="shared" si="22"/>
        <v>0</v>
      </c>
      <c r="O179" s="28">
        <f t="shared" si="23"/>
        <v>0</v>
      </c>
      <c r="P179" s="255">
        <f t="shared" si="24"/>
        <v>0</v>
      </c>
      <c r="Q179" s="27"/>
      <c r="R179" s="7"/>
    </row>
    <row r="180" spans="1:18" x14ac:dyDescent="0.25">
      <c r="A180" s="2"/>
      <c r="B180" s="1"/>
      <c r="C180" s="2"/>
      <c r="D180" s="2"/>
      <c r="E180" s="4"/>
      <c r="F180" s="4"/>
      <c r="G180" s="260">
        <f t="shared" si="17"/>
        <v>0</v>
      </c>
      <c r="H180" s="26" t="s">
        <v>6</v>
      </c>
      <c r="I180" s="39">
        <f t="shared" si="18"/>
        <v>0</v>
      </c>
      <c r="J180" s="29">
        <f t="shared" si="19"/>
        <v>0</v>
      </c>
      <c r="K180" s="28">
        <f t="shared" si="20"/>
        <v>0</v>
      </c>
      <c r="L180" s="29">
        <f t="shared" si="21"/>
        <v>0</v>
      </c>
      <c r="M180" s="28">
        <f t="shared" si="22"/>
        <v>0</v>
      </c>
      <c r="N180" s="29">
        <f t="shared" si="22"/>
        <v>0</v>
      </c>
      <c r="O180" s="28">
        <f t="shared" si="23"/>
        <v>0</v>
      </c>
      <c r="P180" s="255">
        <f t="shared" si="24"/>
        <v>0</v>
      </c>
      <c r="Q180" s="27"/>
      <c r="R180" s="7"/>
    </row>
    <row r="181" spans="1:18" x14ac:dyDescent="0.25">
      <c r="A181" s="2"/>
      <c r="B181" s="1"/>
      <c r="C181" s="2"/>
      <c r="D181" s="2"/>
      <c r="E181" s="4"/>
      <c r="F181" s="4"/>
      <c r="G181" s="260">
        <f t="shared" si="17"/>
        <v>0</v>
      </c>
      <c r="H181" s="26" t="s">
        <v>6</v>
      </c>
      <c r="I181" s="39">
        <f t="shared" si="18"/>
        <v>0</v>
      </c>
      <c r="J181" s="29">
        <f t="shared" si="19"/>
        <v>0</v>
      </c>
      <c r="K181" s="28">
        <f t="shared" si="20"/>
        <v>0</v>
      </c>
      <c r="L181" s="29">
        <f t="shared" si="21"/>
        <v>0</v>
      </c>
      <c r="M181" s="28">
        <f t="shared" si="22"/>
        <v>0</v>
      </c>
      <c r="N181" s="29">
        <f t="shared" si="22"/>
        <v>0</v>
      </c>
      <c r="O181" s="28">
        <f t="shared" si="23"/>
        <v>0</v>
      </c>
      <c r="P181" s="255">
        <f t="shared" si="24"/>
        <v>0</v>
      </c>
      <c r="Q181" s="27"/>
      <c r="R181" s="7"/>
    </row>
    <row r="182" spans="1:18" x14ac:dyDescent="0.25">
      <c r="A182" s="2"/>
      <c r="B182" s="1"/>
      <c r="C182" s="2"/>
      <c r="D182" s="2"/>
      <c r="E182" s="4"/>
      <c r="F182" s="4"/>
      <c r="G182" s="260">
        <f t="shared" si="17"/>
        <v>0</v>
      </c>
      <c r="H182" s="26" t="s">
        <v>6</v>
      </c>
      <c r="I182" s="39">
        <f t="shared" si="18"/>
        <v>0</v>
      </c>
      <c r="J182" s="29">
        <f t="shared" si="19"/>
        <v>0</v>
      </c>
      <c r="K182" s="28">
        <f t="shared" si="20"/>
        <v>0</v>
      </c>
      <c r="L182" s="29">
        <f t="shared" si="21"/>
        <v>0</v>
      </c>
      <c r="M182" s="28">
        <f t="shared" si="22"/>
        <v>0</v>
      </c>
      <c r="N182" s="29">
        <f t="shared" si="22"/>
        <v>0</v>
      </c>
      <c r="O182" s="28">
        <f t="shared" si="23"/>
        <v>0</v>
      </c>
      <c r="P182" s="255">
        <f t="shared" si="24"/>
        <v>0</v>
      </c>
      <c r="Q182" s="27"/>
      <c r="R182" s="7"/>
    </row>
    <row r="183" spans="1:18" x14ac:dyDescent="0.25">
      <c r="A183" s="2"/>
      <c r="B183" s="1"/>
      <c r="C183" s="2"/>
      <c r="D183" s="2"/>
      <c r="E183" s="4"/>
      <c r="F183" s="4"/>
      <c r="G183" s="260">
        <f t="shared" si="17"/>
        <v>0</v>
      </c>
      <c r="H183" s="26" t="s">
        <v>6</v>
      </c>
      <c r="I183" s="39">
        <f t="shared" si="18"/>
        <v>0</v>
      </c>
      <c r="J183" s="29">
        <f t="shared" si="19"/>
        <v>0</v>
      </c>
      <c r="K183" s="28">
        <f t="shared" si="20"/>
        <v>0</v>
      </c>
      <c r="L183" s="29">
        <f t="shared" si="21"/>
        <v>0</v>
      </c>
      <c r="M183" s="28">
        <f t="shared" si="22"/>
        <v>0</v>
      </c>
      <c r="N183" s="29">
        <f t="shared" si="22"/>
        <v>0</v>
      </c>
      <c r="O183" s="28">
        <f t="shared" si="23"/>
        <v>0</v>
      </c>
      <c r="P183" s="255">
        <f t="shared" si="24"/>
        <v>0</v>
      </c>
      <c r="Q183" s="27"/>
      <c r="R183" s="7"/>
    </row>
    <row r="184" spans="1:18" x14ac:dyDescent="0.25">
      <c r="A184" s="2"/>
      <c r="B184" s="1"/>
      <c r="C184" s="2"/>
      <c r="D184" s="2"/>
      <c r="E184" s="4"/>
      <c r="F184" s="4"/>
      <c r="G184" s="260">
        <f t="shared" si="17"/>
        <v>0</v>
      </c>
      <c r="H184" s="26" t="s">
        <v>6</v>
      </c>
      <c r="I184" s="39">
        <f t="shared" si="18"/>
        <v>0</v>
      </c>
      <c r="J184" s="29">
        <f t="shared" si="19"/>
        <v>0</v>
      </c>
      <c r="K184" s="28">
        <f t="shared" si="20"/>
        <v>0</v>
      </c>
      <c r="L184" s="29">
        <f t="shared" si="21"/>
        <v>0</v>
      </c>
      <c r="M184" s="28">
        <f t="shared" si="22"/>
        <v>0</v>
      </c>
      <c r="N184" s="29">
        <f t="shared" si="22"/>
        <v>0</v>
      </c>
      <c r="O184" s="28">
        <f t="shared" si="23"/>
        <v>0</v>
      </c>
      <c r="P184" s="255">
        <f t="shared" si="24"/>
        <v>0</v>
      </c>
      <c r="Q184" s="27"/>
      <c r="R184" s="7"/>
    </row>
    <row r="185" spans="1:18" x14ac:dyDescent="0.25">
      <c r="A185" s="2"/>
      <c r="B185" s="1"/>
      <c r="C185" s="2"/>
      <c r="D185" s="2"/>
      <c r="E185" s="4"/>
      <c r="F185" s="4"/>
      <c r="G185" s="260">
        <f t="shared" si="17"/>
        <v>0</v>
      </c>
      <c r="H185" s="26" t="s">
        <v>6</v>
      </c>
      <c r="I185" s="39">
        <f t="shared" si="18"/>
        <v>0</v>
      </c>
      <c r="J185" s="29">
        <f t="shared" si="19"/>
        <v>0</v>
      </c>
      <c r="K185" s="28">
        <f t="shared" si="20"/>
        <v>0</v>
      </c>
      <c r="L185" s="29">
        <f t="shared" si="21"/>
        <v>0</v>
      </c>
      <c r="M185" s="28">
        <f t="shared" si="22"/>
        <v>0</v>
      </c>
      <c r="N185" s="29">
        <f t="shared" si="22"/>
        <v>0</v>
      </c>
      <c r="O185" s="28">
        <f t="shared" si="23"/>
        <v>0</v>
      </c>
      <c r="P185" s="255">
        <f t="shared" si="24"/>
        <v>0</v>
      </c>
      <c r="Q185" s="27"/>
      <c r="R185" s="7"/>
    </row>
    <row r="186" spans="1:18" x14ac:dyDescent="0.25">
      <c r="A186" s="2"/>
      <c r="B186" s="1"/>
      <c r="C186" s="2"/>
      <c r="D186" s="2"/>
      <c r="E186" s="4"/>
      <c r="F186" s="4"/>
      <c r="G186" s="260">
        <f t="shared" si="17"/>
        <v>0</v>
      </c>
      <c r="H186" s="26" t="s">
        <v>6</v>
      </c>
      <c r="I186" s="39">
        <f t="shared" si="18"/>
        <v>0</v>
      </c>
      <c r="J186" s="29">
        <f t="shared" si="19"/>
        <v>0</v>
      </c>
      <c r="K186" s="28">
        <f t="shared" si="20"/>
        <v>0</v>
      </c>
      <c r="L186" s="29">
        <f t="shared" si="21"/>
        <v>0</v>
      </c>
      <c r="M186" s="28">
        <f t="shared" si="22"/>
        <v>0</v>
      </c>
      <c r="N186" s="29">
        <f t="shared" si="22"/>
        <v>0</v>
      </c>
      <c r="O186" s="28">
        <f t="shared" si="23"/>
        <v>0</v>
      </c>
      <c r="P186" s="255">
        <f t="shared" si="24"/>
        <v>0</v>
      </c>
      <c r="Q186" s="27"/>
      <c r="R186" s="7"/>
    </row>
    <row r="187" spans="1:18" x14ac:dyDescent="0.25">
      <c r="A187" s="2"/>
      <c r="B187" s="1"/>
      <c r="C187" s="2"/>
      <c r="D187" s="2"/>
      <c r="E187" s="4"/>
      <c r="F187" s="4"/>
      <c r="G187" s="260">
        <f t="shared" si="17"/>
        <v>0</v>
      </c>
      <c r="H187" s="26" t="s">
        <v>6</v>
      </c>
      <c r="I187" s="39">
        <f t="shared" si="18"/>
        <v>0</v>
      </c>
      <c r="J187" s="29">
        <f t="shared" si="19"/>
        <v>0</v>
      </c>
      <c r="K187" s="28">
        <f t="shared" si="20"/>
        <v>0</v>
      </c>
      <c r="L187" s="29">
        <f t="shared" si="21"/>
        <v>0</v>
      </c>
      <c r="M187" s="28">
        <f t="shared" si="22"/>
        <v>0</v>
      </c>
      <c r="N187" s="29">
        <f t="shared" si="22"/>
        <v>0</v>
      </c>
      <c r="O187" s="28">
        <f t="shared" si="23"/>
        <v>0</v>
      </c>
      <c r="P187" s="255">
        <f t="shared" si="24"/>
        <v>0</v>
      </c>
      <c r="Q187" s="27"/>
      <c r="R187" s="7"/>
    </row>
    <row r="188" spans="1:18" x14ac:dyDescent="0.25">
      <c r="A188" s="2"/>
      <c r="B188" s="1"/>
      <c r="C188" s="2"/>
      <c r="D188" s="2"/>
      <c r="E188" s="4"/>
      <c r="F188" s="4"/>
      <c r="G188" s="260">
        <f t="shared" si="17"/>
        <v>0</v>
      </c>
      <c r="H188" s="26" t="s">
        <v>6</v>
      </c>
      <c r="I188" s="39">
        <f t="shared" si="18"/>
        <v>0</v>
      </c>
      <c r="J188" s="29">
        <f t="shared" si="19"/>
        <v>0</v>
      </c>
      <c r="K188" s="28">
        <f t="shared" si="20"/>
        <v>0</v>
      </c>
      <c r="L188" s="29">
        <f t="shared" si="21"/>
        <v>0</v>
      </c>
      <c r="M188" s="28">
        <f t="shared" si="22"/>
        <v>0</v>
      </c>
      <c r="N188" s="29">
        <f t="shared" si="22"/>
        <v>0</v>
      </c>
      <c r="O188" s="28">
        <f t="shared" si="23"/>
        <v>0</v>
      </c>
      <c r="P188" s="255">
        <f t="shared" si="24"/>
        <v>0</v>
      </c>
      <c r="Q188" s="27"/>
      <c r="R188" s="7"/>
    </row>
    <row r="189" spans="1:18" x14ac:dyDescent="0.25">
      <c r="A189" s="2"/>
      <c r="B189" s="1"/>
      <c r="C189" s="2"/>
      <c r="D189" s="2"/>
      <c r="E189" s="4"/>
      <c r="F189" s="4"/>
      <c r="G189" s="260">
        <f t="shared" si="17"/>
        <v>0</v>
      </c>
      <c r="H189" s="26" t="s">
        <v>6</v>
      </c>
      <c r="I189" s="39">
        <f t="shared" si="18"/>
        <v>0</v>
      </c>
      <c r="J189" s="29">
        <f t="shared" si="19"/>
        <v>0</v>
      </c>
      <c r="K189" s="28">
        <f t="shared" si="20"/>
        <v>0</v>
      </c>
      <c r="L189" s="29">
        <f t="shared" si="21"/>
        <v>0</v>
      </c>
      <c r="M189" s="28">
        <f t="shared" si="22"/>
        <v>0</v>
      </c>
      <c r="N189" s="29">
        <f t="shared" si="22"/>
        <v>0</v>
      </c>
      <c r="O189" s="28">
        <f t="shared" si="23"/>
        <v>0</v>
      </c>
      <c r="P189" s="255">
        <f t="shared" si="24"/>
        <v>0</v>
      </c>
      <c r="Q189" s="27"/>
      <c r="R189" s="7"/>
    </row>
    <row r="190" spans="1:18" x14ac:dyDescent="0.25">
      <c r="A190" s="2"/>
      <c r="B190" s="1"/>
      <c r="C190" s="2"/>
      <c r="D190" s="2"/>
      <c r="E190" s="4"/>
      <c r="F190" s="4"/>
      <c r="G190" s="260">
        <f t="shared" si="17"/>
        <v>0</v>
      </c>
      <c r="H190" s="26" t="s">
        <v>6</v>
      </c>
      <c r="I190" s="39">
        <f t="shared" si="18"/>
        <v>0</v>
      </c>
      <c r="J190" s="29">
        <f t="shared" si="19"/>
        <v>0</v>
      </c>
      <c r="K190" s="28">
        <f t="shared" si="20"/>
        <v>0</v>
      </c>
      <c r="L190" s="29">
        <f t="shared" si="21"/>
        <v>0</v>
      </c>
      <c r="M190" s="28">
        <f t="shared" si="22"/>
        <v>0</v>
      </c>
      <c r="N190" s="29">
        <f t="shared" si="22"/>
        <v>0</v>
      </c>
      <c r="O190" s="28">
        <f t="shared" si="23"/>
        <v>0</v>
      </c>
      <c r="P190" s="255">
        <f t="shared" si="24"/>
        <v>0</v>
      </c>
      <c r="Q190" s="27"/>
      <c r="R190" s="7"/>
    </row>
    <row r="191" spans="1:18" x14ac:dyDescent="0.25">
      <c r="A191" s="2"/>
      <c r="B191" s="1"/>
      <c r="C191" s="2"/>
      <c r="D191" s="2"/>
      <c r="E191" s="4"/>
      <c r="F191" s="4"/>
      <c r="G191" s="260">
        <f t="shared" si="17"/>
        <v>0</v>
      </c>
      <c r="H191" s="26" t="s">
        <v>6</v>
      </c>
      <c r="I191" s="39">
        <f t="shared" si="18"/>
        <v>0</v>
      </c>
      <c r="J191" s="29">
        <f t="shared" si="19"/>
        <v>0</v>
      </c>
      <c r="K191" s="28">
        <f t="shared" si="20"/>
        <v>0</v>
      </c>
      <c r="L191" s="29">
        <f t="shared" si="21"/>
        <v>0</v>
      </c>
      <c r="M191" s="28">
        <f t="shared" si="22"/>
        <v>0</v>
      </c>
      <c r="N191" s="29">
        <f t="shared" si="22"/>
        <v>0</v>
      </c>
      <c r="O191" s="28">
        <f t="shared" si="23"/>
        <v>0</v>
      </c>
      <c r="P191" s="255">
        <f t="shared" si="24"/>
        <v>0</v>
      </c>
      <c r="Q191" s="27"/>
      <c r="R191" s="7"/>
    </row>
    <row r="192" spans="1:18" x14ac:dyDescent="0.25">
      <c r="A192" s="2"/>
      <c r="B192" s="1"/>
      <c r="C192" s="2"/>
      <c r="D192" s="2"/>
      <c r="E192" s="4"/>
      <c r="F192" s="4"/>
      <c r="G192" s="260">
        <f t="shared" si="17"/>
        <v>0</v>
      </c>
      <c r="H192" s="26" t="s">
        <v>6</v>
      </c>
      <c r="I192" s="39">
        <f t="shared" si="18"/>
        <v>0</v>
      </c>
      <c r="J192" s="29">
        <f t="shared" si="19"/>
        <v>0</v>
      </c>
      <c r="K192" s="28">
        <f t="shared" si="20"/>
        <v>0</v>
      </c>
      <c r="L192" s="29">
        <f t="shared" si="21"/>
        <v>0</v>
      </c>
      <c r="M192" s="28">
        <f t="shared" si="22"/>
        <v>0</v>
      </c>
      <c r="N192" s="29">
        <f t="shared" si="22"/>
        <v>0</v>
      </c>
      <c r="O192" s="28">
        <f t="shared" si="23"/>
        <v>0</v>
      </c>
      <c r="P192" s="255">
        <f t="shared" si="24"/>
        <v>0</v>
      </c>
      <c r="Q192" s="27"/>
      <c r="R192" s="7"/>
    </row>
    <row r="193" spans="1:18" x14ac:dyDescent="0.25">
      <c r="A193" s="2"/>
      <c r="B193" s="1"/>
      <c r="C193" s="2"/>
      <c r="D193" s="2"/>
      <c r="E193" s="4"/>
      <c r="F193" s="4"/>
      <c r="G193" s="260">
        <f t="shared" si="17"/>
        <v>0</v>
      </c>
      <c r="H193" s="26" t="s">
        <v>6</v>
      </c>
      <c r="I193" s="39">
        <f t="shared" si="18"/>
        <v>0</v>
      </c>
      <c r="J193" s="29">
        <f t="shared" si="19"/>
        <v>0</v>
      </c>
      <c r="K193" s="28">
        <f t="shared" si="20"/>
        <v>0</v>
      </c>
      <c r="L193" s="29">
        <f t="shared" si="21"/>
        <v>0</v>
      </c>
      <c r="M193" s="28">
        <f t="shared" si="22"/>
        <v>0</v>
      </c>
      <c r="N193" s="29">
        <f t="shared" si="22"/>
        <v>0</v>
      </c>
      <c r="O193" s="28">
        <f t="shared" si="23"/>
        <v>0</v>
      </c>
      <c r="P193" s="255">
        <f t="shared" si="24"/>
        <v>0</v>
      </c>
      <c r="Q193" s="27"/>
      <c r="R193" s="7"/>
    </row>
    <row r="194" spans="1:18" x14ac:dyDescent="0.25">
      <c r="A194" s="2"/>
      <c r="B194" s="1"/>
      <c r="C194" s="2"/>
      <c r="D194" s="2"/>
      <c r="E194" s="4"/>
      <c r="F194" s="4"/>
      <c r="G194" s="260">
        <f t="shared" si="17"/>
        <v>0</v>
      </c>
      <c r="H194" s="26" t="s">
        <v>6</v>
      </c>
      <c r="I194" s="39">
        <f t="shared" si="18"/>
        <v>0</v>
      </c>
      <c r="J194" s="29">
        <f t="shared" si="19"/>
        <v>0</v>
      </c>
      <c r="K194" s="28">
        <f t="shared" si="20"/>
        <v>0</v>
      </c>
      <c r="L194" s="29">
        <f t="shared" si="21"/>
        <v>0</v>
      </c>
      <c r="M194" s="28">
        <f t="shared" si="22"/>
        <v>0</v>
      </c>
      <c r="N194" s="29">
        <f t="shared" si="22"/>
        <v>0</v>
      </c>
      <c r="O194" s="28">
        <f t="shared" si="23"/>
        <v>0</v>
      </c>
      <c r="P194" s="255">
        <f t="shared" si="24"/>
        <v>0</v>
      </c>
      <c r="Q194" s="27"/>
      <c r="R194" s="7"/>
    </row>
    <row r="195" spans="1:18" x14ac:dyDescent="0.25">
      <c r="A195" s="2"/>
      <c r="B195" s="1"/>
      <c r="C195" s="2"/>
      <c r="D195" s="2"/>
      <c r="E195" s="4"/>
      <c r="F195" s="4"/>
      <c r="G195" s="260">
        <f t="shared" si="17"/>
        <v>0</v>
      </c>
      <c r="H195" s="26" t="s">
        <v>6</v>
      </c>
      <c r="I195" s="39">
        <f t="shared" si="18"/>
        <v>0</v>
      </c>
      <c r="J195" s="29">
        <f t="shared" si="19"/>
        <v>0</v>
      </c>
      <c r="K195" s="28">
        <f t="shared" si="20"/>
        <v>0</v>
      </c>
      <c r="L195" s="29">
        <f t="shared" si="21"/>
        <v>0</v>
      </c>
      <c r="M195" s="28">
        <f t="shared" si="22"/>
        <v>0</v>
      </c>
      <c r="N195" s="29">
        <f t="shared" si="22"/>
        <v>0</v>
      </c>
      <c r="O195" s="28">
        <f t="shared" si="23"/>
        <v>0</v>
      </c>
      <c r="P195" s="255">
        <f t="shared" si="24"/>
        <v>0</v>
      </c>
      <c r="Q195" s="27"/>
      <c r="R195" s="7"/>
    </row>
    <row r="196" spans="1:18" x14ac:dyDescent="0.25">
      <c r="A196" s="2"/>
      <c r="B196" s="1"/>
      <c r="C196" s="2"/>
      <c r="D196" s="2"/>
      <c r="E196" s="4"/>
      <c r="F196" s="4"/>
      <c r="G196" s="260">
        <f t="shared" si="17"/>
        <v>0</v>
      </c>
      <c r="H196" s="26" t="s">
        <v>6</v>
      </c>
      <c r="I196" s="39">
        <f t="shared" si="18"/>
        <v>0</v>
      </c>
      <c r="J196" s="29">
        <f t="shared" si="19"/>
        <v>0</v>
      </c>
      <c r="K196" s="28">
        <f t="shared" si="20"/>
        <v>0</v>
      </c>
      <c r="L196" s="29">
        <f t="shared" si="21"/>
        <v>0</v>
      </c>
      <c r="M196" s="28">
        <f t="shared" si="22"/>
        <v>0</v>
      </c>
      <c r="N196" s="29">
        <f t="shared" si="22"/>
        <v>0</v>
      </c>
      <c r="O196" s="28">
        <f t="shared" si="23"/>
        <v>0</v>
      </c>
      <c r="P196" s="255">
        <f t="shared" si="24"/>
        <v>0</v>
      </c>
      <c r="Q196" s="27"/>
      <c r="R196" s="7"/>
    </row>
    <row r="197" spans="1:18" x14ac:dyDescent="0.25">
      <c r="A197" s="2"/>
      <c r="B197" s="1"/>
      <c r="C197" s="2"/>
      <c r="D197" s="2"/>
      <c r="E197" s="4"/>
      <c r="F197" s="4"/>
      <c r="G197" s="260">
        <f t="shared" si="17"/>
        <v>0</v>
      </c>
      <c r="H197" s="26" t="s">
        <v>6</v>
      </c>
      <c r="I197" s="39">
        <f t="shared" si="18"/>
        <v>0</v>
      </c>
      <c r="J197" s="29">
        <f t="shared" si="19"/>
        <v>0</v>
      </c>
      <c r="K197" s="28">
        <f t="shared" si="20"/>
        <v>0</v>
      </c>
      <c r="L197" s="29">
        <f t="shared" si="21"/>
        <v>0</v>
      </c>
      <c r="M197" s="28">
        <f t="shared" si="22"/>
        <v>0</v>
      </c>
      <c r="N197" s="29">
        <f t="shared" si="22"/>
        <v>0</v>
      </c>
      <c r="O197" s="28">
        <f t="shared" si="23"/>
        <v>0</v>
      </c>
      <c r="P197" s="255">
        <f t="shared" si="24"/>
        <v>0</v>
      </c>
      <c r="Q197" s="27"/>
      <c r="R197" s="7"/>
    </row>
    <row r="198" spans="1:18" x14ac:dyDescent="0.25">
      <c r="A198" s="2"/>
      <c r="B198" s="1"/>
      <c r="C198" s="2"/>
      <c r="D198" s="2"/>
      <c r="E198" s="4"/>
      <c r="F198" s="4"/>
      <c r="G198" s="260">
        <f t="shared" si="17"/>
        <v>0</v>
      </c>
      <c r="H198" s="26" t="s">
        <v>6</v>
      </c>
      <c r="I198" s="39">
        <f t="shared" si="18"/>
        <v>0</v>
      </c>
      <c r="J198" s="29">
        <f t="shared" si="19"/>
        <v>0</v>
      </c>
      <c r="K198" s="28">
        <f t="shared" si="20"/>
        <v>0</v>
      </c>
      <c r="L198" s="29">
        <f t="shared" si="21"/>
        <v>0</v>
      </c>
      <c r="M198" s="28">
        <f t="shared" si="22"/>
        <v>0</v>
      </c>
      <c r="N198" s="29">
        <f t="shared" si="22"/>
        <v>0</v>
      </c>
      <c r="O198" s="28">
        <f t="shared" si="23"/>
        <v>0</v>
      </c>
      <c r="P198" s="255">
        <f t="shared" si="24"/>
        <v>0</v>
      </c>
      <c r="Q198" s="27"/>
      <c r="R198" s="7"/>
    </row>
    <row r="199" spans="1:18" x14ac:dyDescent="0.25">
      <c r="A199" s="2"/>
      <c r="B199" s="1"/>
      <c r="C199" s="2"/>
      <c r="D199" s="2"/>
      <c r="E199" s="4"/>
      <c r="F199" s="4"/>
      <c r="G199" s="260">
        <f t="shared" si="17"/>
        <v>0</v>
      </c>
      <c r="H199" s="26" t="s">
        <v>6</v>
      </c>
      <c r="I199" s="39">
        <f t="shared" si="18"/>
        <v>0</v>
      </c>
      <c r="J199" s="29">
        <f t="shared" si="19"/>
        <v>0</v>
      </c>
      <c r="K199" s="28">
        <f t="shared" si="20"/>
        <v>0</v>
      </c>
      <c r="L199" s="29">
        <f t="shared" si="21"/>
        <v>0</v>
      </c>
      <c r="M199" s="28">
        <f t="shared" si="22"/>
        <v>0</v>
      </c>
      <c r="N199" s="29">
        <f t="shared" si="22"/>
        <v>0</v>
      </c>
      <c r="O199" s="28">
        <f t="shared" si="23"/>
        <v>0</v>
      </c>
      <c r="P199" s="255">
        <f t="shared" si="24"/>
        <v>0</v>
      </c>
      <c r="Q199" s="27"/>
      <c r="R199" s="7"/>
    </row>
    <row r="200" spans="1:18" x14ac:dyDescent="0.25">
      <c r="A200" s="2"/>
      <c r="B200" s="1"/>
      <c r="C200" s="2"/>
      <c r="D200" s="2"/>
      <c r="E200" s="4"/>
      <c r="F200" s="4"/>
      <c r="G200" s="260">
        <f t="shared" si="17"/>
        <v>0</v>
      </c>
      <c r="H200" s="26" t="s">
        <v>6</v>
      </c>
      <c r="I200" s="39">
        <f t="shared" si="18"/>
        <v>0</v>
      </c>
      <c r="J200" s="29">
        <f t="shared" si="19"/>
        <v>0</v>
      </c>
      <c r="K200" s="28">
        <f t="shared" si="20"/>
        <v>0</v>
      </c>
      <c r="L200" s="29">
        <f t="shared" si="21"/>
        <v>0</v>
      </c>
      <c r="M200" s="28">
        <f t="shared" si="22"/>
        <v>0</v>
      </c>
      <c r="N200" s="29">
        <f t="shared" si="22"/>
        <v>0</v>
      </c>
      <c r="O200" s="28">
        <f t="shared" si="23"/>
        <v>0</v>
      </c>
      <c r="P200" s="255">
        <f t="shared" si="24"/>
        <v>0</v>
      </c>
      <c r="Q200" s="27"/>
      <c r="R200" s="7"/>
    </row>
    <row r="201" spans="1:18" x14ac:dyDescent="0.25">
      <c r="A201" s="2"/>
      <c r="B201" s="1"/>
      <c r="C201" s="2"/>
      <c r="D201" s="2"/>
      <c r="E201" s="4"/>
      <c r="F201" s="4"/>
      <c r="G201" s="260">
        <f t="shared" si="17"/>
        <v>0</v>
      </c>
      <c r="H201" s="26" t="s">
        <v>6</v>
      </c>
      <c r="I201" s="39">
        <f t="shared" si="18"/>
        <v>0</v>
      </c>
      <c r="J201" s="29">
        <f t="shared" si="19"/>
        <v>0</v>
      </c>
      <c r="K201" s="28">
        <f t="shared" si="20"/>
        <v>0</v>
      </c>
      <c r="L201" s="29">
        <f t="shared" si="21"/>
        <v>0</v>
      </c>
      <c r="M201" s="28">
        <f t="shared" si="22"/>
        <v>0</v>
      </c>
      <c r="N201" s="29">
        <f t="shared" si="22"/>
        <v>0</v>
      </c>
      <c r="O201" s="28">
        <f t="shared" si="23"/>
        <v>0</v>
      </c>
      <c r="P201" s="255">
        <f t="shared" si="24"/>
        <v>0</v>
      </c>
      <c r="Q201" s="27"/>
      <c r="R201" s="7"/>
    </row>
    <row r="202" spans="1:18" x14ac:dyDescent="0.25">
      <c r="A202" s="2"/>
      <c r="B202" s="1"/>
      <c r="C202" s="2"/>
      <c r="D202" s="2"/>
      <c r="E202" s="4"/>
      <c r="F202" s="4"/>
      <c r="G202" s="260">
        <f t="shared" si="17"/>
        <v>0</v>
      </c>
      <c r="H202" s="26" t="s">
        <v>6</v>
      </c>
      <c r="I202" s="39">
        <f t="shared" si="18"/>
        <v>0</v>
      </c>
      <c r="J202" s="29">
        <f t="shared" si="19"/>
        <v>0</v>
      </c>
      <c r="K202" s="28">
        <f t="shared" si="20"/>
        <v>0</v>
      </c>
      <c r="L202" s="29">
        <f t="shared" si="21"/>
        <v>0</v>
      </c>
      <c r="M202" s="28">
        <f t="shared" si="22"/>
        <v>0</v>
      </c>
      <c r="N202" s="29">
        <f t="shared" si="22"/>
        <v>0</v>
      </c>
      <c r="O202" s="28">
        <f t="shared" si="23"/>
        <v>0</v>
      </c>
      <c r="P202" s="255">
        <f t="shared" si="24"/>
        <v>0</v>
      </c>
      <c r="Q202" s="27"/>
      <c r="R202" s="7"/>
    </row>
    <row r="203" spans="1:18" x14ac:dyDescent="0.25">
      <c r="A203" s="2"/>
      <c r="B203" s="1"/>
      <c r="C203" s="2"/>
      <c r="D203" s="2"/>
      <c r="E203" s="4"/>
      <c r="F203" s="4"/>
      <c r="G203" s="260">
        <f t="shared" ref="G203:G266" si="25">E203*F203</f>
        <v>0</v>
      </c>
      <c r="H203" s="26" t="s">
        <v>6</v>
      </c>
      <c r="I203" s="39">
        <f t="shared" ref="I203:I266" si="26">E203*$E$4</f>
        <v>0</v>
      </c>
      <c r="J203" s="29">
        <f t="shared" ref="J203:J266" si="27">G203*$E$4</f>
        <v>0</v>
      </c>
      <c r="K203" s="28">
        <f t="shared" ref="K203:K266" si="28">IF(H203="DIVISAS $",E203*$E$5,0)</f>
        <v>0</v>
      </c>
      <c r="L203" s="29">
        <f t="shared" ref="L203:L266" si="29">IF(H203="DIVISAS $",G203*$E$5,0)</f>
        <v>0</v>
      </c>
      <c r="M203" s="28">
        <f t="shared" ref="M203:N266" si="30">SUM(I203,K203)</f>
        <v>0</v>
      </c>
      <c r="N203" s="29">
        <f t="shared" si="30"/>
        <v>0</v>
      </c>
      <c r="O203" s="28">
        <f t="shared" ref="O203:O266" si="31">E203-M203</f>
        <v>0</v>
      </c>
      <c r="P203" s="255">
        <f t="shared" ref="P203:P266" si="32">G203-N203</f>
        <v>0</v>
      </c>
      <c r="Q203" s="27"/>
      <c r="R203" s="7"/>
    </row>
    <row r="204" spans="1:18" x14ac:dyDescent="0.25">
      <c r="A204" s="2"/>
      <c r="B204" s="1"/>
      <c r="C204" s="2"/>
      <c r="D204" s="2"/>
      <c r="E204" s="4"/>
      <c r="F204" s="4"/>
      <c r="G204" s="260">
        <f t="shared" si="25"/>
        <v>0</v>
      </c>
      <c r="H204" s="26" t="s">
        <v>6</v>
      </c>
      <c r="I204" s="39">
        <f t="shared" si="26"/>
        <v>0</v>
      </c>
      <c r="J204" s="29">
        <f t="shared" si="27"/>
        <v>0</v>
      </c>
      <c r="K204" s="28">
        <f t="shared" si="28"/>
        <v>0</v>
      </c>
      <c r="L204" s="29">
        <f t="shared" si="29"/>
        <v>0</v>
      </c>
      <c r="M204" s="28">
        <f t="shared" si="30"/>
        <v>0</v>
      </c>
      <c r="N204" s="29">
        <f t="shared" si="30"/>
        <v>0</v>
      </c>
      <c r="O204" s="28">
        <f t="shared" si="31"/>
        <v>0</v>
      </c>
      <c r="P204" s="255">
        <f t="shared" si="32"/>
        <v>0</v>
      </c>
      <c r="Q204" s="27"/>
      <c r="R204" s="7"/>
    </row>
    <row r="205" spans="1:18" x14ac:dyDescent="0.25">
      <c r="A205" s="2"/>
      <c r="B205" s="1"/>
      <c r="C205" s="2"/>
      <c r="D205" s="2"/>
      <c r="E205" s="4"/>
      <c r="F205" s="4"/>
      <c r="G205" s="260">
        <f t="shared" si="25"/>
        <v>0</v>
      </c>
      <c r="H205" s="26" t="s">
        <v>6</v>
      </c>
      <c r="I205" s="39">
        <f t="shared" si="26"/>
        <v>0</v>
      </c>
      <c r="J205" s="29">
        <f t="shared" si="27"/>
        <v>0</v>
      </c>
      <c r="K205" s="28">
        <f t="shared" si="28"/>
        <v>0</v>
      </c>
      <c r="L205" s="29">
        <f t="shared" si="29"/>
        <v>0</v>
      </c>
      <c r="M205" s="28">
        <f t="shared" si="30"/>
        <v>0</v>
      </c>
      <c r="N205" s="29">
        <f t="shared" si="30"/>
        <v>0</v>
      </c>
      <c r="O205" s="28">
        <f t="shared" si="31"/>
        <v>0</v>
      </c>
      <c r="P205" s="255">
        <f t="shared" si="32"/>
        <v>0</v>
      </c>
      <c r="Q205" s="27"/>
      <c r="R205" s="7"/>
    </row>
    <row r="206" spans="1:18" x14ac:dyDescent="0.25">
      <c r="A206" s="2"/>
      <c r="B206" s="1"/>
      <c r="C206" s="2"/>
      <c r="D206" s="2"/>
      <c r="E206" s="4"/>
      <c r="F206" s="4"/>
      <c r="G206" s="260">
        <f t="shared" si="25"/>
        <v>0</v>
      </c>
      <c r="H206" s="26" t="s">
        <v>6</v>
      </c>
      <c r="I206" s="39">
        <f t="shared" si="26"/>
        <v>0</v>
      </c>
      <c r="J206" s="29">
        <f t="shared" si="27"/>
        <v>0</v>
      </c>
      <c r="K206" s="28">
        <f t="shared" si="28"/>
        <v>0</v>
      </c>
      <c r="L206" s="29">
        <f t="shared" si="29"/>
        <v>0</v>
      </c>
      <c r="M206" s="28">
        <f t="shared" si="30"/>
        <v>0</v>
      </c>
      <c r="N206" s="29">
        <f t="shared" si="30"/>
        <v>0</v>
      </c>
      <c r="O206" s="28">
        <f t="shared" si="31"/>
        <v>0</v>
      </c>
      <c r="P206" s="255">
        <f t="shared" si="32"/>
        <v>0</v>
      </c>
      <c r="Q206" s="27"/>
      <c r="R206" s="7"/>
    </row>
    <row r="207" spans="1:18" x14ac:dyDescent="0.25">
      <c r="A207" s="2"/>
      <c r="B207" s="1"/>
      <c r="C207" s="2"/>
      <c r="D207" s="2"/>
      <c r="E207" s="4"/>
      <c r="F207" s="4"/>
      <c r="G207" s="260">
        <f t="shared" si="25"/>
        <v>0</v>
      </c>
      <c r="H207" s="26" t="s">
        <v>6</v>
      </c>
      <c r="I207" s="39">
        <f t="shared" si="26"/>
        <v>0</v>
      </c>
      <c r="J207" s="29">
        <f t="shared" si="27"/>
        <v>0</v>
      </c>
      <c r="K207" s="28">
        <f t="shared" si="28"/>
        <v>0</v>
      </c>
      <c r="L207" s="29">
        <f t="shared" si="29"/>
        <v>0</v>
      </c>
      <c r="M207" s="28">
        <f t="shared" si="30"/>
        <v>0</v>
      </c>
      <c r="N207" s="29">
        <f t="shared" si="30"/>
        <v>0</v>
      </c>
      <c r="O207" s="28">
        <f t="shared" si="31"/>
        <v>0</v>
      </c>
      <c r="P207" s="255">
        <f t="shared" si="32"/>
        <v>0</v>
      </c>
      <c r="Q207" s="27"/>
      <c r="R207" s="7"/>
    </row>
    <row r="208" spans="1:18" x14ac:dyDescent="0.25">
      <c r="A208" s="2"/>
      <c r="B208" s="1"/>
      <c r="C208" s="2"/>
      <c r="D208" s="2"/>
      <c r="E208" s="4"/>
      <c r="F208" s="4"/>
      <c r="G208" s="260">
        <f t="shared" si="25"/>
        <v>0</v>
      </c>
      <c r="H208" s="26" t="s">
        <v>6</v>
      </c>
      <c r="I208" s="39">
        <f t="shared" si="26"/>
        <v>0</v>
      </c>
      <c r="J208" s="29">
        <f t="shared" si="27"/>
        <v>0</v>
      </c>
      <c r="K208" s="28">
        <f t="shared" si="28"/>
        <v>0</v>
      </c>
      <c r="L208" s="29">
        <f t="shared" si="29"/>
        <v>0</v>
      </c>
      <c r="M208" s="28">
        <f t="shared" si="30"/>
        <v>0</v>
      </c>
      <c r="N208" s="29">
        <f t="shared" si="30"/>
        <v>0</v>
      </c>
      <c r="O208" s="28">
        <f t="shared" si="31"/>
        <v>0</v>
      </c>
      <c r="P208" s="255">
        <f t="shared" si="32"/>
        <v>0</v>
      </c>
      <c r="Q208" s="27"/>
      <c r="R208" s="7"/>
    </row>
    <row r="209" spans="1:18" x14ac:dyDescent="0.25">
      <c r="A209" s="2"/>
      <c r="B209" s="1"/>
      <c r="C209" s="2"/>
      <c r="D209" s="2"/>
      <c r="E209" s="4"/>
      <c r="F209" s="4"/>
      <c r="G209" s="260">
        <f t="shared" si="25"/>
        <v>0</v>
      </c>
      <c r="H209" s="26" t="s">
        <v>6</v>
      </c>
      <c r="I209" s="39">
        <f t="shared" si="26"/>
        <v>0</v>
      </c>
      <c r="J209" s="29">
        <f t="shared" si="27"/>
        <v>0</v>
      </c>
      <c r="K209" s="28">
        <f t="shared" si="28"/>
        <v>0</v>
      </c>
      <c r="L209" s="29">
        <f t="shared" si="29"/>
        <v>0</v>
      </c>
      <c r="M209" s="28">
        <f t="shared" si="30"/>
        <v>0</v>
      </c>
      <c r="N209" s="29">
        <f t="shared" si="30"/>
        <v>0</v>
      </c>
      <c r="O209" s="28">
        <f t="shared" si="31"/>
        <v>0</v>
      </c>
      <c r="P209" s="255">
        <f t="shared" si="32"/>
        <v>0</v>
      </c>
      <c r="Q209" s="27"/>
      <c r="R209" s="7"/>
    </row>
    <row r="210" spans="1:18" x14ac:dyDescent="0.25">
      <c r="A210" s="2"/>
      <c r="B210" s="1"/>
      <c r="C210" s="2"/>
      <c r="D210" s="2"/>
      <c r="E210" s="4"/>
      <c r="F210" s="4"/>
      <c r="G210" s="260">
        <f t="shared" si="25"/>
        <v>0</v>
      </c>
      <c r="H210" s="26" t="s">
        <v>6</v>
      </c>
      <c r="I210" s="39">
        <f t="shared" si="26"/>
        <v>0</v>
      </c>
      <c r="J210" s="29">
        <f t="shared" si="27"/>
        <v>0</v>
      </c>
      <c r="K210" s="28">
        <f t="shared" si="28"/>
        <v>0</v>
      </c>
      <c r="L210" s="29">
        <f t="shared" si="29"/>
        <v>0</v>
      </c>
      <c r="M210" s="28">
        <f t="shared" si="30"/>
        <v>0</v>
      </c>
      <c r="N210" s="29">
        <f t="shared" si="30"/>
        <v>0</v>
      </c>
      <c r="O210" s="28">
        <f t="shared" si="31"/>
        <v>0</v>
      </c>
      <c r="P210" s="255">
        <f t="shared" si="32"/>
        <v>0</v>
      </c>
      <c r="Q210" s="27"/>
      <c r="R210" s="7"/>
    </row>
    <row r="211" spans="1:18" x14ac:dyDescent="0.25">
      <c r="A211" s="2"/>
      <c r="B211" s="1"/>
      <c r="C211" s="2"/>
      <c r="D211" s="2"/>
      <c r="E211" s="4"/>
      <c r="F211" s="4"/>
      <c r="G211" s="260">
        <f t="shared" si="25"/>
        <v>0</v>
      </c>
      <c r="H211" s="26" t="s">
        <v>6</v>
      </c>
      <c r="I211" s="39">
        <f t="shared" si="26"/>
        <v>0</v>
      </c>
      <c r="J211" s="29">
        <f t="shared" si="27"/>
        <v>0</v>
      </c>
      <c r="K211" s="28">
        <f t="shared" si="28"/>
        <v>0</v>
      </c>
      <c r="L211" s="29">
        <f t="shared" si="29"/>
        <v>0</v>
      </c>
      <c r="M211" s="28">
        <f t="shared" si="30"/>
        <v>0</v>
      </c>
      <c r="N211" s="29">
        <f t="shared" si="30"/>
        <v>0</v>
      </c>
      <c r="O211" s="28">
        <f t="shared" si="31"/>
        <v>0</v>
      </c>
      <c r="P211" s="255">
        <f t="shared" si="32"/>
        <v>0</v>
      </c>
      <c r="Q211" s="27"/>
      <c r="R211" s="7"/>
    </row>
    <row r="212" spans="1:18" x14ac:dyDescent="0.25">
      <c r="A212" s="2"/>
      <c r="B212" s="1"/>
      <c r="C212" s="2"/>
      <c r="D212" s="2"/>
      <c r="E212" s="4"/>
      <c r="F212" s="4"/>
      <c r="G212" s="260">
        <f t="shared" si="25"/>
        <v>0</v>
      </c>
      <c r="H212" s="26" t="s">
        <v>6</v>
      </c>
      <c r="I212" s="39">
        <f t="shared" si="26"/>
        <v>0</v>
      </c>
      <c r="J212" s="29">
        <f t="shared" si="27"/>
        <v>0</v>
      </c>
      <c r="K212" s="28">
        <f t="shared" si="28"/>
        <v>0</v>
      </c>
      <c r="L212" s="29">
        <f t="shared" si="29"/>
        <v>0</v>
      </c>
      <c r="M212" s="28">
        <f t="shared" si="30"/>
        <v>0</v>
      </c>
      <c r="N212" s="29">
        <f t="shared" si="30"/>
        <v>0</v>
      </c>
      <c r="O212" s="28">
        <f t="shared" si="31"/>
        <v>0</v>
      </c>
      <c r="P212" s="255">
        <f t="shared" si="32"/>
        <v>0</v>
      </c>
      <c r="Q212" s="27"/>
      <c r="R212" s="7"/>
    </row>
    <row r="213" spans="1:18" x14ac:dyDescent="0.25">
      <c r="A213" s="2"/>
      <c r="B213" s="1"/>
      <c r="C213" s="2"/>
      <c r="D213" s="2"/>
      <c r="E213" s="4"/>
      <c r="F213" s="4"/>
      <c r="G213" s="260">
        <f t="shared" si="25"/>
        <v>0</v>
      </c>
      <c r="H213" s="26" t="s">
        <v>6</v>
      </c>
      <c r="I213" s="39">
        <f t="shared" si="26"/>
        <v>0</v>
      </c>
      <c r="J213" s="29">
        <f t="shared" si="27"/>
        <v>0</v>
      </c>
      <c r="K213" s="28">
        <f t="shared" si="28"/>
        <v>0</v>
      </c>
      <c r="L213" s="29">
        <f t="shared" si="29"/>
        <v>0</v>
      </c>
      <c r="M213" s="28">
        <f t="shared" si="30"/>
        <v>0</v>
      </c>
      <c r="N213" s="29">
        <f t="shared" si="30"/>
        <v>0</v>
      </c>
      <c r="O213" s="28">
        <f t="shared" si="31"/>
        <v>0</v>
      </c>
      <c r="P213" s="255">
        <f t="shared" si="32"/>
        <v>0</v>
      </c>
      <c r="Q213" s="27"/>
      <c r="R213" s="7"/>
    </row>
    <row r="214" spans="1:18" x14ac:dyDescent="0.25">
      <c r="A214" s="2"/>
      <c r="B214" s="1"/>
      <c r="C214" s="2"/>
      <c r="D214" s="2"/>
      <c r="E214" s="4"/>
      <c r="F214" s="4"/>
      <c r="G214" s="260">
        <f t="shared" si="25"/>
        <v>0</v>
      </c>
      <c r="H214" s="26" t="s">
        <v>6</v>
      </c>
      <c r="I214" s="39">
        <f t="shared" si="26"/>
        <v>0</v>
      </c>
      <c r="J214" s="29">
        <f t="shared" si="27"/>
        <v>0</v>
      </c>
      <c r="K214" s="28">
        <f t="shared" si="28"/>
        <v>0</v>
      </c>
      <c r="L214" s="29">
        <f t="shared" si="29"/>
        <v>0</v>
      </c>
      <c r="M214" s="28">
        <f t="shared" si="30"/>
        <v>0</v>
      </c>
      <c r="N214" s="29">
        <f t="shared" si="30"/>
        <v>0</v>
      </c>
      <c r="O214" s="28">
        <f t="shared" si="31"/>
        <v>0</v>
      </c>
      <c r="P214" s="255">
        <f t="shared" si="32"/>
        <v>0</v>
      </c>
      <c r="Q214" s="27"/>
      <c r="R214" s="7"/>
    </row>
    <row r="215" spans="1:18" x14ac:dyDescent="0.25">
      <c r="A215" s="2"/>
      <c r="B215" s="1"/>
      <c r="C215" s="2"/>
      <c r="D215" s="2"/>
      <c r="E215" s="4"/>
      <c r="F215" s="4"/>
      <c r="G215" s="260">
        <f t="shared" si="25"/>
        <v>0</v>
      </c>
      <c r="H215" s="26" t="s">
        <v>6</v>
      </c>
      <c r="I215" s="39">
        <f t="shared" si="26"/>
        <v>0</v>
      </c>
      <c r="J215" s="29">
        <f t="shared" si="27"/>
        <v>0</v>
      </c>
      <c r="K215" s="28">
        <f t="shared" si="28"/>
        <v>0</v>
      </c>
      <c r="L215" s="29">
        <f t="shared" si="29"/>
        <v>0</v>
      </c>
      <c r="M215" s="28">
        <f t="shared" si="30"/>
        <v>0</v>
      </c>
      <c r="N215" s="29">
        <f t="shared" si="30"/>
        <v>0</v>
      </c>
      <c r="O215" s="28">
        <f t="shared" si="31"/>
        <v>0</v>
      </c>
      <c r="P215" s="255">
        <f t="shared" si="32"/>
        <v>0</v>
      </c>
      <c r="Q215" s="27"/>
      <c r="R215" s="7"/>
    </row>
    <row r="216" spans="1:18" x14ac:dyDescent="0.25">
      <c r="A216" s="2"/>
      <c r="B216" s="1"/>
      <c r="C216" s="2"/>
      <c r="D216" s="2"/>
      <c r="E216" s="4"/>
      <c r="F216" s="4"/>
      <c r="G216" s="260">
        <f t="shared" si="25"/>
        <v>0</v>
      </c>
      <c r="H216" s="26" t="s">
        <v>6</v>
      </c>
      <c r="I216" s="39">
        <f t="shared" si="26"/>
        <v>0</v>
      </c>
      <c r="J216" s="29">
        <f t="shared" si="27"/>
        <v>0</v>
      </c>
      <c r="K216" s="28">
        <f t="shared" si="28"/>
        <v>0</v>
      </c>
      <c r="L216" s="29">
        <f t="shared" si="29"/>
        <v>0</v>
      </c>
      <c r="M216" s="28">
        <f t="shared" si="30"/>
        <v>0</v>
      </c>
      <c r="N216" s="29">
        <f t="shared" si="30"/>
        <v>0</v>
      </c>
      <c r="O216" s="28">
        <f t="shared" si="31"/>
        <v>0</v>
      </c>
      <c r="P216" s="255">
        <f t="shared" si="32"/>
        <v>0</v>
      </c>
      <c r="Q216" s="27"/>
      <c r="R216" s="7"/>
    </row>
    <row r="217" spans="1:18" x14ac:dyDescent="0.25">
      <c r="A217" s="2"/>
      <c r="B217" s="1"/>
      <c r="C217" s="2"/>
      <c r="D217" s="2"/>
      <c r="E217" s="4"/>
      <c r="F217" s="4"/>
      <c r="G217" s="260">
        <f t="shared" si="25"/>
        <v>0</v>
      </c>
      <c r="H217" s="26" t="s">
        <v>6</v>
      </c>
      <c r="I217" s="39">
        <f t="shared" si="26"/>
        <v>0</v>
      </c>
      <c r="J217" s="29">
        <f t="shared" si="27"/>
        <v>0</v>
      </c>
      <c r="K217" s="28">
        <f t="shared" si="28"/>
        <v>0</v>
      </c>
      <c r="L217" s="29">
        <f t="shared" si="29"/>
        <v>0</v>
      </c>
      <c r="M217" s="28">
        <f t="shared" si="30"/>
        <v>0</v>
      </c>
      <c r="N217" s="29">
        <f t="shared" si="30"/>
        <v>0</v>
      </c>
      <c r="O217" s="28">
        <f t="shared" si="31"/>
        <v>0</v>
      </c>
      <c r="P217" s="255">
        <f t="shared" si="32"/>
        <v>0</v>
      </c>
      <c r="Q217" s="27"/>
      <c r="R217" s="7"/>
    </row>
    <row r="218" spans="1:18" x14ac:dyDescent="0.25">
      <c r="A218" s="2"/>
      <c r="B218" s="1"/>
      <c r="C218" s="2"/>
      <c r="D218" s="2"/>
      <c r="E218" s="4"/>
      <c r="F218" s="4"/>
      <c r="G218" s="260">
        <f t="shared" si="25"/>
        <v>0</v>
      </c>
      <c r="H218" s="26" t="s">
        <v>6</v>
      </c>
      <c r="I218" s="39">
        <f t="shared" si="26"/>
        <v>0</v>
      </c>
      <c r="J218" s="29">
        <f t="shared" si="27"/>
        <v>0</v>
      </c>
      <c r="K218" s="28">
        <f t="shared" si="28"/>
        <v>0</v>
      </c>
      <c r="L218" s="29">
        <f t="shared" si="29"/>
        <v>0</v>
      </c>
      <c r="M218" s="28">
        <f t="shared" si="30"/>
        <v>0</v>
      </c>
      <c r="N218" s="29">
        <f t="shared" si="30"/>
        <v>0</v>
      </c>
      <c r="O218" s="28">
        <f t="shared" si="31"/>
        <v>0</v>
      </c>
      <c r="P218" s="255">
        <f t="shared" si="32"/>
        <v>0</v>
      </c>
      <c r="Q218" s="27"/>
      <c r="R218" s="7"/>
    </row>
    <row r="219" spans="1:18" x14ac:dyDescent="0.25">
      <c r="A219" s="2"/>
      <c r="B219" s="1"/>
      <c r="C219" s="2"/>
      <c r="D219" s="2"/>
      <c r="E219" s="4"/>
      <c r="F219" s="4"/>
      <c r="G219" s="260">
        <f t="shared" si="25"/>
        <v>0</v>
      </c>
      <c r="H219" s="26" t="s">
        <v>6</v>
      </c>
      <c r="I219" s="39">
        <f t="shared" si="26"/>
        <v>0</v>
      </c>
      <c r="J219" s="29">
        <f t="shared" si="27"/>
        <v>0</v>
      </c>
      <c r="K219" s="28">
        <f t="shared" si="28"/>
        <v>0</v>
      </c>
      <c r="L219" s="29">
        <f t="shared" si="29"/>
        <v>0</v>
      </c>
      <c r="M219" s="28">
        <f t="shared" si="30"/>
        <v>0</v>
      </c>
      <c r="N219" s="29">
        <f t="shared" si="30"/>
        <v>0</v>
      </c>
      <c r="O219" s="28">
        <f t="shared" si="31"/>
        <v>0</v>
      </c>
      <c r="P219" s="255">
        <f t="shared" si="32"/>
        <v>0</v>
      </c>
      <c r="Q219" s="27"/>
      <c r="R219" s="7"/>
    </row>
    <row r="220" spans="1:18" x14ac:dyDescent="0.25">
      <c r="A220" s="2"/>
      <c r="B220" s="1"/>
      <c r="C220" s="2"/>
      <c r="D220" s="2"/>
      <c r="E220" s="4"/>
      <c r="F220" s="4"/>
      <c r="G220" s="260">
        <f t="shared" si="25"/>
        <v>0</v>
      </c>
      <c r="H220" s="26" t="s">
        <v>6</v>
      </c>
      <c r="I220" s="39">
        <f t="shared" si="26"/>
        <v>0</v>
      </c>
      <c r="J220" s="29">
        <f t="shared" si="27"/>
        <v>0</v>
      </c>
      <c r="K220" s="28">
        <f t="shared" si="28"/>
        <v>0</v>
      </c>
      <c r="L220" s="29">
        <f t="shared" si="29"/>
        <v>0</v>
      </c>
      <c r="M220" s="28">
        <f t="shared" si="30"/>
        <v>0</v>
      </c>
      <c r="N220" s="29">
        <f t="shared" si="30"/>
        <v>0</v>
      </c>
      <c r="O220" s="28">
        <f t="shared" si="31"/>
        <v>0</v>
      </c>
      <c r="P220" s="255">
        <f t="shared" si="32"/>
        <v>0</v>
      </c>
      <c r="Q220" s="27"/>
      <c r="R220" s="7"/>
    </row>
    <row r="221" spans="1:18" x14ac:dyDescent="0.25">
      <c r="A221" s="2"/>
      <c r="B221" s="1"/>
      <c r="C221" s="2"/>
      <c r="D221" s="2"/>
      <c r="E221" s="4"/>
      <c r="F221" s="4"/>
      <c r="G221" s="260">
        <f t="shared" si="25"/>
        <v>0</v>
      </c>
      <c r="H221" s="26" t="s">
        <v>6</v>
      </c>
      <c r="I221" s="39">
        <f t="shared" si="26"/>
        <v>0</v>
      </c>
      <c r="J221" s="29">
        <f t="shared" si="27"/>
        <v>0</v>
      </c>
      <c r="K221" s="28">
        <f t="shared" si="28"/>
        <v>0</v>
      </c>
      <c r="L221" s="29">
        <f t="shared" si="29"/>
        <v>0</v>
      </c>
      <c r="M221" s="28">
        <f t="shared" si="30"/>
        <v>0</v>
      </c>
      <c r="N221" s="29">
        <f t="shared" si="30"/>
        <v>0</v>
      </c>
      <c r="O221" s="28">
        <f t="shared" si="31"/>
        <v>0</v>
      </c>
      <c r="P221" s="255">
        <f t="shared" si="32"/>
        <v>0</v>
      </c>
      <c r="Q221" s="27"/>
      <c r="R221" s="7"/>
    </row>
    <row r="222" spans="1:18" x14ac:dyDescent="0.25">
      <c r="A222" s="2"/>
      <c r="B222" s="1"/>
      <c r="C222" s="2"/>
      <c r="D222" s="2"/>
      <c r="E222" s="4"/>
      <c r="F222" s="4"/>
      <c r="G222" s="260">
        <f t="shared" si="25"/>
        <v>0</v>
      </c>
      <c r="H222" s="26" t="s">
        <v>6</v>
      </c>
      <c r="I222" s="39">
        <f t="shared" si="26"/>
        <v>0</v>
      </c>
      <c r="J222" s="29">
        <f t="shared" si="27"/>
        <v>0</v>
      </c>
      <c r="K222" s="28">
        <f t="shared" si="28"/>
        <v>0</v>
      </c>
      <c r="L222" s="29">
        <f t="shared" si="29"/>
        <v>0</v>
      </c>
      <c r="M222" s="28">
        <f t="shared" si="30"/>
        <v>0</v>
      </c>
      <c r="N222" s="29">
        <f t="shared" si="30"/>
        <v>0</v>
      </c>
      <c r="O222" s="28">
        <f t="shared" si="31"/>
        <v>0</v>
      </c>
      <c r="P222" s="255">
        <f t="shared" si="32"/>
        <v>0</v>
      </c>
      <c r="Q222" s="27"/>
      <c r="R222" s="7"/>
    </row>
    <row r="223" spans="1:18" x14ac:dyDescent="0.25">
      <c r="A223" s="2"/>
      <c r="B223" s="1"/>
      <c r="C223" s="2"/>
      <c r="D223" s="2"/>
      <c r="E223" s="4"/>
      <c r="F223" s="4"/>
      <c r="G223" s="260">
        <f t="shared" si="25"/>
        <v>0</v>
      </c>
      <c r="H223" s="26" t="s">
        <v>6</v>
      </c>
      <c r="I223" s="39">
        <f t="shared" si="26"/>
        <v>0</v>
      </c>
      <c r="J223" s="29">
        <f t="shared" si="27"/>
        <v>0</v>
      </c>
      <c r="K223" s="28">
        <f t="shared" si="28"/>
        <v>0</v>
      </c>
      <c r="L223" s="29">
        <f t="shared" si="29"/>
        <v>0</v>
      </c>
      <c r="M223" s="28">
        <f t="shared" si="30"/>
        <v>0</v>
      </c>
      <c r="N223" s="29">
        <f t="shared" si="30"/>
        <v>0</v>
      </c>
      <c r="O223" s="28">
        <f t="shared" si="31"/>
        <v>0</v>
      </c>
      <c r="P223" s="255">
        <f t="shared" si="32"/>
        <v>0</v>
      </c>
      <c r="Q223" s="27"/>
      <c r="R223" s="7"/>
    </row>
    <row r="224" spans="1:18" x14ac:dyDescent="0.25">
      <c r="A224" s="2"/>
      <c r="B224" s="1"/>
      <c r="C224" s="2"/>
      <c r="D224" s="2"/>
      <c r="E224" s="4"/>
      <c r="F224" s="4"/>
      <c r="G224" s="260">
        <f t="shared" si="25"/>
        <v>0</v>
      </c>
      <c r="H224" s="26" t="s">
        <v>6</v>
      </c>
      <c r="I224" s="39">
        <f t="shared" si="26"/>
        <v>0</v>
      </c>
      <c r="J224" s="29">
        <f t="shared" si="27"/>
        <v>0</v>
      </c>
      <c r="K224" s="28">
        <f t="shared" si="28"/>
        <v>0</v>
      </c>
      <c r="L224" s="29">
        <f t="shared" si="29"/>
        <v>0</v>
      </c>
      <c r="M224" s="28">
        <f t="shared" si="30"/>
        <v>0</v>
      </c>
      <c r="N224" s="29">
        <f t="shared" si="30"/>
        <v>0</v>
      </c>
      <c r="O224" s="28">
        <f t="shared" si="31"/>
        <v>0</v>
      </c>
      <c r="P224" s="255">
        <f t="shared" si="32"/>
        <v>0</v>
      </c>
      <c r="Q224" s="27"/>
      <c r="R224" s="7"/>
    </row>
    <row r="225" spans="1:18" x14ac:dyDescent="0.25">
      <c r="A225" s="2"/>
      <c r="B225" s="1"/>
      <c r="C225" s="2"/>
      <c r="D225" s="2"/>
      <c r="E225" s="4"/>
      <c r="F225" s="4"/>
      <c r="G225" s="260">
        <f t="shared" si="25"/>
        <v>0</v>
      </c>
      <c r="H225" s="26" t="s">
        <v>6</v>
      </c>
      <c r="I225" s="39">
        <f t="shared" si="26"/>
        <v>0</v>
      </c>
      <c r="J225" s="29">
        <f t="shared" si="27"/>
        <v>0</v>
      </c>
      <c r="K225" s="28">
        <f t="shared" si="28"/>
        <v>0</v>
      </c>
      <c r="L225" s="29">
        <f t="shared" si="29"/>
        <v>0</v>
      </c>
      <c r="M225" s="28">
        <f t="shared" si="30"/>
        <v>0</v>
      </c>
      <c r="N225" s="29">
        <f t="shared" si="30"/>
        <v>0</v>
      </c>
      <c r="O225" s="28">
        <f t="shared" si="31"/>
        <v>0</v>
      </c>
      <c r="P225" s="255">
        <f t="shared" si="32"/>
        <v>0</v>
      </c>
      <c r="Q225" s="27"/>
      <c r="R225" s="7"/>
    </row>
    <row r="226" spans="1:18" x14ac:dyDescent="0.25">
      <c r="A226" s="2"/>
      <c r="B226" s="1"/>
      <c r="C226" s="2"/>
      <c r="D226" s="2"/>
      <c r="E226" s="4"/>
      <c r="F226" s="4"/>
      <c r="G226" s="260">
        <f t="shared" si="25"/>
        <v>0</v>
      </c>
      <c r="H226" s="26" t="s">
        <v>6</v>
      </c>
      <c r="I226" s="39">
        <f t="shared" si="26"/>
        <v>0</v>
      </c>
      <c r="J226" s="29">
        <f t="shared" si="27"/>
        <v>0</v>
      </c>
      <c r="K226" s="28">
        <f t="shared" si="28"/>
        <v>0</v>
      </c>
      <c r="L226" s="29">
        <f t="shared" si="29"/>
        <v>0</v>
      </c>
      <c r="M226" s="28">
        <f t="shared" si="30"/>
        <v>0</v>
      </c>
      <c r="N226" s="29">
        <f t="shared" si="30"/>
        <v>0</v>
      </c>
      <c r="O226" s="28">
        <f t="shared" si="31"/>
        <v>0</v>
      </c>
      <c r="P226" s="255">
        <f t="shared" si="32"/>
        <v>0</v>
      </c>
      <c r="Q226" s="27"/>
      <c r="R226" s="7"/>
    </row>
    <row r="227" spans="1:18" x14ac:dyDescent="0.25">
      <c r="A227" s="2"/>
      <c r="B227" s="1"/>
      <c r="C227" s="2"/>
      <c r="D227" s="2"/>
      <c r="E227" s="4"/>
      <c r="F227" s="4"/>
      <c r="G227" s="260">
        <f t="shared" si="25"/>
        <v>0</v>
      </c>
      <c r="H227" s="26" t="s">
        <v>6</v>
      </c>
      <c r="I227" s="39">
        <f t="shared" si="26"/>
        <v>0</v>
      </c>
      <c r="J227" s="29">
        <f t="shared" si="27"/>
        <v>0</v>
      </c>
      <c r="K227" s="28">
        <f t="shared" si="28"/>
        <v>0</v>
      </c>
      <c r="L227" s="29">
        <f t="shared" si="29"/>
        <v>0</v>
      </c>
      <c r="M227" s="28">
        <f t="shared" si="30"/>
        <v>0</v>
      </c>
      <c r="N227" s="29">
        <f t="shared" si="30"/>
        <v>0</v>
      </c>
      <c r="O227" s="28">
        <f t="shared" si="31"/>
        <v>0</v>
      </c>
      <c r="P227" s="255">
        <f t="shared" si="32"/>
        <v>0</v>
      </c>
      <c r="Q227" s="27"/>
      <c r="R227" s="7"/>
    </row>
    <row r="228" spans="1:18" x14ac:dyDescent="0.25">
      <c r="A228" s="2"/>
      <c r="B228" s="1"/>
      <c r="C228" s="2"/>
      <c r="D228" s="2"/>
      <c r="E228" s="4"/>
      <c r="F228" s="4"/>
      <c r="G228" s="260">
        <f t="shared" si="25"/>
        <v>0</v>
      </c>
      <c r="H228" s="26" t="s">
        <v>6</v>
      </c>
      <c r="I228" s="39">
        <f t="shared" si="26"/>
        <v>0</v>
      </c>
      <c r="J228" s="29">
        <f t="shared" si="27"/>
        <v>0</v>
      </c>
      <c r="K228" s="28">
        <f t="shared" si="28"/>
        <v>0</v>
      </c>
      <c r="L228" s="29">
        <f t="shared" si="29"/>
        <v>0</v>
      </c>
      <c r="M228" s="28">
        <f t="shared" si="30"/>
        <v>0</v>
      </c>
      <c r="N228" s="29">
        <f t="shared" si="30"/>
        <v>0</v>
      </c>
      <c r="O228" s="28">
        <f t="shared" si="31"/>
        <v>0</v>
      </c>
      <c r="P228" s="255">
        <f t="shared" si="32"/>
        <v>0</v>
      </c>
      <c r="Q228" s="27"/>
      <c r="R228" s="7"/>
    </row>
    <row r="229" spans="1:18" x14ac:dyDescent="0.25">
      <c r="A229" s="2"/>
      <c r="B229" s="1"/>
      <c r="C229" s="2"/>
      <c r="D229" s="2"/>
      <c r="E229" s="4"/>
      <c r="F229" s="4"/>
      <c r="G229" s="260">
        <f t="shared" si="25"/>
        <v>0</v>
      </c>
      <c r="H229" s="26" t="s">
        <v>6</v>
      </c>
      <c r="I229" s="39">
        <f t="shared" si="26"/>
        <v>0</v>
      </c>
      <c r="J229" s="29">
        <f t="shared" si="27"/>
        <v>0</v>
      </c>
      <c r="K229" s="28">
        <f t="shared" si="28"/>
        <v>0</v>
      </c>
      <c r="L229" s="29">
        <f t="shared" si="29"/>
        <v>0</v>
      </c>
      <c r="M229" s="28">
        <f t="shared" si="30"/>
        <v>0</v>
      </c>
      <c r="N229" s="29">
        <f t="shared" si="30"/>
        <v>0</v>
      </c>
      <c r="O229" s="28">
        <f t="shared" si="31"/>
        <v>0</v>
      </c>
      <c r="P229" s="255">
        <f t="shared" si="32"/>
        <v>0</v>
      </c>
      <c r="Q229" s="27"/>
      <c r="R229" s="7"/>
    </row>
    <row r="230" spans="1:18" x14ac:dyDescent="0.25">
      <c r="A230" s="2"/>
      <c r="B230" s="1"/>
      <c r="C230" s="2"/>
      <c r="D230" s="2"/>
      <c r="E230" s="4"/>
      <c r="F230" s="4"/>
      <c r="G230" s="260">
        <f t="shared" si="25"/>
        <v>0</v>
      </c>
      <c r="H230" s="26" t="s">
        <v>6</v>
      </c>
      <c r="I230" s="39">
        <f t="shared" si="26"/>
        <v>0</v>
      </c>
      <c r="J230" s="29">
        <f t="shared" si="27"/>
        <v>0</v>
      </c>
      <c r="K230" s="28">
        <f t="shared" si="28"/>
        <v>0</v>
      </c>
      <c r="L230" s="29">
        <f t="shared" si="29"/>
        <v>0</v>
      </c>
      <c r="M230" s="28">
        <f t="shared" si="30"/>
        <v>0</v>
      </c>
      <c r="N230" s="29">
        <f t="shared" si="30"/>
        <v>0</v>
      </c>
      <c r="O230" s="28">
        <f t="shared" si="31"/>
        <v>0</v>
      </c>
      <c r="P230" s="255">
        <f t="shared" si="32"/>
        <v>0</v>
      </c>
      <c r="Q230" s="27"/>
      <c r="R230" s="7"/>
    </row>
    <row r="231" spans="1:18" x14ac:dyDescent="0.25">
      <c r="A231" s="2"/>
      <c r="B231" s="1"/>
      <c r="C231" s="2"/>
      <c r="D231" s="2"/>
      <c r="E231" s="4"/>
      <c r="F231" s="4"/>
      <c r="G231" s="260">
        <f t="shared" si="25"/>
        <v>0</v>
      </c>
      <c r="H231" s="26" t="s">
        <v>6</v>
      </c>
      <c r="I231" s="39">
        <f t="shared" si="26"/>
        <v>0</v>
      </c>
      <c r="J231" s="29">
        <f t="shared" si="27"/>
        <v>0</v>
      </c>
      <c r="K231" s="28">
        <f t="shared" si="28"/>
        <v>0</v>
      </c>
      <c r="L231" s="29">
        <f t="shared" si="29"/>
        <v>0</v>
      </c>
      <c r="M231" s="28">
        <f t="shared" si="30"/>
        <v>0</v>
      </c>
      <c r="N231" s="29">
        <f t="shared" si="30"/>
        <v>0</v>
      </c>
      <c r="O231" s="28">
        <f t="shared" si="31"/>
        <v>0</v>
      </c>
      <c r="P231" s="255">
        <f t="shared" si="32"/>
        <v>0</v>
      </c>
      <c r="Q231" s="27"/>
      <c r="R231" s="7"/>
    </row>
    <row r="232" spans="1:18" x14ac:dyDescent="0.25">
      <c r="A232" s="2"/>
      <c r="B232" s="1"/>
      <c r="C232" s="2"/>
      <c r="D232" s="2"/>
      <c r="E232" s="4"/>
      <c r="F232" s="4"/>
      <c r="G232" s="260">
        <f t="shared" si="25"/>
        <v>0</v>
      </c>
      <c r="H232" s="26" t="s">
        <v>6</v>
      </c>
      <c r="I232" s="39">
        <f t="shared" si="26"/>
        <v>0</v>
      </c>
      <c r="J232" s="29">
        <f t="shared" si="27"/>
        <v>0</v>
      </c>
      <c r="K232" s="28">
        <f t="shared" si="28"/>
        <v>0</v>
      </c>
      <c r="L232" s="29">
        <f t="shared" si="29"/>
        <v>0</v>
      </c>
      <c r="M232" s="28">
        <f t="shared" si="30"/>
        <v>0</v>
      </c>
      <c r="N232" s="29">
        <f t="shared" si="30"/>
        <v>0</v>
      </c>
      <c r="O232" s="28">
        <f t="shared" si="31"/>
        <v>0</v>
      </c>
      <c r="P232" s="255">
        <f t="shared" si="32"/>
        <v>0</v>
      </c>
      <c r="Q232" s="27"/>
      <c r="R232" s="7"/>
    </row>
    <row r="233" spans="1:18" x14ac:dyDescent="0.25">
      <c r="A233" s="2"/>
      <c r="B233" s="1"/>
      <c r="C233" s="2"/>
      <c r="D233" s="2"/>
      <c r="E233" s="4"/>
      <c r="F233" s="4"/>
      <c r="G233" s="260">
        <f t="shared" si="25"/>
        <v>0</v>
      </c>
      <c r="H233" s="26" t="s">
        <v>6</v>
      </c>
      <c r="I233" s="39">
        <f t="shared" si="26"/>
        <v>0</v>
      </c>
      <c r="J233" s="29">
        <f t="shared" si="27"/>
        <v>0</v>
      </c>
      <c r="K233" s="28">
        <f t="shared" si="28"/>
        <v>0</v>
      </c>
      <c r="L233" s="29">
        <f t="shared" si="29"/>
        <v>0</v>
      </c>
      <c r="M233" s="28">
        <f t="shared" si="30"/>
        <v>0</v>
      </c>
      <c r="N233" s="29">
        <f t="shared" si="30"/>
        <v>0</v>
      </c>
      <c r="O233" s="28">
        <f t="shared" si="31"/>
        <v>0</v>
      </c>
      <c r="P233" s="255">
        <f t="shared" si="32"/>
        <v>0</v>
      </c>
      <c r="Q233" s="27"/>
      <c r="R233" s="7"/>
    </row>
    <row r="234" spans="1:18" x14ac:dyDescent="0.25">
      <c r="A234" s="2"/>
      <c r="B234" s="1"/>
      <c r="C234" s="2"/>
      <c r="D234" s="2"/>
      <c r="E234" s="4"/>
      <c r="F234" s="4"/>
      <c r="G234" s="260">
        <f t="shared" si="25"/>
        <v>0</v>
      </c>
      <c r="H234" s="26" t="s">
        <v>6</v>
      </c>
      <c r="I234" s="39">
        <f t="shared" si="26"/>
        <v>0</v>
      </c>
      <c r="J234" s="29">
        <f t="shared" si="27"/>
        <v>0</v>
      </c>
      <c r="K234" s="28">
        <f t="shared" si="28"/>
        <v>0</v>
      </c>
      <c r="L234" s="29">
        <f t="shared" si="29"/>
        <v>0</v>
      </c>
      <c r="M234" s="28">
        <f t="shared" si="30"/>
        <v>0</v>
      </c>
      <c r="N234" s="29">
        <f t="shared" si="30"/>
        <v>0</v>
      </c>
      <c r="O234" s="28">
        <f t="shared" si="31"/>
        <v>0</v>
      </c>
      <c r="P234" s="255">
        <f t="shared" si="32"/>
        <v>0</v>
      </c>
      <c r="Q234" s="27"/>
      <c r="R234" s="7"/>
    </row>
    <row r="235" spans="1:18" x14ac:dyDescent="0.25">
      <c r="A235" s="2"/>
      <c r="B235" s="1"/>
      <c r="C235" s="2"/>
      <c r="D235" s="2"/>
      <c r="E235" s="4"/>
      <c r="F235" s="4"/>
      <c r="G235" s="260">
        <f t="shared" si="25"/>
        <v>0</v>
      </c>
      <c r="H235" s="26" t="s">
        <v>6</v>
      </c>
      <c r="I235" s="39">
        <f t="shared" si="26"/>
        <v>0</v>
      </c>
      <c r="J235" s="29">
        <f t="shared" si="27"/>
        <v>0</v>
      </c>
      <c r="K235" s="28">
        <f t="shared" si="28"/>
        <v>0</v>
      </c>
      <c r="L235" s="29">
        <f t="shared" si="29"/>
        <v>0</v>
      </c>
      <c r="M235" s="28">
        <f t="shared" si="30"/>
        <v>0</v>
      </c>
      <c r="N235" s="29">
        <f t="shared" si="30"/>
        <v>0</v>
      </c>
      <c r="O235" s="28">
        <f t="shared" si="31"/>
        <v>0</v>
      </c>
      <c r="P235" s="255">
        <f t="shared" si="32"/>
        <v>0</v>
      </c>
      <c r="Q235" s="27"/>
      <c r="R235" s="7"/>
    </row>
    <row r="236" spans="1:18" x14ac:dyDescent="0.25">
      <c r="A236" s="2"/>
      <c r="B236" s="1"/>
      <c r="C236" s="2"/>
      <c r="D236" s="2"/>
      <c r="E236" s="4"/>
      <c r="F236" s="4"/>
      <c r="G236" s="260">
        <f t="shared" si="25"/>
        <v>0</v>
      </c>
      <c r="H236" s="26" t="s">
        <v>6</v>
      </c>
      <c r="I236" s="39">
        <f t="shared" si="26"/>
        <v>0</v>
      </c>
      <c r="J236" s="29">
        <f t="shared" si="27"/>
        <v>0</v>
      </c>
      <c r="K236" s="28">
        <f t="shared" si="28"/>
        <v>0</v>
      </c>
      <c r="L236" s="29">
        <f t="shared" si="29"/>
        <v>0</v>
      </c>
      <c r="M236" s="28">
        <f t="shared" si="30"/>
        <v>0</v>
      </c>
      <c r="N236" s="29">
        <f t="shared" si="30"/>
        <v>0</v>
      </c>
      <c r="O236" s="28">
        <f t="shared" si="31"/>
        <v>0</v>
      </c>
      <c r="P236" s="255">
        <f t="shared" si="32"/>
        <v>0</v>
      </c>
      <c r="Q236" s="27"/>
      <c r="R236" s="7"/>
    </row>
    <row r="237" spans="1:18" x14ac:dyDescent="0.25">
      <c r="A237" s="2"/>
      <c r="B237" s="1"/>
      <c r="C237" s="2"/>
      <c r="D237" s="2"/>
      <c r="E237" s="4"/>
      <c r="F237" s="4"/>
      <c r="G237" s="260">
        <f t="shared" si="25"/>
        <v>0</v>
      </c>
      <c r="H237" s="26" t="s">
        <v>6</v>
      </c>
      <c r="I237" s="39">
        <f t="shared" si="26"/>
        <v>0</v>
      </c>
      <c r="J237" s="29">
        <f t="shared" si="27"/>
        <v>0</v>
      </c>
      <c r="K237" s="28">
        <f t="shared" si="28"/>
        <v>0</v>
      </c>
      <c r="L237" s="29">
        <f t="shared" si="29"/>
        <v>0</v>
      </c>
      <c r="M237" s="28">
        <f t="shared" si="30"/>
        <v>0</v>
      </c>
      <c r="N237" s="29">
        <f t="shared" si="30"/>
        <v>0</v>
      </c>
      <c r="O237" s="28">
        <f t="shared" si="31"/>
        <v>0</v>
      </c>
      <c r="P237" s="255">
        <f t="shared" si="32"/>
        <v>0</v>
      </c>
      <c r="Q237" s="27"/>
      <c r="R237" s="7"/>
    </row>
    <row r="238" spans="1:18" x14ac:dyDescent="0.25">
      <c r="A238" s="2"/>
      <c r="B238" s="1"/>
      <c r="C238" s="2"/>
      <c r="D238" s="2"/>
      <c r="E238" s="4"/>
      <c r="F238" s="4"/>
      <c r="G238" s="260">
        <f t="shared" si="25"/>
        <v>0</v>
      </c>
      <c r="H238" s="26" t="s">
        <v>6</v>
      </c>
      <c r="I238" s="39">
        <f t="shared" si="26"/>
        <v>0</v>
      </c>
      <c r="J238" s="29">
        <f t="shared" si="27"/>
        <v>0</v>
      </c>
      <c r="K238" s="28">
        <f t="shared" si="28"/>
        <v>0</v>
      </c>
      <c r="L238" s="29">
        <f t="shared" si="29"/>
        <v>0</v>
      </c>
      <c r="M238" s="28">
        <f t="shared" si="30"/>
        <v>0</v>
      </c>
      <c r="N238" s="29">
        <f t="shared" si="30"/>
        <v>0</v>
      </c>
      <c r="O238" s="28">
        <f t="shared" si="31"/>
        <v>0</v>
      </c>
      <c r="P238" s="255">
        <f t="shared" si="32"/>
        <v>0</v>
      </c>
      <c r="Q238" s="27"/>
      <c r="R238" s="7"/>
    </row>
    <row r="239" spans="1:18" x14ac:dyDescent="0.25">
      <c r="A239" s="2"/>
      <c r="B239" s="1"/>
      <c r="C239" s="2"/>
      <c r="D239" s="2"/>
      <c r="E239" s="4"/>
      <c r="F239" s="4"/>
      <c r="G239" s="260">
        <f t="shared" si="25"/>
        <v>0</v>
      </c>
      <c r="H239" s="26" t="s">
        <v>6</v>
      </c>
      <c r="I239" s="39">
        <f t="shared" si="26"/>
        <v>0</v>
      </c>
      <c r="J239" s="29">
        <f t="shared" si="27"/>
        <v>0</v>
      </c>
      <c r="K239" s="28">
        <f t="shared" si="28"/>
        <v>0</v>
      </c>
      <c r="L239" s="29">
        <f t="shared" si="29"/>
        <v>0</v>
      </c>
      <c r="M239" s="28">
        <f t="shared" si="30"/>
        <v>0</v>
      </c>
      <c r="N239" s="29">
        <f t="shared" si="30"/>
        <v>0</v>
      </c>
      <c r="O239" s="28">
        <f t="shared" si="31"/>
        <v>0</v>
      </c>
      <c r="P239" s="255">
        <f t="shared" si="32"/>
        <v>0</v>
      </c>
      <c r="Q239" s="27"/>
      <c r="R239" s="7"/>
    </row>
    <row r="240" spans="1:18" x14ac:dyDescent="0.25">
      <c r="A240" s="2"/>
      <c r="B240" s="1"/>
      <c r="C240" s="2"/>
      <c r="D240" s="2"/>
      <c r="E240" s="4"/>
      <c r="F240" s="4"/>
      <c r="G240" s="260">
        <f t="shared" si="25"/>
        <v>0</v>
      </c>
      <c r="H240" s="26" t="s">
        <v>6</v>
      </c>
      <c r="I240" s="39">
        <f t="shared" si="26"/>
        <v>0</v>
      </c>
      <c r="J240" s="29">
        <f t="shared" si="27"/>
        <v>0</v>
      </c>
      <c r="K240" s="28">
        <f t="shared" si="28"/>
        <v>0</v>
      </c>
      <c r="L240" s="29">
        <f t="shared" si="29"/>
        <v>0</v>
      </c>
      <c r="M240" s="28">
        <f t="shared" si="30"/>
        <v>0</v>
      </c>
      <c r="N240" s="29">
        <f t="shared" si="30"/>
        <v>0</v>
      </c>
      <c r="O240" s="28">
        <f t="shared" si="31"/>
        <v>0</v>
      </c>
      <c r="P240" s="255">
        <f t="shared" si="32"/>
        <v>0</v>
      </c>
      <c r="Q240" s="27"/>
      <c r="R240" s="7"/>
    </row>
    <row r="241" spans="1:18" x14ac:dyDescent="0.25">
      <c r="A241" s="2"/>
      <c r="B241" s="1"/>
      <c r="C241" s="2"/>
      <c r="D241" s="2"/>
      <c r="E241" s="4"/>
      <c r="F241" s="4"/>
      <c r="G241" s="260">
        <f t="shared" si="25"/>
        <v>0</v>
      </c>
      <c r="H241" s="26" t="s">
        <v>6</v>
      </c>
      <c r="I241" s="39">
        <f t="shared" si="26"/>
        <v>0</v>
      </c>
      <c r="J241" s="29">
        <f t="shared" si="27"/>
        <v>0</v>
      </c>
      <c r="K241" s="28">
        <f t="shared" si="28"/>
        <v>0</v>
      </c>
      <c r="L241" s="29">
        <f t="shared" si="29"/>
        <v>0</v>
      </c>
      <c r="M241" s="28">
        <f t="shared" si="30"/>
        <v>0</v>
      </c>
      <c r="N241" s="29">
        <f t="shared" si="30"/>
        <v>0</v>
      </c>
      <c r="O241" s="28">
        <f t="shared" si="31"/>
        <v>0</v>
      </c>
      <c r="P241" s="255">
        <f t="shared" si="32"/>
        <v>0</v>
      </c>
      <c r="Q241" s="27"/>
      <c r="R241" s="7"/>
    </row>
    <row r="242" spans="1:18" x14ac:dyDescent="0.25">
      <c r="A242" s="2"/>
      <c r="B242" s="1"/>
      <c r="C242" s="2"/>
      <c r="D242" s="2"/>
      <c r="E242" s="4"/>
      <c r="F242" s="4"/>
      <c r="G242" s="260">
        <f t="shared" si="25"/>
        <v>0</v>
      </c>
      <c r="H242" s="26" t="s">
        <v>6</v>
      </c>
      <c r="I242" s="39">
        <f t="shared" si="26"/>
        <v>0</v>
      </c>
      <c r="J242" s="29">
        <f t="shared" si="27"/>
        <v>0</v>
      </c>
      <c r="K242" s="28">
        <f t="shared" si="28"/>
        <v>0</v>
      </c>
      <c r="L242" s="29">
        <f t="shared" si="29"/>
        <v>0</v>
      </c>
      <c r="M242" s="28">
        <f t="shared" si="30"/>
        <v>0</v>
      </c>
      <c r="N242" s="29">
        <f t="shared" si="30"/>
        <v>0</v>
      </c>
      <c r="O242" s="28">
        <f t="shared" si="31"/>
        <v>0</v>
      </c>
      <c r="P242" s="255">
        <f t="shared" si="32"/>
        <v>0</v>
      </c>
      <c r="Q242" s="27"/>
      <c r="R242" s="7"/>
    </row>
    <row r="243" spans="1:18" x14ac:dyDescent="0.25">
      <c r="A243" s="2"/>
      <c r="B243" s="1"/>
      <c r="C243" s="2"/>
      <c r="D243" s="2"/>
      <c r="E243" s="4"/>
      <c r="F243" s="4"/>
      <c r="G243" s="260">
        <f t="shared" si="25"/>
        <v>0</v>
      </c>
      <c r="H243" s="26" t="s">
        <v>6</v>
      </c>
      <c r="I243" s="39">
        <f t="shared" si="26"/>
        <v>0</v>
      </c>
      <c r="J243" s="29">
        <f t="shared" si="27"/>
        <v>0</v>
      </c>
      <c r="K243" s="28">
        <f t="shared" si="28"/>
        <v>0</v>
      </c>
      <c r="L243" s="29">
        <f t="shared" si="29"/>
        <v>0</v>
      </c>
      <c r="M243" s="28">
        <f t="shared" si="30"/>
        <v>0</v>
      </c>
      <c r="N243" s="29">
        <f t="shared" si="30"/>
        <v>0</v>
      </c>
      <c r="O243" s="28">
        <f t="shared" si="31"/>
        <v>0</v>
      </c>
      <c r="P243" s="255">
        <f t="shared" si="32"/>
        <v>0</v>
      </c>
      <c r="Q243" s="27"/>
      <c r="R243" s="7"/>
    </row>
    <row r="244" spans="1:18" x14ac:dyDescent="0.25">
      <c r="A244" s="2"/>
      <c r="B244" s="1"/>
      <c r="C244" s="2"/>
      <c r="D244" s="2"/>
      <c r="E244" s="4"/>
      <c r="F244" s="4"/>
      <c r="G244" s="260">
        <f t="shared" si="25"/>
        <v>0</v>
      </c>
      <c r="H244" s="26" t="s">
        <v>6</v>
      </c>
      <c r="I244" s="39">
        <f t="shared" si="26"/>
        <v>0</v>
      </c>
      <c r="J244" s="29">
        <f t="shared" si="27"/>
        <v>0</v>
      </c>
      <c r="K244" s="28">
        <f t="shared" si="28"/>
        <v>0</v>
      </c>
      <c r="L244" s="29">
        <f t="shared" si="29"/>
        <v>0</v>
      </c>
      <c r="M244" s="28">
        <f t="shared" si="30"/>
        <v>0</v>
      </c>
      <c r="N244" s="29">
        <f t="shared" si="30"/>
        <v>0</v>
      </c>
      <c r="O244" s="28">
        <f t="shared" si="31"/>
        <v>0</v>
      </c>
      <c r="P244" s="255">
        <f t="shared" si="32"/>
        <v>0</v>
      </c>
      <c r="Q244" s="27"/>
      <c r="R244" s="7"/>
    </row>
    <row r="245" spans="1:18" x14ac:dyDescent="0.25">
      <c r="A245" s="2"/>
      <c r="B245" s="1"/>
      <c r="C245" s="2"/>
      <c r="D245" s="2"/>
      <c r="E245" s="4"/>
      <c r="F245" s="4"/>
      <c r="G245" s="260">
        <f t="shared" si="25"/>
        <v>0</v>
      </c>
      <c r="H245" s="26" t="s">
        <v>6</v>
      </c>
      <c r="I245" s="39">
        <f t="shared" si="26"/>
        <v>0</v>
      </c>
      <c r="J245" s="29">
        <f t="shared" si="27"/>
        <v>0</v>
      </c>
      <c r="K245" s="28">
        <f t="shared" si="28"/>
        <v>0</v>
      </c>
      <c r="L245" s="29">
        <f t="shared" si="29"/>
        <v>0</v>
      </c>
      <c r="M245" s="28">
        <f t="shared" si="30"/>
        <v>0</v>
      </c>
      <c r="N245" s="29">
        <f t="shared" si="30"/>
        <v>0</v>
      </c>
      <c r="O245" s="28">
        <f t="shared" si="31"/>
        <v>0</v>
      </c>
      <c r="P245" s="255">
        <f t="shared" si="32"/>
        <v>0</v>
      </c>
      <c r="Q245" s="27"/>
      <c r="R245" s="7"/>
    </row>
    <row r="246" spans="1:18" x14ac:dyDescent="0.25">
      <c r="A246" s="2"/>
      <c r="B246" s="1"/>
      <c r="C246" s="2"/>
      <c r="D246" s="2"/>
      <c r="E246" s="4"/>
      <c r="F246" s="4"/>
      <c r="G246" s="260">
        <f t="shared" si="25"/>
        <v>0</v>
      </c>
      <c r="H246" s="26" t="s">
        <v>6</v>
      </c>
      <c r="I246" s="39">
        <f t="shared" si="26"/>
        <v>0</v>
      </c>
      <c r="J246" s="29">
        <f t="shared" si="27"/>
        <v>0</v>
      </c>
      <c r="K246" s="28">
        <f t="shared" si="28"/>
        <v>0</v>
      </c>
      <c r="L246" s="29">
        <f t="shared" si="29"/>
        <v>0</v>
      </c>
      <c r="M246" s="28">
        <f t="shared" si="30"/>
        <v>0</v>
      </c>
      <c r="N246" s="29">
        <f t="shared" si="30"/>
        <v>0</v>
      </c>
      <c r="O246" s="28">
        <f t="shared" si="31"/>
        <v>0</v>
      </c>
      <c r="P246" s="255">
        <f t="shared" si="32"/>
        <v>0</v>
      </c>
      <c r="Q246" s="27"/>
      <c r="R246" s="7"/>
    </row>
    <row r="247" spans="1:18" x14ac:dyDescent="0.25">
      <c r="A247" s="2"/>
      <c r="B247" s="1"/>
      <c r="C247" s="2"/>
      <c r="D247" s="2"/>
      <c r="E247" s="4"/>
      <c r="F247" s="4"/>
      <c r="G247" s="260">
        <f t="shared" si="25"/>
        <v>0</v>
      </c>
      <c r="H247" s="26" t="s">
        <v>6</v>
      </c>
      <c r="I247" s="39">
        <f t="shared" si="26"/>
        <v>0</v>
      </c>
      <c r="J247" s="29">
        <f t="shared" si="27"/>
        <v>0</v>
      </c>
      <c r="K247" s="28">
        <f t="shared" si="28"/>
        <v>0</v>
      </c>
      <c r="L247" s="29">
        <f t="shared" si="29"/>
        <v>0</v>
      </c>
      <c r="M247" s="28">
        <f t="shared" si="30"/>
        <v>0</v>
      </c>
      <c r="N247" s="29">
        <f t="shared" si="30"/>
        <v>0</v>
      </c>
      <c r="O247" s="28">
        <f t="shared" si="31"/>
        <v>0</v>
      </c>
      <c r="P247" s="255">
        <f t="shared" si="32"/>
        <v>0</v>
      </c>
      <c r="Q247" s="27"/>
      <c r="R247" s="7"/>
    </row>
    <row r="248" spans="1:18" x14ac:dyDescent="0.25">
      <c r="A248" s="2"/>
      <c r="B248" s="1"/>
      <c r="C248" s="2"/>
      <c r="D248" s="2"/>
      <c r="E248" s="4"/>
      <c r="F248" s="4"/>
      <c r="G248" s="260">
        <f t="shared" si="25"/>
        <v>0</v>
      </c>
      <c r="H248" s="26" t="s">
        <v>6</v>
      </c>
      <c r="I248" s="39">
        <f t="shared" si="26"/>
        <v>0</v>
      </c>
      <c r="J248" s="29">
        <f t="shared" si="27"/>
        <v>0</v>
      </c>
      <c r="K248" s="28">
        <f t="shared" si="28"/>
        <v>0</v>
      </c>
      <c r="L248" s="29">
        <f t="shared" si="29"/>
        <v>0</v>
      </c>
      <c r="M248" s="28">
        <f t="shared" si="30"/>
        <v>0</v>
      </c>
      <c r="N248" s="29">
        <f t="shared" si="30"/>
        <v>0</v>
      </c>
      <c r="O248" s="28">
        <f t="shared" si="31"/>
        <v>0</v>
      </c>
      <c r="P248" s="255">
        <f t="shared" si="32"/>
        <v>0</v>
      </c>
      <c r="Q248" s="27"/>
      <c r="R248" s="7"/>
    </row>
    <row r="249" spans="1:18" x14ac:dyDescent="0.25">
      <c r="A249" s="2"/>
      <c r="B249" s="1"/>
      <c r="C249" s="2"/>
      <c r="D249" s="2"/>
      <c r="E249" s="4"/>
      <c r="F249" s="4"/>
      <c r="G249" s="260">
        <f t="shared" si="25"/>
        <v>0</v>
      </c>
      <c r="H249" s="26" t="s">
        <v>6</v>
      </c>
      <c r="I249" s="39">
        <f t="shared" si="26"/>
        <v>0</v>
      </c>
      <c r="J249" s="29">
        <f t="shared" si="27"/>
        <v>0</v>
      </c>
      <c r="K249" s="28">
        <f t="shared" si="28"/>
        <v>0</v>
      </c>
      <c r="L249" s="29">
        <f t="shared" si="29"/>
        <v>0</v>
      </c>
      <c r="M249" s="28">
        <f t="shared" si="30"/>
        <v>0</v>
      </c>
      <c r="N249" s="29">
        <f t="shared" si="30"/>
        <v>0</v>
      </c>
      <c r="O249" s="28">
        <f t="shared" si="31"/>
        <v>0</v>
      </c>
      <c r="P249" s="255">
        <f t="shared" si="32"/>
        <v>0</v>
      </c>
      <c r="Q249" s="27"/>
      <c r="R249" s="7"/>
    </row>
    <row r="250" spans="1:18" x14ac:dyDescent="0.25">
      <c r="A250" s="2"/>
      <c r="B250" s="1"/>
      <c r="C250" s="2"/>
      <c r="D250" s="2"/>
      <c r="E250" s="4"/>
      <c r="F250" s="4"/>
      <c r="G250" s="260">
        <f t="shared" si="25"/>
        <v>0</v>
      </c>
      <c r="H250" s="26" t="s">
        <v>6</v>
      </c>
      <c r="I250" s="39">
        <f t="shared" si="26"/>
        <v>0</v>
      </c>
      <c r="J250" s="29">
        <f t="shared" si="27"/>
        <v>0</v>
      </c>
      <c r="K250" s="28">
        <f t="shared" si="28"/>
        <v>0</v>
      </c>
      <c r="L250" s="29">
        <f t="shared" si="29"/>
        <v>0</v>
      </c>
      <c r="M250" s="28">
        <f t="shared" si="30"/>
        <v>0</v>
      </c>
      <c r="N250" s="29">
        <f t="shared" si="30"/>
        <v>0</v>
      </c>
      <c r="O250" s="28">
        <f t="shared" si="31"/>
        <v>0</v>
      </c>
      <c r="P250" s="255">
        <f t="shared" si="32"/>
        <v>0</v>
      </c>
      <c r="Q250" s="27"/>
      <c r="R250" s="7"/>
    </row>
    <row r="251" spans="1:18" x14ac:dyDescent="0.25">
      <c r="A251" s="2"/>
      <c r="B251" s="1"/>
      <c r="C251" s="2"/>
      <c r="D251" s="2"/>
      <c r="E251" s="4"/>
      <c r="F251" s="4"/>
      <c r="G251" s="260">
        <f t="shared" si="25"/>
        <v>0</v>
      </c>
      <c r="H251" s="26" t="s">
        <v>6</v>
      </c>
      <c r="I251" s="39">
        <f t="shared" si="26"/>
        <v>0</v>
      </c>
      <c r="J251" s="29">
        <f t="shared" si="27"/>
        <v>0</v>
      </c>
      <c r="K251" s="28">
        <f t="shared" si="28"/>
        <v>0</v>
      </c>
      <c r="L251" s="29">
        <f t="shared" si="29"/>
        <v>0</v>
      </c>
      <c r="M251" s="28">
        <f t="shared" si="30"/>
        <v>0</v>
      </c>
      <c r="N251" s="29">
        <f t="shared" si="30"/>
        <v>0</v>
      </c>
      <c r="O251" s="28">
        <f t="shared" si="31"/>
        <v>0</v>
      </c>
      <c r="P251" s="255">
        <f t="shared" si="32"/>
        <v>0</v>
      </c>
      <c r="Q251" s="27"/>
      <c r="R251" s="7"/>
    </row>
    <row r="252" spans="1:18" x14ac:dyDescent="0.25">
      <c r="A252" s="2"/>
      <c r="B252" s="1"/>
      <c r="C252" s="2"/>
      <c r="D252" s="2"/>
      <c r="E252" s="4"/>
      <c r="F252" s="4"/>
      <c r="G252" s="260">
        <f t="shared" si="25"/>
        <v>0</v>
      </c>
      <c r="H252" s="26" t="s">
        <v>6</v>
      </c>
      <c r="I252" s="39">
        <f t="shared" si="26"/>
        <v>0</v>
      </c>
      <c r="J252" s="29">
        <f t="shared" si="27"/>
        <v>0</v>
      </c>
      <c r="K252" s="28">
        <f t="shared" si="28"/>
        <v>0</v>
      </c>
      <c r="L252" s="29">
        <f t="shared" si="29"/>
        <v>0</v>
      </c>
      <c r="M252" s="28">
        <f t="shared" si="30"/>
        <v>0</v>
      </c>
      <c r="N252" s="29">
        <f t="shared" si="30"/>
        <v>0</v>
      </c>
      <c r="O252" s="28">
        <f t="shared" si="31"/>
        <v>0</v>
      </c>
      <c r="P252" s="255">
        <f t="shared" si="32"/>
        <v>0</v>
      </c>
      <c r="Q252" s="27"/>
      <c r="R252" s="7"/>
    </row>
    <row r="253" spans="1:18" x14ac:dyDescent="0.25">
      <c r="A253" s="2"/>
      <c r="B253" s="1"/>
      <c r="C253" s="2"/>
      <c r="D253" s="2"/>
      <c r="E253" s="4"/>
      <c r="F253" s="4"/>
      <c r="G253" s="260">
        <f t="shared" si="25"/>
        <v>0</v>
      </c>
      <c r="H253" s="26" t="s">
        <v>6</v>
      </c>
      <c r="I253" s="39">
        <f t="shared" si="26"/>
        <v>0</v>
      </c>
      <c r="J253" s="29">
        <f t="shared" si="27"/>
        <v>0</v>
      </c>
      <c r="K253" s="28">
        <f t="shared" si="28"/>
        <v>0</v>
      </c>
      <c r="L253" s="29">
        <f t="shared" si="29"/>
        <v>0</v>
      </c>
      <c r="M253" s="28">
        <f t="shared" si="30"/>
        <v>0</v>
      </c>
      <c r="N253" s="29">
        <f t="shared" si="30"/>
        <v>0</v>
      </c>
      <c r="O253" s="28">
        <f t="shared" si="31"/>
        <v>0</v>
      </c>
      <c r="P253" s="255">
        <f t="shared" si="32"/>
        <v>0</v>
      </c>
      <c r="Q253" s="27"/>
      <c r="R253" s="7"/>
    </row>
    <row r="254" spans="1:18" x14ac:dyDescent="0.25">
      <c r="A254" s="2"/>
      <c r="B254" s="1"/>
      <c r="C254" s="2"/>
      <c r="D254" s="2"/>
      <c r="E254" s="4"/>
      <c r="F254" s="4"/>
      <c r="G254" s="260">
        <f t="shared" si="25"/>
        <v>0</v>
      </c>
      <c r="H254" s="26" t="s">
        <v>6</v>
      </c>
      <c r="I254" s="39">
        <f t="shared" si="26"/>
        <v>0</v>
      </c>
      <c r="J254" s="29">
        <f t="shared" si="27"/>
        <v>0</v>
      </c>
      <c r="K254" s="28">
        <f t="shared" si="28"/>
        <v>0</v>
      </c>
      <c r="L254" s="29">
        <f t="shared" si="29"/>
        <v>0</v>
      </c>
      <c r="M254" s="28">
        <f t="shared" si="30"/>
        <v>0</v>
      </c>
      <c r="N254" s="29">
        <f t="shared" si="30"/>
        <v>0</v>
      </c>
      <c r="O254" s="28">
        <f t="shared" si="31"/>
        <v>0</v>
      </c>
      <c r="P254" s="255">
        <f t="shared" si="32"/>
        <v>0</v>
      </c>
      <c r="Q254" s="27"/>
      <c r="R254" s="7"/>
    </row>
    <row r="255" spans="1:18" x14ac:dyDescent="0.25">
      <c r="A255" s="2"/>
      <c r="B255" s="1"/>
      <c r="C255" s="2"/>
      <c r="D255" s="2"/>
      <c r="E255" s="4"/>
      <c r="F255" s="4"/>
      <c r="G255" s="260">
        <f t="shared" si="25"/>
        <v>0</v>
      </c>
      <c r="H255" s="26" t="s">
        <v>6</v>
      </c>
      <c r="I255" s="39">
        <f t="shared" si="26"/>
        <v>0</v>
      </c>
      <c r="J255" s="29">
        <f t="shared" si="27"/>
        <v>0</v>
      </c>
      <c r="K255" s="28">
        <f t="shared" si="28"/>
        <v>0</v>
      </c>
      <c r="L255" s="29">
        <f t="shared" si="29"/>
        <v>0</v>
      </c>
      <c r="M255" s="28">
        <f t="shared" si="30"/>
        <v>0</v>
      </c>
      <c r="N255" s="29">
        <f t="shared" si="30"/>
        <v>0</v>
      </c>
      <c r="O255" s="28">
        <f t="shared" si="31"/>
        <v>0</v>
      </c>
      <c r="P255" s="255">
        <f t="shared" si="32"/>
        <v>0</v>
      </c>
      <c r="Q255" s="27"/>
      <c r="R255" s="7"/>
    </row>
    <row r="256" spans="1:18" x14ac:dyDescent="0.25">
      <c r="A256" s="2"/>
      <c r="B256" s="1"/>
      <c r="C256" s="2"/>
      <c r="D256" s="2"/>
      <c r="E256" s="4"/>
      <c r="F256" s="4"/>
      <c r="G256" s="260">
        <f t="shared" si="25"/>
        <v>0</v>
      </c>
      <c r="H256" s="26" t="s">
        <v>6</v>
      </c>
      <c r="I256" s="39">
        <f t="shared" si="26"/>
        <v>0</v>
      </c>
      <c r="J256" s="29">
        <f t="shared" si="27"/>
        <v>0</v>
      </c>
      <c r="K256" s="28">
        <f t="shared" si="28"/>
        <v>0</v>
      </c>
      <c r="L256" s="29">
        <f t="shared" si="29"/>
        <v>0</v>
      </c>
      <c r="M256" s="28">
        <f t="shared" si="30"/>
        <v>0</v>
      </c>
      <c r="N256" s="29">
        <f t="shared" si="30"/>
        <v>0</v>
      </c>
      <c r="O256" s="28">
        <f t="shared" si="31"/>
        <v>0</v>
      </c>
      <c r="P256" s="255">
        <f t="shared" si="32"/>
        <v>0</v>
      </c>
      <c r="Q256" s="27"/>
      <c r="R256" s="7"/>
    </row>
    <row r="257" spans="1:18" x14ac:dyDescent="0.25">
      <c r="A257" s="2"/>
      <c r="B257" s="1"/>
      <c r="C257" s="2"/>
      <c r="D257" s="2"/>
      <c r="E257" s="4"/>
      <c r="F257" s="4"/>
      <c r="G257" s="260">
        <f t="shared" si="25"/>
        <v>0</v>
      </c>
      <c r="H257" s="26" t="s">
        <v>6</v>
      </c>
      <c r="I257" s="39">
        <f t="shared" si="26"/>
        <v>0</v>
      </c>
      <c r="J257" s="29">
        <f t="shared" si="27"/>
        <v>0</v>
      </c>
      <c r="K257" s="28">
        <f t="shared" si="28"/>
        <v>0</v>
      </c>
      <c r="L257" s="29">
        <f t="shared" si="29"/>
        <v>0</v>
      </c>
      <c r="M257" s="28">
        <f t="shared" si="30"/>
        <v>0</v>
      </c>
      <c r="N257" s="29">
        <f t="shared" si="30"/>
        <v>0</v>
      </c>
      <c r="O257" s="28">
        <f t="shared" si="31"/>
        <v>0</v>
      </c>
      <c r="P257" s="255">
        <f t="shared" si="32"/>
        <v>0</v>
      </c>
      <c r="Q257" s="27"/>
      <c r="R257" s="7"/>
    </row>
    <row r="258" spans="1:18" x14ac:dyDescent="0.25">
      <c r="A258" s="2"/>
      <c r="B258" s="1"/>
      <c r="C258" s="2"/>
      <c r="D258" s="2"/>
      <c r="E258" s="4"/>
      <c r="F258" s="4"/>
      <c r="G258" s="260">
        <f t="shared" si="25"/>
        <v>0</v>
      </c>
      <c r="H258" s="26" t="s">
        <v>6</v>
      </c>
      <c r="I258" s="39">
        <f t="shared" si="26"/>
        <v>0</v>
      </c>
      <c r="J258" s="29">
        <f t="shared" si="27"/>
        <v>0</v>
      </c>
      <c r="K258" s="28">
        <f t="shared" si="28"/>
        <v>0</v>
      </c>
      <c r="L258" s="29">
        <f t="shared" si="29"/>
        <v>0</v>
      </c>
      <c r="M258" s="28">
        <f t="shared" si="30"/>
        <v>0</v>
      </c>
      <c r="N258" s="29">
        <f t="shared" si="30"/>
        <v>0</v>
      </c>
      <c r="O258" s="28">
        <f t="shared" si="31"/>
        <v>0</v>
      </c>
      <c r="P258" s="255">
        <f t="shared" si="32"/>
        <v>0</v>
      </c>
      <c r="Q258" s="27"/>
      <c r="R258" s="7"/>
    </row>
    <row r="259" spans="1:18" x14ac:dyDescent="0.25">
      <c r="A259" s="2"/>
      <c r="B259" s="1"/>
      <c r="C259" s="2"/>
      <c r="D259" s="2"/>
      <c r="E259" s="4"/>
      <c r="F259" s="4"/>
      <c r="G259" s="260">
        <f t="shared" si="25"/>
        <v>0</v>
      </c>
      <c r="H259" s="26" t="s">
        <v>6</v>
      </c>
      <c r="I259" s="39">
        <f t="shared" si="26"/>
        <v>0</v>
      </c>
      <c r="J259" s="29">
        <f t="shared" si="27"/>
        <v>0</v>
      </c>
      <c r="K259" s="28">
        <f t="shared" si="28"/>
        <v>0</v>
      </c>
      <c r="L259" s="29">
        <f t="shared" si="29"/>
        <v>0</v>
      </c>
      <c r="M259" s="28">
        <f t="shared" si="30"/>
        <v>0</v>
      </c>
      <c r="N259" s="29">
        <f t="shared" si="30"/>
        <v>0</v>
      </c>
      <c r="O259" s="28">
        <f t="shared" si="31"/>
        <v>0</v>
      </c>
      <c r="P259" s="255">
        <f t="shared" si="32"/>
        <v>0</v>
      </c>
      <c r="Q259" s="27"/>
      <c r="R259" s="7"/>
    </row>
    <row r="260" spans="1:18" x14ac:dyDescent="0.25">
      <c r="A260" s="2"/>
      <c r="B260" s="1"/>
      <c r="C260" s="2"/>
      <c r="D260" s="2"/>
      <c r="E260" s="4"/>
      <c r="F260" s="4"/>
      <c r="G260" s="260">
        <f t="shared" si="25"/>
        <v>0</v>
      </c>
      <c r="H260" s="26" t="s">
        <v>6</v>
      </c>
      <c r="I260" s="39">
        <f t="shared" si="26"/>
        <v>0</v>
      </c>
      <c r="J260" s="29">
        <f t="shared" si="27"/>
        <v>0</v>
      </c>
      <c r="K260" s="28">
        <f t="shared" si="28"/>
        <v>0</v>
      </c>
      <c r="L260" s="29">
        <f t="shared" si="29"/>
        <v>0</v>
      </c>
      <c r="M260" s="28">
        <f t="shared" si="30"/>
        <v>0</v>
      </c>
      <c r="N260" s="29">
        <f t="shared" si="30"/>
        <v>0</v>
      </c>
      <c r="O260" s="28">
        <f t="shared" si="31"/>
        <v>0</v>
      </c>
      <c r="P260" s="255">
        <f t="shared" si="32"/>
        <v>0</v>
      </c>
      <c r="Q260" s="27"/>
      <c r="R260" s="7"/>
    </row>
    <row r="261" spans="1:18" x14ac:dyDescent="0.25">
      <c r="A261" s="2"/>
      <c r="B261" s="1"/>
      <c r="C261" s="2"/>
      <c r="D261" s="2"/>
      <c r="E261" s="4"/>
      <c r="F261" s="4"/>
      <c r="G261" s="260">
        <f t="shared" si="25"/>
        <v>0</v>
      </c>
      <c r="H261" s="26" t="s">
        <v>6</v>
      </c>
      <c r="I261" s="39">
        <f t="shared" si="26"/>
        <v>0</v>
      </c>
      <c r="J261" s="29">
        <f t="shared" si="27"/>
        <v>0</v>
      </c>
      <c r="K261" s="28">
        <f t="shared" si="28"/>
        <v>0</v>
      </c>
      <c r="L261" s="29">
        <f t="shared" si="29"/>
        <v>0</v>
      </c>
      <c r="M261" s="28">
        <f t="shared" si="30"/>
        <v>0</v>
      </c>
      <c r="N261" s="29">
        <f t="shared" si="30"/>
        <v>0</v>
      </c>
      <c r="O261" s="28">
        <f t="shared" si="31"/>
        <v>0</v>
      </c>
      <c r="P261" s="255">
        <f t="shared" si="32"/>
        <v>0</v>
      </c>
      <c r="Q261" s="27"/>
      <c r="R261" s="7"/>
    </row>
    <row r="262" spans="1:18" x14ac:dyDescent="0.25">
      <c r="A262" s="2"/>
      <c r="B262" s="1"/>
      <c r="C262" s="2"/>
      <c r="D262" s="2"/>
      <c r="E262" s="4"/>
      <c r="F262" s="4"/>
      <c r="G262" s="260">
        <f t="shared" si="25"/>
        <v>0</v>
      </c>
      <c r="H262" s="26" t="s">
        <v>6</v>
      </c>
      <c r="I262" s="39">
        <f t="shared" si="26"/>
        <v>0</v>
      </c>
      <c r="J262" s="29">
        <f t="shared" si="27"/>
        <v>0</v>
      </c>
      <c r="K262" s="28">
        <f t="shared" si="28"/>
        <v>0</v>
      </c>
      <c r="L262" s="29">
        <f t="shared" si="29"/>
        <v>0</v>
      </c>
      <c r="M262" s="28">
        <f t="shared" si="30"/>
        <v>0</v>
      </c>
      <c r="N262" s="29">
        <f t="shared" si="30"/>
        <v>0</v>
      </c>
      <c r="O262" s="28">
        <f t="shared" si="31"/>
        <v>0</v>
      </c>
      <c r="P262" s="255">
        <f t="shared" si="32"/>
        <v>0</v>
      </c>
      <c r="Q262" s="27"/>
      <c r="R262" s="7"/>
    </row>
    <row r="263" spans="1:18" x14ac:dyDescent="0.25">
      <c r="A263" s="2"/>
      <c r="B263" s="1"/>
      <c r="C263" s="2"/>
      <c r="D263" s="2"/>
      <c r="E263" s="4"/>
      <c r="F263" s="4"/>
      <c r="G263" s="260">
        <f t="shared" si="25"/>
        <v>0</v>
      </c>
      <c r="H263" s="26" t="s">
        <v>6</v>
      </c>
      <c r="I263" s="39">
        <f t="shared" si="26"/>
        <v>0</v>
      </c>
      <c r="J263" s="29">
        <f t="shared" si="27"/>
        <v>0</v>
      </c>
      <c r="K263" s="28">
        <f t="shared" si="28"/>
        <v>0</v>
      </c>
      <c r="L263" s="29">
        <f t="shared" si="29"/>
        <v>0</v>
      </c>
      <c r="M263" s="28">
        <f t="shared" si="30"/>
        <v>0</v>
      </c>
      <c r="N263" s="29">
        <f t="shared" si="30"/>
        <v>0</v>
      </c>
      <c r="O263" s="28">
        <f t="shared" si="31"/>
        <v>0</v>
      </c>
      <c r="P263" s="255">
        <f t="shared" si="32"/>
        <v>0</v>
      </c>
      <c r="Q263" s="27"/>
      <c r="R263" s="7"/>
    </row>
    <row r="264" spans="1:18" x14ac:dyDescent="0.25">
      <c r="A264" s="2"/>
      <c r="B264" s="1"/>
      <c r="C264" s="2"/>
      <c r="D264" s="2"/>
      <c r="E264" s="4"/>
      <c r="F264" s="4"/>
      <c r="G264" s="260">
        <f t="shared" si="25"/>
        <v>0</v>
      </c>
      <c r="H264" s="26" t="s">
        <v>6</v>
      </c>
      <c r="I264" s="39">
        <f t="shared" si="26"/>
        <v>0</v>
      </c>
      <c r="J264" s="29">
        <f t="shared" si="27"/>
        <v>0</v>
      </c>
      <c r="K264" s="28">
        <f t="shared" si="28"/>
        <v>0</v>
      </c>
      <c r="L264" s="29">
        <f t="shared" si="29"/>
        <v>0</v>
      </c>
      <c r="M264" s="28">
        <f t="shared" si="30"/>
        <v>0</v>
      </c>
      <c r="N264" s="29">
        <f t="shared" si="30"/>
        <v>0</v>
      </c>
      <c r="O264" s="28">
        <f t="shared" si="31"/>
        <v>0</v>
      </c>
      <c r="P264" s="255">
        <f t="shared" si="32"/>
        <v>0</v>
      </c>
      <c r="Q264" s="27"/>
      <c r="R264" s="7"/>
    </row>
    <row r="265" spans="1:18" x14ac:dyDescent="0.25">
      <c r="A265" s="2"/>
      <c r="B265" s="1"/>
      <c r="C265" s="2"/>
      <c r="D265" s="2"/>
      <c r="E265" s="4"/>
      <c r="F265" s="4"/>
      <c r="G265" s="260">
        <f t="shared" si="25"/>
        <v>0</v>
      </c>
      <c r="H265" s="26" t="s">
        <v>6</v>
      </c>
      <c r="I265" s="39">
        <f t="shared" si="26"/>
        <v>0</v>
      </c>
      <c r="J265" s="29">
        <f t="shared" si="27"/>
        <v>0</v>
      </c>
      <c r="K265" s="28">
        <f t="shared" si="28"/>
        <v>0</v>
      </c>
      <c r="L265" s="29">
        <f t="shared" si="29"/>
        <v>0</v>
      </c>
      <c r="M265" s="28">
        <f t="shared" si="30"/>
        <v>0</v>
      </c>
      <c r="N265" s="29">
        <f t="shared" si="30"/>
        <v>0</v>
      </c>
      <c r="O265" s="28">
        <f t="shared" si="31"/>
        <v>0</v>
      </c>
      <c r="P265" s="255">
        <f t="shared" si="32"/>
        <v>0</v>
      </c>
      <c r="Q265" s="27"/>
      <c r="R265" s="7"/>
    </row>
    <row r="266" spans="1:18" x14ac:dyDescent="0.25">
      <c r="A266" s="2"/>
      <c r="B266" s="1"/>
      <c r="C266" s="2"/>
      <c r="D266" s="2"/>
      <c r="E266" s="4"/>
      <c r="F266" s="4"/>
      <c r="G266" s="260">
        <f t="shared" si="25"/>
        <v>0</v>
      </c>
      <c r="H266" s="26" t="s">
        <v>6</v>
      </c>
      <c r="I266" s="39">
        <f t="shared" si="26"/>
        <v>0</v>
      </c>
      <c r="J266" s="29">
        <f t="shared" si="27"/>
        <v>0</v>
      </c>
      <c r="K266" s="28">
        <f t="shared" si="28"/>
        <v>0</v>
      </c>
      <c r="L266" s="29">
        <f t="shared" si="29"/>
        <v>0</v>
      </c>
      <c r="M266" s="28">
        <f t="shared" si="30"/>
        <v>0</v>
      </c>
      <c r="N266" s="29">
        <f t="shared" si="30"/>
        <v>0</v>
      </c>
      <c r="O266" s="28">
        <f t="shared" si="31"/>
        <v>0</v>
      </c>
      <c r="P266" s="255">
        <f t="shared" si="32"/>
        <v>0</v>
      </c>
      <c r="Q266" s="27"/>
      <c r="R266" s="7"/>
    </row>
    <row r="267" spans="1:18" x14ac:dyDescent="0.25">
      <c r="A267" s="2"/>
      <c r="B267" s="1"/>
      <c r="C267" s="2"/>
      <c r="D267" s="2"/>
      <c r="E267" s="4"/>
      <c r="F267" s="4"/>
      <c r="G267" s="260">
        <f t="shared" ref="G267:G330" si="33">E267*F267</f>
        <v>0</v>
      </c>
      <c r="H267" s="26" t="s">
        <v>6</v>
      </c>
      <c r="I267" s="39">
        <f t="shared" ref="I267:I330" si="34">E267*$E$4</f>
        <v>0</v>
      </c>
      <c r="J267" s="29">
        <f t="shared" ref="J267:J330" si="35">G267*$E$4</f>
        <v>0</v>
      </c>
      <c r="K267" s="28">
        <f t="shared" ref="K267:K330" si="36">IF(H267="DIVISAS $",E267*$E$5,0)</f>
        <v>0</v>
      </c>
      <c r="L267" s="29">
        <f t="shared" ref="L267:L330" si="37">IF(H267="DIVISAS $",G267*$E$5,0)</f>
        <v>0</v>
      </c>
      <c r="M267" s="28">
        <f t="shared" ref="M267:N330" si="38">SUM(I267,K267)</f>
        <v>0</v>
      </c>
      <c r="N267" s="29">
        <f t="shared" si="38"/>
        <v>0</v>
      </c>
      <c r="O267" s="28">
        <f t="shared" ref="O267:O330" si="39">E267-M267</f>
        <v>0</v>
      </c>
      <c r="P267" s="255">
        <f t="shared" ref="P267:P330" si="40">G267-N267</f>
        <v>0</v>
      </c>
      <c r="Q267" s="27"/>
      <c r="R267" s="7"/>
    </row>
    <row r="268" spans="1:18" x14ac:dyDescent="0.25">
      <c r="A268" s="2"/>
      <c r="B268" s="1"/>
      <c r="C268" s="2"/>
      <c r="D268" s="2"/>
      <c r="E268" s="4"/>
      <c r="F268" s="4"/>
      <c r="G268" s="260">
        <f t="shared" si="33"/>
        <v>0</v>
      </c>
      <c r="H268" s="26" t="s">
        <v>6</v>
      </c>
      <c r="I268" s="39">
        <f t="shared" si="34"/>
        <v>0</v>
      </c>
      <c r="J268" s="29">
        <f t="shared" si="35"/>
        <v>0</v>
      </c>
      <c r="K268" s="28">
        <f t="shared" si="36"/>
        <v>0</v>
      </c>
      <c r="L268" s="29">
        <f t="shared" si="37"/>
        <v>0</v>
      </c>
      <c r="M268" s="28">
        <f t="shared" si="38"/>
        <v>0</v>
      </c>
      <c r="N268" s="29">
        <f t="shared" si="38"/>
        <v>0</v>
      </c>
      <c r="O268" s="28">
        <f t="shared" si="39"/>
        <v>0</v>
      </c>
      <c r="P268" s="255">
        <f t="shared" si="40"/>
        <v>0</v>
      </c>
      <c r="Q268" s="27"/>
      <c r="R268" s="7"/>
    </row>
    <row r="269" spans="1:18" x14ac:dyDescent="0.25">
      <c r="A269" s="2"/>
      <c r="B269" s="1"/>
      <c r="C269" s="2"/>
      <c r="D269" s="2"/>
      <c r="E269" s="4"/>
      <c r="F269" s="4"/>
      <c r="G269" s="260">
        <f t="shared" si="33"/>
        <v>0</v>
      </c>
      <c r="H269" s="26" t="s">
        <v>6</v>
      </c>
      <c r="I269" s="39">
        <f t="shared" si="34"/>
        <v>0</v>
      </c>
      <c r="J269" s="29">
        <f t="shared" si="35"/>
        <v>0</v>
      </c>
      <c r="K269" s="28">
        <f t="shared" si="36"/>
        <v>0</v>
      </c>
      <c r="L269" s="29">
        <f t="shared" si="37"/>
        <v>0</v>
      </c>
      <c r="M269" s="28">
        <f t="shared" si="38"/>
        <v>0</v>
      </c>
      <c r="N269" s="29">
        <f t="shared" si="38"/>
        <v>0</v>
      </c>
      <c r="O269" s="28">
        <f t="shared" si="39"/>
        <v>0</v>
      </c>
      <c r="P269" s="255">
        <f t="shared" si="40"/>
        <v>0</v>
      </c>
      <c r="Q269" s="27"/>
      <c r="R269" s="7"/>
    </row>
    <row r="270" spans="1:18" x14ac:dyDescent="0.25">
      <c r="A270" s="2"/>
      <c r="B270" s="1"/>
      <c r="C270" s="2"/>
      <c r="D270" s="2"/>
      <c r="E270" s="4"/>
      <c r="F270" s="4"/>
      <c r="G270" s="260">
        <f t="shared" si="33"/>
        <v>0</v>
      </c>
      <c r="H270" s="26" t="s">
        <v>6</v>
      </c>
      <c r="I270" s="39">
        <f t="shared" si="34"/>
        <v>0</v>
      </c>
      <c r="J270" s="29">
        <f t="shared" si="35"/>
        <v>0</v>
      </c>
      <c r="K270" s="28">
        <f t="shared" si="36"/>
        <v>0</v>
      </c>
      <c r="L270" s="29">
        <f t="shared" si="37"/>
        <v>0</v>
      </c>
      <c r="M270" s="28">
        <f t="shared" si="38"/>
        <v>0</v>
      </c>
      <c r="N270" s="29">
        <f t="shared" si="38"/>
        <v>0</v>
      </c>
      <c r="O270" s="28">
        <f t="shared" si="39"/>
        <v>0</v>
      </c>
      <c r="P270" s="255">
        <f t="shared" si="40"/>
        <v>0</v>
      </c>
      <c r="Q270" s="27"/>
      <c r="R270" s="7"/>
    </row>
    <row r="271" spans="1:18" x14ac:dyDescent="0.25">
      <c r="A271" s="2"/>
      <c r="B271" s="1"/>
      <c r="C271" s="2"/>
      <c r="D271" s="2"/>
      <c r="E271" s="4"/>
      <c r="F271" s="4"/>
      <c r="G271" s="260">
        <f t="shared" si="33"/>
        <v>0</v>
      </c>
      <c r="H271" s="26" t="s">
        <v>6</v>
      </c>
      <c r="I271" s="39">
        <f t="shared" si="34"/>
        <v>0</v>
      </c>
      <c r="J271" s="29">
        <f t="shared" si="35"/>
        <v>0</v>
      </c>
      <c r="K271" s="28">
        <f t="shared" si="36"/>
        <v>0</v>
      </c>
      <c r="L271" s="29">
        <f t="shared" si="37"/>
        <v>0</v>
      </c>
      <c r="M271" s="28">
        <f t="shared" si="38"/>
        <v>0</v>
      </c>
      <c r="N271" s="29">
        <f t="shared" si="38"/>
        <v>0</v>
      </c>
      <c r="O271" s="28">
        <f t="shared" si="39"/>
        <v>0</v>
      </c>
      <c r="P271" s="255">
        <f t="shared" si="40"/>
        <v>0</v>
      </c>
      <c r="Q271" s="27"/>
      <c r="R271" s="7"/>
    </row>
    <row r="272" spans="1:18" x14ac:dyDescent="0.25">
      <c r="A272" s="2"/>
      <c r="B272" s="1"/>
      <c r="C272" s="2"/>
      <c r="D272" s="2"/>
      <c r="E272" s="4"/>
      <c r="F272" s="4"/>
      <c r="G272" s="260">
        <f t="shared" si="33"/>
        <v>0</v>
      </c>
      <c r="H272" s="26" t="s">
        <v>6</v>
      </c>
      <c r="I272" s="39">
        <f t="shared" si="34"/>
        <v>0</v>
      </c>
      <c r="J272" s="29">
        <f t="shared" si="35"/>
        <v>0</v>
      </c>
      <c r="K272" s="28">
        <f t="shared" si="36"/>
        <v>0</v>
      </c>
      <c r="L272" s="29">
        <f t="shared" si="37"/>
        <v>0</v>
      </c>
      <c r="M272" s="28">
        <f t="shared" si="38"/>
        <v>0</v>
      </c>
      <c r="N272" s="29">
        <f t="shared" si="38"/>
        <v>0</v>
      </c>
      <c r="O272" s="28">
        <f t="shared" si="39"/>
        <v>0</v>
      </c>
      <c r="P272" s="255">
        <f t="shared" si="40"/>
        <v>0</v>
      </c>
      <c r="Q272" s="27"/>
      <c r="R272" s="7"/>
    </row>
    <row r="273" spans="1:18" x14ac:dyDescent="0.25">
      <c r="A273" s="2"/>
      <c r="B273" s="1"/>
      <c r="C273" s="2"/>
      <c r="D273" s="2"/>
      <c r="E273" s="4"/>
      <c r="F273" s="4"/>
      <c r="G273" s="260">
        <f t="shared" si="33"/>
        <v>0</v>
      </c>
      <c r="H273" s="26" t="s">
        <v>6</v>
      </c>
      <c r="I273" s="39">
        <f t="shared" si="34"/>
        <v>0</v>
      </c>
      <c r="J273" s="29">
        <f t="shared" si="35"/>
        <v>0</v>
      </c>
      <c r="K273" s="28">
        <f t="shared" si="36"/>
        <v>0</v>
      </c>
      <c r="L273" s="29">
        <f t="shared" si="37"/>
        <v>0</v>
      </c>
      <c r="M273" s="28">
        <f t="shared" si="38"/>
        <v>0</v>
      </c>
      <c r="N273" s="29">
        <f t="shared" si="38"/>
        <v>0</v>
      </c>
      <c r="O273" s="28">
        <f t="shared" si="39"/>
        <v>0</v>
      </c>
      <c r="P273" s="255">
        <f t="shared" si="40"/>
        <v>0</v>
      </c>
      <c r="Q273" s="27"/>
      <c r="R273" s="7"/>
    </row>
    <row r="274" spans="1:18" x14ac:dyDescent="0.25">
      <c r="A274" s="2"/>
      <c r="B274" s="1"/>
      <c r="C274" s="2"/>
      <c r="D274" s="2"/>
      <c r="E274" s="4"/>
      <c r="F274" s="4"/>
      <c r="G274" s="260">
        <f t="shared" si="33"/>
        <v>0</v>
      </c>
      <c r="H274" s="26" t="s">
        <v>6</v>
      </c>
      <c r="I274" s="39">
        <f t="shared" si="34"/>
        <v>0</v>
      </c>
      <c r="J274" s="29">
        <f t="shared" si="35"/>
        <v>0</v>
      </c>
      <c r="K274" s="28">
        <f t="shared" si="36"/>
        <v>0</v>
      </c>
      <c r="L274" s="29">
        <f t="shared" si="37"/>
        <v>0</v>
      </c>
      <c r="M274" s="28">
        <f t="shared" si="38"/>
        <v>0</v>
      </c>
      <c r="N274" s="29">
        <f t="shared" si="38"/>
        <v>0</v>
      </c>
      <c r="O274" s="28">
        <f t="shared" si="39"/>
        <v>0</v>
      </c>
      <c r="P274" s="255">
        <f t="shared" si="40"/>
        <v>0</v>
      </c>
      <c r="Q274" s="27"/>
      <c r="R274" s="7"/>
    </row>
    <row r="275" spans="1:18" x14ac:dyDescent="0.25">
      <c r="A275" s="2"/>
      <c r="B275" s="1"/>
      <c r="C275" s="2"/>
      <c r="D275" s="2"/>
      <c r="E275" s="4"/>
      <c r="F275" s="4"/>
      <c r="G275" s="260">
        <f t="shared" si="33"/>
        <v>0</v>
      </c>
      <c r="H275" s="26" t="s">
        <v>6</v>
      </c>
      <c r="I275" s="39">
        <f t="shared" si="34"/>
        <v>0</v>
      </c>
      <c r="J275" s="29">
        <f t="shared" si="35"/>
        <v>0</v>
      </c>
      <c r="K275" s="28">
        <f t="shared" si="36"/>
        <v>0</v>
      </c>
      <c r="L275" s="29">
        <f t="shared" si="37"/>
        <v>0</v>
      </c>
      <c r="M275" s="28">
        <f t="shared" si="38"/>
        <v>0</v>
      </c>
      <c r="N275" s="29">
        <f t="shared" si="38"/>
        <v>0</v>
      </c>
      <c r="O275" s="28">
        <f t="shared" si="39"/>
        <v>0</v>
      </c>
      <c r="P275" s="255">
        <f t="shared" si="40"/>
        <v>0</v>
      </c>
      <c r="Q275" s="27"/>
      <c r="R275" s="7"/>
    </row>
    <row r="276" spans="1:18" x14ac:dyDescent="0.25">
      <c r="A276" s="2"/>
      <c r="B276" s="1"/>
      <c r="C276" s="2"/>
      <c r="D276" s="2"/>
      <c r="E276" s="4"/>
      <c r="F276" s="4"/>
      <c r="G276" s="260">
        <f t="shared" si="33"/>
        <v>0</v>
      </c>
      <c r="H276" s="26" t="s">
        <v>6</v>
      </c>
      <c r="I276" s="39">
        <f t="shared" si="34"/>
        <v>0</v>
      </c>
      <c r="J276" s="29">
        <f t="shared" si="35"/>
        <v>0</v>
      </c>
      <c r="K276" s="28">
        <f t="shared" si="36"/>
        <v>0</v>
      </c>
      <c r="L276" s="29">
        <f t="shared" si="37"/>
        <v>0</v>
      </c>
      <c r="M276" s="28">
        <f t="shared" si="38"/>
        <v>0</v>
      </c>
      <c r="N276" s="29">
        <f t="shared" si="38"/>
        <v>0</v>
      </c>
      <c r="O276" s="28">
        <f t="shared" si="39"/>
        <v>0</v>
      </c>
      <c r="P276" s="255">
        <f t="shared" si="40"/>
        <v>0</v>
      </c>
      <c r="Q276" s="27"/>
      <c r="R276" s="7"/>
    </row>
    <row r="277" spans="1:18" x14ac:dyDescent="0.25">
      <c r="A277" s="2"/>
      <c r="B277" s="1"/>
      <c r="C277" s="2"/>
      <c r="D277" s="2"/>
      <c r="E277" s="4"/>
      <c r="F277" s="4"/>
      <c r="G277" s="260">
        <f t="shared" si="33"/>
        <v>0</v>
      </c>
      <c r="H277" s="26" t="s">
        <v>6</v>
      </c>
      <c r="I277" s="39">
        <f t="shared" si="34"/>
        <v>0</v>
      </c>
      <c r="J277" s="29">
        <f t="shared" si="35"/>
        <v>0</v>
      </c>
      <c r="K277" s="28">
        <f t="shared" si="36"/>
        <v>0</v>
      </c>
      <c r="L277" s="29">
        <f t="shared" si="37"/>
        <v>0</v>
      </c>
      <c r="M277" s="28">
        <f t="shared" si="38"/>
        <v>0</v>
      </c>
      <c r="N277" s="29">
        <f t="shared" si="38"/>
        <v>0</v>
      </c>
      <c r="O277" s="28">
        <f t="shared" si="39"/>
        <v>0</v>
      </c>
      <c r="P277" s="255">
        <f t="shared" si="40"/>
        <v>0</v>
      </c>
      <c r="Q277" s="27"/>
      <c r="R277" s="7"/>
    </row>
    <row r="278" spans="1:18" x14ac:dyDescent="0.25">
      <c r="A278" s="2"/>
      <c r="B278" s="1"/>
      <c r="C278" s="2"/>
      <c r="D278" s="2"/>
      <c r="E278" s="4"/>
      <c r="F278" s="4"/>
      <c r="G278" s="260">
        <f t="shared" si="33"/>
        <v>0</v>
      </c>
      <c r="H278" s="26" t="s">
        <v>6</v>
      </c>
      <c r="I278" s="39">
        <f t="shared" si="34"/>
        <v>0</v>
      </c>
      <c r="J278" s="29">
        <f t="shared" si="35"/>
        <v>0</v>
      </c>
      <c r="K278" s="28">
        <f t="shared" si="36"/>
        <v>0</v>
      </c>
      <c r="L278" s="29">
        <f t="shared" si="37"/>
        <v>0</v>
      </c>
      <c r="M278" s="28">
        <f t="shared" si="38"/>
        <v>0</v>
      </c>
      <c r="N278" s="29">
        <f t="shared" si="38"/>
        <v>0</v>
      </c>
      <c r="O278" s="28">
        <f t="shared" si="39"/>
        <v>0</v>
      </c>
      <c r="P278" s="255">
        <f t="shared" si="40"/>
        <v>0</v>
      </c>
      <c r="Q278" s="27"/>
      <c r="R278" s="7"/>
    </row>
    <row r="279" spans="1:18" x14ac:dyDescent="0.25">
      <c r="A279" s="2"/>
      <c r="B279" s="1"/>
      <c r="C279" s="2"/>
      <c r="D279" s="2"/>
      <c r="E279" s="4"/>
      <c r="F279" s="4"/>
      <c r="G279" s="260">
        <f t="shared" si="33"/>
        <v>0</v>
      </c>
      <c r="H279" s="26" t="s">
        <v>6</v>
      </c>
      <c r="I279" s="39">
        <f t="shared" si="34"/>
        <v>0</v>
      </c>
      <c r="J279" s="29">
        <f t="shared" si="35"/>
        <v>0</v>
      </c>
      <c r="K279" s="28">
        <f t="shared" si="36"/>
        <v>0</v>
      </c>
      <c r="L279" s="29">
        <f t="shared" si="37"/>
        <v>0</v>
      </c>
      <c r="M279" s="28">
        <f t="shared" si="38"/>
        <v>0</v>
      </c>
      <c r="N279" s="29">
        <f t="shared" si="38"/>
        <v>0</v>
      </c>
      <c r="O279" s="28">
        <f t="shared" si="39"/>
        <v>0</v>
      </c>
      <c r="P279" s="255">
        <f t="shared" si="40"/>
        <v>0</v>
      </c>
      <c r="Q279" s="27"/>
      <c r="R279" s="7"/>
    </row>
    <row r="280" spans="1:18" x14ac:dyDescent="0.25">
      <c r="A280" s="2"/>
      <c r="B280" s="1"/>
      <c r="C280" s="2"/>
      <c r="D280" s="2"/>
      <c r="E280" s="4"/>
      <c r="F280" s="4"/>
      <c r="G280" s="260">
        <f t="shared" si="33"/>
        <v>0</v>
      </c>
      <c r="H280" s="26" t="s">
        <v>6</v>
      </c>
      <c r="I280" s="39">
        <f t="shared" si="34"/>
        <v>0</v>
      </c>
      <c r="J280" s="29">
        <f t="shared" si="35"/>
        <v>0</v>
      </c>
      <c r="K280" s="28">
        <f t="shared" si="36"/>
        <v>0</v>
      </c>
      <c r="L280" s="29">
        <f t="shared" si="37"/>
        <v>0</v>
      </c>
      <c r="M280" s="28">
        <f t="shared" si="38"/>
        <v>0</v>
      </c>
      <c r="N280" s="29">
        <f t="shared" si="38"/>
        <v>0</v>
      </c>
      <c r="O280" s="28">
        <f t="shared" si="39"/>
        <v>0</v>
      </c>
      <c r="P280" s="255">
        <f t="shared" si="40"/>
        <v>0</v>
      </c>
      <c r="Q280" s="27"/>
      <c r="R280" s="7"/>
    </row>
    <row r="281" spans="1:18" x14ac:dyDescent="0.25">
      <c r="A281" s="2"/>
      <c r="B281" s="1"/>
      <c r="C281" s="2"/>
      <c r="D281" s="2"/>
      <c r="E281" s="4"/>
      <c r="F281" s="4"/>
      <c r="G281" s="260">
        <f t="shared" si="33"/>
        <v>0</v>
      </c>
      <c r="H281" s="26" t="s">
        <v>6</v>
      </c>
      <c r="I281" s="39">
        <f t="shared" si="34"/>
        <v>0</v>
      </c>
      <c r="J281" s="29">
        <f t="shared" si="35"/>
        <v>0</v>
      </c>
      <c r="K281" s="28">
        <f t="shared" si="36"/>
        <v>0</v>
      </c>
      <c r="L281" s="29">
        <f t="shared" si="37"/>
        <v>0</v>
      </c>
      <c r="M281" s="28">
        <f t="shared" si="38"/>
        <v>0</v>
      </c>
      <c r="N281" s="29">
        <f t="shared" si="38"/>
        <v>0</v>
      </c>
      <c r="O281" s="28">
        <f t="shared" si="39"/>
        <v>0</v>
      </c>
      <c r="P281" s="255">
        <f t="shared" si="40"/>
        <v>0</v>
      </c>
      <c r="Q281" s="27"/>
      <c r="R281" s="7"/>
    </row>
    <row r="282" spans="1:18" x14ac:dyDescent="0.25">
      <c r="A282" s="2"/>
      <c r="B282" s="1"/>
      <c r="C282" s="2"/>
      <c r="D282" s="2"/>
      <c r="E282" s="4"/>
      <c r="F282" s="4"/>
      <c r="G282" s="260">
        <f t="shared" si="33"/>
        <v>0</v>
      </c>
      <c r="H282" s="26" t="s">
        <v>6</v>
      </c>
      <c r="I282" s="39">
        <f t="shared" si="34"/>
        <v>0</v>
      </c>
      <c r="J282" s="29">
        <f t="shared" si="35"/>
        <v>0</v>
      </c>
      <c r="K282" s="28">
        <f t="shared" si="36"/>
        <v>0</v>
      </c>
      <c r="L282" s="29">
        <f t="shared" si="37"/>
        <v>0</v>
      </c>
      <c r="M282" s="28">
        <f t="shared" si="38"/>
        <v>0</v>
      </c>
      <c r="N282" s="29">
        <f t="shared" si="38"/>
        <v>0</v>
      </c>
      <c r="O282" s="28">
        <f t="shared" si="39"/>
        <v>0</v>
      </c>
      <c r="P282" s="255">
        <f t="shared" si="40"/>
        <v>0</v>
      </c>
      <c r="Q282" s="27"/>
      <c r="R282" s="7"/>
    </row>
    <row r="283" spans="1:18" x14ac:dyDescent="0.25">
      <c r="A283" s="2"/>
      <c r="B283" s="1"/>
      <c r="C283" s="2"/>
      <c r="D283" s="2"/>
      <c r="E283" s="4"/>
      <c r="F283" s="4"/>
      <c r="G283" s="260">
        <f t="shared" si="33"/>
        <v>0</v>
      </c>
      <c r="H283" s="26" t="s">
        <v>6</v>
      </c>
      <c r="I283" s="39">
        <f t="shared" si="34"/>
        <v>0</v>
      </c>
      <c r="J283" s="29">
        <f t="shared" si="35"/>
        <v>0</v>
      </c>
      <c r="K283" s="28">
        <f t="shared" si="36"/>
        <v>0</v>
      </c>
      <c r="L283" s="29">
        <f t="shared" si="37"/>
        <v>0</v>
      </c>
      <c r="M283" s="28">
        <f t="shared" si="38"/>
        <v>0</v>
      </c>
      <c r="N283" s="29">
        <f t="shared" si="38"/>
        <v>0</v>
      </c>
      <c r="O283" s="28">
        <f t="shared" si="39"/>
        <v>0</v>
      </c>
      <c r="P283" s="255">
        <f t="shared" si="40"/>
        <v>0</v>
      </c>
      <c r="Q283" s="27"/>
      <c r="R283" s="7"/>
    </row>
    <row r="284" spans="1:18" x14ac:dyDescent="0.25">
      <c r="A284" s="2"/>
      <c r="B284" s="1"/>
      <c r="C284" s="2"/>
      <c r="D284" s="2"/>
      <c r="E284" s="4"/>
      <c r="F284" s="4"/>
      <c r="G284" s="260">
        <f t="shared" si="33"/>
        <v>0</v>
      </c>
      <c r="H284" s="26" t="s">
        <v>6</v>
      </c>
      <c r="I284" s="39">
        <f t="shared" si="34"/>
        <v>0</v>
      </c>
      <c r="J284" s="29">
        <f t="shared" si="35"/>
        <v>0</v>
      </c>
      <c r="K284" s="28">
        <f t="shared" si="36"/>
        <v>0</v>
      </c>
      <c r="L284" s="29">
        <f t="shared" si="37"/>
        <v>0</v>
      </c>
      <c r="M284" s="28">
        <f t="shared" si="38"/>
        <v>0</v>
      </c>
      <c r="N284" s="29">
        <f t="shared" si="38"/>
        <v>0</v>
      </c>
      <c r="O284" s="28">
        <f t="shared" si="39"/>
        <v>0</v>
      </c>
      <c r="P284" s="255">
        <f t="shared" si="40"/>
        <v>0</v>
      </c>
      <c r="Q284" s="27"/>
      <c r="R284" s="7"/>
    </row>
    <row r="285" spans="1:18" x14ac:dyDescent="0.25">
      <c r="A285" s="2"/>
      <c r="B285" s="1"/>
      <c r="C285" s="2"/>
      <c r="D285" s="2"/>
      <c r="E285" s="4"/>
      <c r="F285" s="4"/>
      <c r="G285" s="260">
        <f t="shared" si="33"/>
        <v>0</v>
      </c>
      <c r="H285" s="26" t="s">
        <v>6</v>
      </c>
      <c r="I285" s="39">
        <f t="shared" si="34"/>
        <v>0</v>
      </c>
      <c r="J285" s="29">
        <f t="shared" si="35"/>
        <v>0</v>
      </c>
      <c r="K285" s="28">
        <f t="shared" si="36"/>
        <v>0</v>
      </c>
      <c r="L285" s="29">
        <f t="shared" si="37"/>
        <v>0</v>
      </c>
      <c r="M285" s="28">
        <f t="shared" si="38"/>
        <v>0</v>
      </c>
      <c r="N285" s="29">
        <f t="shared" si="38"/>
        <v>0</v>
      </c>
      <c r="O285" s="28">
        <f t="shared" si="39"/>
        <v>0</v>
      </c>
      <c r="P285" s="255">
        <f t="shared" si="40"/>
        <v>0</v>
      </c>
      <c r="Q285" s="27"/>
      <c r="R285" s="7"/>
    </row>
    <row r="286" spans="1:18" x14ac:dyDescent="0.25">
      <c r="A286" s="2"/>
      <c r="B286" s="1"/>
      <c r="C286" s="2"/>
      <c r="D286" s="2"/>
      <c r="E286" s="4"/>
      <c r="F286" s="4"/>
      <c r="G286" s="260">
        <f t="shared" si="33"/>
        <v>0</v>
      </c>
      <c r="H286" s="26" t="s">
        <v>6</v>
      </c>
      <c r="I286" s="39">
        <f t="shared" si="34"/>
        <v>0</v>
      </c>
      <c r="J286" s="29">
        <f t="shared" si="35"/>
        <v>0</v>
      </c>
      <c r="K286" s="28">
        <f t="shared" si="36"/>
        <v>0</v>
      </c>
      <c r="L286" s="29">
        <f t="shared" si="37"/>
        <v>0</v>
      </c>
      <c r="M286" s="28">
        <f t="shared" si="38"/>
        <v>0</v>
      </c>
      <c r="N286" s="29">
        <f t="shared" si="38"/>
        <v>0</v>
      </c>
      <c r="O286" s="28">
        <f t="shared" si="39"/>
        <v>0</v>
      </c>
      <c r="P286" s="255">
        <f t="shared" si="40"/>
        <v>0</v>
      </c>
      <c r="Q286" s="27"/>
      <c r="R286" s="7"/>
    </row>
    <row r="287" spans="1:18" x14ac:dyDescent="0.25">
      <c r="A287" s="2"/>
      <c r="B287" s="1"/>
      <c r="C287" s="2"/>
      <c r="D287" s="2"/>
      <c r="E287" s="4"/>
      <c r="F287" s="4"/>
      <c r="G287" s="260">
        <f t="shared" si="33"/>
        <v>0</v>
      </c>
      <c r="H287" s="26" t="s">
        <v>6</v>
      </c>
      <c r="I287" s="39">
        <f t="shared" si="34"/>
        <v>0</v>
      </c>
      <c r="J287" s="29">
        <f t="shared" si="35"/>
        <v>0</v>
      </c>
      <c r="K287" s="28">
        <f t="shared" si="36"/>
        <v>0</v>
      </c>
      <c r="L287" s="29">
        <f t="shared" si="37"/>
        <v>0</v>
      </c>
      <c r="M287" s="28">
        <f t="shared" si="38"/>
        <v>0</v>
      </c>
      <c r="N287" s="29">
        <f t="shared" si="38"/>
        <v>0</v>
      </c>
      <c r="O287" s="28">
        <f t="shared" si="39"/>
        <v>0</v>
      </c>
      <c r="P287" s="255">
        <f t="shared" si="40"/>
        <v>0</v>
      </c>
      <c r="Q287" s="27"/>
      <c r="R287" s="7"/>
    </row>
    <row r="288" spans="1:18" x14ac:dyDescent="0.25">
      <c r="A288" s="2"/>
      <c r="B288" s="1"/>
      <c r="C288" s="2"/>
      <c r="D288" s="2"/>
      <c r="E288" s="4"/>
      <c r="F288" s="4"/>
      <c r="G288" s="260">
        <f t="shared" si="33"/>
        <v>0</v>
      </c>
      <c r="H288" s="26" t="s">
        <v>6</v>
      </c>
      <c r="I288" s="39">
        <f t="shared" si="34"/>
        <v>0</v>
      </c>
      <c r="J288" s="29">
        <f t="shared" si="35"/>
        <v>0</v>
      </c>
      <c r="K288" s="28">
        <f t="shared" si="36"/>
        <v>0</v>
      </c>
      <c r="L288" s="29">
        <f t="shared" si="37"/>
        <v>0</v>
      </c>
      <c r="M288" s="28">
        <f t="shared" si="38"/>
        <v>0</v>
      </c>
      <c r="N288" s="29">
        <f t="shared" si="38"/>
        <v>0</v>
      </c>
      <c r="O288" s="28">
        <f t="shared" si="39"/>
        <v>0</v>
      </c>
      <c r="P288" s="255">
        <f t="shared" si="40"/>
        <v>0</v>
      </c>
      <c r="Q288" s="27"/>
      <c r="R288" s="7"/>
    </row>
    <row r="289" spans="1:18" x14ac:dyDescent="0.25">
      <c r="A289" s="2"/>
      <c r="B289" s="1"/>
      <c r="C289" s="2"/>
      <c r="D289" s="2"/>
      <c r="E289" s="4"/>
      <c r="F289" s="4"/>
      <c r="G289" s="260">
        <f t="shared" si="33"/>
        <v>0</v>
      </c>
      <c r="H289" s="26" t="s">
        <v>6</v>
      </c>
      <c r="I289" s="39">
        <f t="shared" si="34"/>
        <v>0</v>
      </c>
      <c r="J289" s="29">
        <f t="shared" si="35"/>
        <v>0</v>
      </c>
      <c r="K289" s="28">
        <f t="shared" si="36"/>
        <v>0</v>
      </c>
      <c r="L289" s="29">
        <f t="shared" si="37"/>
        <v>0</v>
      </c>
      <c r="M289" s="28">
        <f t="shared" si="38"/>
        <v>0</v>
      </c>
      <c r="N289" s="29">
        <f t="shared" si="38"/>
        <v>0</v>
      </c>
      <c r="O289" s="28">
        <f t="shared" si="39"/>
        <v>0</v>
      </c>
      <c r="P289" s="255">
        <f t="shared" si="40"/>
        <v>0</v>
      </c>
      <c r="Q289" s="27"/>
      <c r="R289" s="7"/>
    </row>
    <row r="290" spans="1:18" x14ac:dyDescent="0.25">
      <c r="A290" s="2"/>
      <c r="B290" s="1"/>
      <c r="C290" s="2"/>
      <c r="D290" s="2"/>
      <c r="E290" s="4"/>
      <c r="F290" s="4"/>
      <c r="G290" s="260">
        <f t="shared" si="33"/>
        <v>0</v>
      </c>
      <c r="H290" s="26" t="s">
        <v>6</v>
      </c>
      <c r="I290" s="39">
        <f t="shared" si="34"/>
        <v>0</v>
      </c>
      <c r="J290" s="29">
        <f t="shared" si="35"/>
        <v>0</v>
      </c>
      <c r="K290" s="28">
        <f t="shared" si="36"/>
        <v>0</v>
      </c>
      <c r="L290" s="29">
        <f t="shared" si="37"/>
        <v>0</v>
      </c>
      <c r="M290" s="28">
        <f t="shared" si="38"/>
        <v>0</v>
      </c>
      <c r="N290" s="29">
        <f t="shared" si="38"/>
        <v>0</v>
      </c>
      <c r="O290" s="28">
        <f t="shared" si="39"/>
        <v>0</v>
      </c>
      <c r="P290" s="255">
        <f t="shared" si="40"/>
        <v>0</v>
      </c>
      <c r="Q290" s="27"/>
      <c r="R290" s="7"/>
    </row>
    <row r="291" spans="1:18" x14ac:dyDescent="0.25">
      <c r="A291" s="2"/>
      <c r="B291" s="1"/>
      <c r="C291" s="2"/>
      <c r="D291" s="2"/>
      <c r="E291" s="4"/>
      <c r="F291" s="4"/>
      <c r="G291" s="260">
        <f t="shared" si="33"/>
        <v>0</v>
      </c>
      <c r="H291" s="26" t="s">
        <v>6</v>
      </c>
      <c r="I291" s="39">
        <f t="shared" si="34"/>
        <v>0</v>
      </c>
      <c r="J291" s="29">
        <f t="shared" si="35"/>
        <v>0</v>
      </c>
      <c r="K291" s="28">
        <f t="shared" si="36"/>
        <v>0</v>
      </c>
      <c r="L291" s="29">
        <f t="shared" si="37"/>
        <v>0</v>
      </c>
      <c r="M291" s="28">
        <f t="shared" si="38"/>
        <v>0</v>
      </c>
      <c r="N291" s="29">
        <f t="shared" si="38"/>
        <v>0</v>
      </c>
      <c r="O291" s="28">
        <f t="shared" si="39"/>
        <v>0</v>
      </c>
      <c r="P291" s="255">
        <f t="shared" si="40"/>
        <v>0</v>
      </c>
      <c r="Q291" s="27"/>
      <c r="R291" s="7"/>
    </row>
    <row r="292" spans="1:18" x14ac:dyDescent="0.25">
      <c r="A292" s="2"/>
      <c r="B292" s="1"/>
      <c r="C292" s="2"/>
      <c r="D292" s="2"/>
      <c r="E292" s="4"/>
      <c r="F292" s="4"/>
      <c r="G292" s="260">
        <f t="shared" si="33"/>
        <v>0</v>
      </c>
      <c r="H292" s="26" t="s">
        <v>6</v>
      </c>
      <c r="I292" s="39">
        <f t="shared" si="34"/>
        <v>0</v>
      </c>
      <c r="J292" s="29">
        <f t="shared" si="35"/>
        <v>0</v>
      </c>
      <c r="K292" s="28">
        <f t="shared" si="36"/>
        <v>0</v>
      </c>
      <c r="L292" s="29">
        <f t="shared" si="37"/>
        <v>0</v>
      </c>
      <c r="M292" s="28">
        <f t="shared" si="38"/>
        <v>0</v>
      </c>
      <c r="N292" s="29">
        <f t="shared" si="38"/>
        <v>0</v>
      </c>
      <c r="O292" s="28">
        <f t="shared" si="39"/>
        <v>0</v>
      </c>
      <c r="P292" s="255">
        <f t="shared" si="40"/>
        <v>0</v>
      </c>
      <c r="Q292" s="27"/>
      <c r="R292" s="7"/>
    </row>
    <row r="293" spans="1:18" x14ac:dyDescent="0.25">
      <c r="A293" s="2"/>
      <c r="B293" s="1"/>
      <c r="C293" s="2"/>
      <c r="D293" s="2"/>
      <c r="E293" s="4"/>
      <c r="F293" s="4"/>
      <c r="G293" s="260">
        <f t="shared" si="33"/>
        <v>0</v>
      </c>
      <c r="H293" s="26" t="s">
        <v>6</v>
      </c>
      <c r="I293" s="39">
        <f t="shared" si="34"/>
        <v>0</v>
      </c>
      <c r="J293" s="29">
        <f t="shared" si="35"/>
        <v>0</v>
      </c>
      <c r="K293" s="28">
        <f t="shared" si="36"/>
        <v>0</v>
      </c>
      <c r="L293" s="29">
        <f t="shared" si="37"/>
        <v>0</v>
      </c>
      <c r="M293" s="28">
        <f t="shared" si="38"/>
        <v>0</v>
      </c>
      <c r="N293" s="29">
        <f t="shared" si="38"/>
        <v>0</v>
      </c>
      <c r="O293" s="28">
        <f t="shared" si="39"/>
        <v>0</v>
      </c>
      <c r="P293" s="255">
        <f t="shared" si="40"/>
        <v>0</v>
      </c>
      <c r="Q293" s="27"/>
      <c r="R293" s="7"/>
    </row>
    <row r="294" spans="1:18" x14ac:dyDescent="0.25">
      <c r="A294" s="2"/>
      <c r="B294" s="1"/>
      <c r="C294" s="2"/>
      <c r="D294" s="2"/>
      <c r="E294" s="4"/>
      <c r="F294" s="4"/>
      <c r="G294" s="260">
        <f t="shared" si="33"/>
        <v>0</v>
      </c>
      <c r="H294" s="26" t="s">
        <v>6</v>
      </c>
      <c r="I294" s="39">
        <f t="shared" si="34"/>
        <v>0</v>
      </c>
      <c r="J294" s="29">
        <f t="shared" si="35"/>
        <v>0</v>
      </c>
      <c r="K294" s="28">
        <f t="shared" si="36"/>
        <v>0</v>
      </c>
      <c r="L294" s="29">
        <f t="shared" si="37"/>
        <v>0</v>
      </c>
      <c r="M294" s="28">
        <f t="shared" si="38"/>
        <v>0</v>
      </c>
      <c r="N294" s="29">
        <f t="shared" si="38"/>
        <v>0</v>
      </c>
      <c r="O294" s="28">
        <f t="shared" si="39"/>
        <v>0</v>
      </c>
      <c r="P294" s="255">
        <f t="shared" si="40"/>
        <v>0</v>
      </c>
      <c r="Q294" s="27"/>
      <c r="R294" s="7"/>
    </row>
    <row r="295" spans="1:18" x14ac:dyDescent="0.25">
      <c r="A295" s="2"/>
      <c r="B295" s="1"/>
      <c r="C295" s="2"/>
      <c r="D295" s="2"/>
      <c r="E295" s="4"/>
      <c r="F295" s="4"/>
      <c r="G295" s="260">
        <f t="shared" si="33"/>
        <v>0</v>
      </c>
      <c r="H295" s="26" t="s">
        <v>6</v>
      </c>
      <c r="I295" s="39">
        <f t="shared" si="34"/>
        <v>0</v>
      </c>
      <c r="J295" s="29">
        <f t="shared" si="35"/>
        <v>0</v>
      </c>
      <c r="K295" s="28">
        <f t="shared" si="36"/>
        <v>0</v>
      </c>
      <c r="L295" s="29">
        <f t="shared" si="37"/>
        <v>0</v>
      </c>
      <c r="M295" s="28">
        <f t="shared" si="38"/>
        <v>0</v>
      </c>
      <c r="N295" s="29">
        <f t="shared" si="38"/>
        <v>0</v>
      </c>
      <c r="O295" s="28">
        <f t="shared" si="39"/>
        <v>0</v>
      </c>
      <c r="P295" s="255">
        <f t="shared" si="40"/>
        <v>0</v>
      </c>
      <c r="Q295" s="27"/>
      <c r="R295" s="7"/>
    </row>
    <row r="296" spans="1:18" x14ac:dyDescent="0.25">
      <c r="A296" s="2"/>
      <c r="B296" s="1"/>
      <c r="C296" s="2"/>
      <c r="D296" s="2"/>
      <c r="E296" s="4"/>
      <c r="F296" s="4"/>
      <c r="G296" s="260">
        <f t="shared" si="33"/>
        <v>0</v>
      </c>
      <c r="H296" s="26" t="s">
        <v>6</v>
      </c>
      <c r="I296" s="39">
        <f t="shared" si="34"/>
        <v>0</v>
      </c>
      <c r="J296" s="29">
        <f t="shared" si="35"/>
        <v>0</v>
      </c>
      <c r="K296" s="28">
        <f t="shared" si="36"/>
        <v>0</v>
      </c>
      <c r="L296" s="29">
        <f t="shared" si="37"/>
        <v>0</v>
      </c>
      <c r="M296" s="28">
        <f t="shared" si="38"/>
        <v>0</v>
      </c>
      <c r="N296" s="29">
        <f t="shared" si="38"/>
        <v>0</v>
      </c>
      <c r="O296" s="28">
        <f t="shared" si="39"/>
        <v>0</v>
      </c>
      <c r="P296" s="255">
        <f t="shared" si="40"/>
        <v>0</v>
      </c>
      <c r="Q296" s="27"/>
      <c r="R296" s="7"/>
    </row>
    <row r="297" spans="1:18" x14ac:dyDescent="0.25">
      <c r="A297" s="2"/>
      <c r="B297" s="1"/>
      <c r="C297" s="2"/>
      <c r="D297" s="2"/>
      <c r="E297" s="4"/>
      <c r="F297" s="4"/>
      <c r="G297" s="260">
        <f t="shared" si="33"/>
        <v>0</v>
      </c>
      <c r="H297" s="26" t="s">
        <v>6</v>
      </c>
      <c r="I297" s="39">
        <f t="shared" si="34"/>
        <v>0</v>
      </c>
      <c r="J297" s="29">
        <f t="shared" si="35"/>
        <v>0</v>
      </c>
      <c r="K297" s="28">
        <f t="shared" si="36"/>
        <v>0</v>
      </c>
      <c r="L297" s="29">
        <f t="shared" si="37"/>
        <v>0</v>
      </c>
      <c r="M297" s="28">
        <f t="shared" si="38"/>
        <v>0</v>
      </c>
      <c r="N297" s="29">
        <f t="shared" si="38"/>
        <v>0</v>
      </c>
      <c r="O297" s="28">
        <f t="shared" si="39"/>
        <v>0</v>
      </c>
      <c r="P297" s="255">
        <f t="shared" si="40"/>
        <v>0</v>
      </c>
      <c r="Q297" s="27"/>
      <c r="R297" s="7"/>
    </row>
    <row r="298" spans="1:18" x14ac:dyDescent="0.25">
      <c r="A298" s="2"/>
      <c r="B298" s="1"/>
      <c r="C298" s="2"/>
      <c r="D298" s="2"/>
      <c r="E298" s="4"/>
      <c r="F298" s="4"/>
      <c r="G298" s="260">
        <f t="shared" si="33"/>
        <v>0</v>
      </c>
      <c r="H298" s="26" t="s">
        <v>6</v>
      </c>
      <c r="I298" s="39">
        <f t="shared" si="34"/>
        <v>0</v>
      </c>
      <c r="J298" s="29">
        <f t="shared" si="35"/>
        <v>0</v>
      </c>
      <c r="K298" s="28">
        <f t="shared" si="36"/>
        <v>0</v>
      </c>
      <c r="L298" s="29">
        <f t="shared" si="37"/>
        <v>0</v>
      </c>
      <c r="M298" s="28">
        <f t="shared" si="38"/>
        <v>0</v>
      </c>
      <c r="N298" s="29">
        <f t="shared" si="38"/>
        <v>0</v>
      </c>
      <c r="O298" s="28">
        <f t="shared" si="39"/>
        <v>0</v>
      </c>
      <c r="P298" s="255">
        <f t="shared" si="40"/>
        <v>0</v>
      </c>
      <c r="Q298" s="27"/>
      <c r="R298" s="7"/>
    </row>
    <row r="299" spans="1:18" x14ac:dyDescent="0.25">
      <c r="A299" s="2"/>
      <c r="B299" s="1"/>
      <c r="C299" s="2"/>
      <c r="D299" s="2"/>
      <c r="E299" s="4"/>
      <c r="F299" s="4"/>
      <c r="G299" s="260">
        <f t="shared" si="33"/>
        <v>0</v>
      </c>
      <c r="H299" s="26" t="s">
        <v>6</v>
      </c>
      <c r="I299" s="39">
        <f t="shared" si="34"/>
        <v>0</v>
      </c>
      <c r="J299" s="29">
        <f t="shared" si="35"/>
        <v>0</v>
      </c>
      <c r="K299" s="28">
        <f t="shared" si="36"/>
        <v>0</v>
      </c>
      <c r="L299" s="29">
        <f t="shared" si="37"/>
        <v>0</v>
      </c>
      <c r="M299" s="28">
        <f t="shared" si="38"/>
        <v>0</v>
      </c>
      <c r="N299" s="29">
        <f t="shared" si="38"/>
        <v>0</v>
      </c>
      <c r="O299" s="28">
        <f t="shared" si="39"/>
        <v>0</v>
      </c>
      <c r="P299" s="255">
        <f t="shared" si="40"/>
        <v>0</v>
      </c>
      <c r="Q299" s="27"/>
      <c r="R299" s="7"/>
    </row>
    <row r="300" spans="1:18" x14ac:dyDescent="0.25">
      <c r="A300" s="2"/>
      <c r="B300" s="1"/>
      <c r="C300" s="2"/>
      <c r="D300" s="2"/>
      <c r="E300" s="4"/>
      <c r="F300" s="4"/>
      <c r="G300" s="260">
        <f t="shared" si="33"/>
        <v>0</v>
      </c>
      <c r="H300" s="26" t="s">
        <v>6</v>
      </c>
      <c r="I300" s="39">
        <f t="shared" si="34"/>
        <v>0</v>
      </c>
      <c r="J300" s="29">
        <f t="shared" si="35"/>
        <v>0</v>
      </c>
      <c r="K300" s="28">
        <f t="shared" si="36"/>
        <v>0</v>
      </c>
      <c r="L300" s="29">
        <f t="shared" si="37"/>
        <v>0</v>
      </c>
      <c r="M300" s="28">
        <f t="shared" si="38"/>
        <v>0</v>
      </c>
      <c r="N300" s="29">
        <f t="shared" si="38"/>
        <v>0</v>
      </c>
      <c r="O300" s="28">
        <f t="shared" si="39"/>
        <v>0</v>
      </c>
      <c r="P300" s="255">
        <f t="shared" si="40"/>
        <v>0</v>
      </c>
      <c r="Q300" s="27"/>
      <c r="R300" s="7"/>
    </row>
    <row r="301" spans="1:18" x14ac:dyDescent="0.25">
      <c r="A301" s="2"/>
      <c r="B301" s="1"/>
      <c r="C301" s="2"/>
      <c r="D301" s="2"/>
      <c r="E301" s="4"/>
      <c r="F301" s="4"/>
      <c r="G301" s="260">
        <f t="shared" si="33"/>
        <v>0</v>
      </c>
      <c r="H301" s="26" t="s">
        <v>6</v>
      </c>
      <c r="I301" s="39">
        <f t="shared" si="34"/>
        <v>0</v>
      </c>
      <c r="J301" s="29">
        <f t="shared" si="35"/>
        <v>0</v>
      </c>
      <c r="K301" s="28">
        <f t="shared" si="36"/>
        <v>0</v>
      </c>
      <c r="L301" s="29">
        <f t="shared" si="37"/>
        <v>0</v>
      </c>
      <c r="M301" s="28">
        <f t="shared" si="38"/>
        <v>0</v>
      </c>
      <c r="N301" s="29">
        <f t="shared" si="38"/>
        <v>0</v>
      </c>
      <c r="O301" s="28">
        <f t="shared" si="39"/>
        <v>0</v>
      </c>
      <c r="P301" s="255">
        <f t="shared" si="40"/>
        <v>0</v>
      </c>
      <c r="Q301" s="27"/>
      <c r="R301" s="7"/>
    </row>
    <row r="302" spans="1:18" x14ac:dyDescent="0.25">
      <c r="A302" s="2"/>
      <c r="B302" s="1"/>
      <c r="C302" s="2"/>
      <c r="D302" s="2"/>
      <c r="E302" s="4"/>
      <c r="F302" s="4"/>
      <c r="G302" s="260">
        <f t="shared" si="33"/>
        <v>0</v>
      </c>
      <c r="H302" s="26" t="s">
        <v>6</v>
      </c>
      <c r="I302" s="39">
        <f t="shared" si="34"/>
        <v>0</v>
      </c>
      <c r="J302" s="29">
        <f t="shared" si="35"/>
        <v>0</v>
      </c>
      <c r="K302" s="28">
        <f t="shared" si="36"/>
        <v>0</v>
      </c>
      <c r="L302" s="29">
        <f t="shared" si="37"/>
        <v>0</v>
      </c>
      <c r="M302" s="28">
        <f t="shared" si="38"/>
        <v>0</v>
      </c>
      <c r="N302" s="29">
        <f t="shared" si="38"/>
        <v>0</v>
      </c>
      <c r="O302" s="28">
        <f t="shared" si="39"/>
        <v>0</v>
      </c>
      <c r="P302" s="255">
        <f t="shared" si="40"/>
        <v>0</v>
      </c>
      <c r="Q302" s="27"/>
      <c r="R302" s="7"/>
    </row>
    <row r="303" spans="1:18" x14ac:dyDescent="0.25">
      <c r="A303" s="2"/>
      <c r="B303" s="1"/>
      <c r="C303" s="2"/>
      <c r="D303" s="2"/>
      <c r="E303" s="4"/>
      <c r="F303" s="4"/>
      <c r="G303" s="260">
        <f t="shared" si="33"/>
        <v>0</v>
      </c>
      <c r="H303" s="26" t="s">
        <v>6</v>
      </c>
      <c r="I303" s="39">
        <f t="shared" si="34"/>
        <v>0</v>
      </c>
      <c r="J303" s="29">
        <f t="shared" si="35"/>
        <v>0</v>
      </c>
      <c r="K303" s="28">
        <f t="shared" si="36"/>
        <v>0</v>
      </c>
      <c r="L303" s="29">
        <f t="shared" si="37"/>
        <v>0</v>
      </c>
      <c r="M303" s="28">
        <f t="shared" si="38"/>
        <v>0</v>
      </c>
      <c r="N303" s="29">
        <f t="shared" si="38"/>
        <v>0</v>
      </c>
      <c r="O303" s="28">
        <f t="shared" si="39"/>
        <v>0</v>
      </c>
      <c r="P303" s="255">
        <f t="shared" si="40"/>
        <v>0</v>
      </c>
      <c r="Q303" s="27"/>
      <c r="R303" s="7"/>
    </row>
    <row r="304" spans="1:18" x14ac:dyDescent="0.25">
      <c r="A304" s="2"/>
      <c r="B304" s="1"/>
      <c r="C304" s="2"/>
      <c r="D304" s="2"/>
      <c r="E304" s="4"/>
      <c r="F304" s="4"/>
      <c r="G304" s="260">
        <f t="shared" si="33"/>
        <v>0</v>
      </c>
      <c r="H304" s="26" t="s">
        <v>6</v>
      </c>
      <c r="I304" s="39">
        <f t="shared" si="34"/>
        <v>0</v>
      </c>
      <c r="J304" s="29">
        <f t="shared" si="35"/>
        <v>0</v>
      </c>
      <c r="K304" s="28">
        <f t="shared" si="36"/>
        <v>0</v>
      </c>
      <c r="L304" s="29">
        <f t="shared" si="37"/>
        <v>0</v>
      </c>
      <c r="M304" s="28">
        <f t="shared" si="38"/>
        <v>0</v>
      </c>
      <c r="N304" s="29">
        <f t="shared" si="38"/>
        <v>0</v>
      </c>
      <c r="O304" s="28">
        <f t="shared" si="39"/>
        <v>0</v>
      </c>
      <c r="P304" s="255">
        <f t="shared" si="40"/>
        <v>0</v>
      </c>
      <c r="Q304" s="27"/>
      <c r="R304" s="7"/>
    </row>
    <row r="305" spans="1:18" x14ac:dyDescent="0.25">
      <c r="A305" s="2"/>
      <c r="B305" s="1"/>
      <c r="C305" s="2"/>
      <c r="D305" s="2"/>
      <c r="E305" s="4"/>
      <c r="F305" s="4"/>
      <c r="G305" s="260">
        <f t="shared" si="33"/>
        <v>0</v>
      </c>
      <c r="H305" s="26" t="s">
        <v>6</v>
      </c>
      <c r="I305" s="39">
        <f t="shared" si="34"/>
        <v>0</v>
      </c>
      <c r="J305" s="29">
        <f t="shared" si="35"/>
        <v>0</v>
      </c>
      <c r="K305" s="28">
        <f t="shared" si="36"/>
        <v>0</v>
      </c>
      <c r="L305" s="29">
        <f t="shared" si="37"/>
        <v>0</v>
      </c>
      <c r="M305" s="28">
        <f t="shared" si="38"/>
        <v>0</v>
      </c>
      <c r="N305" s="29">
        <f t="shared" si="38"/>
        <v>0</v>
      </c>
      <c r="O305" s="28">
        <f t="shared" si="39"/>
        <v>0</v>
      </c>
      <c r="P305" s="255">
        <f t="shared" si="40"/>
        <v>0</v>
      </c>
      <c r="Q305" s="27"/>
      <c r="R305" s="7"/>
    </row>
    <row r="306" spans="1:18" x14ac:dyDescent="0.25">
      <c r="A306" s="2"/>
      <c r="B306" s="1"/>
      <c r="C306" s="2"/>
      <c r="D306" s="2"/>
      <c r="E306" s="4"/>
      <c r="F306" s="4"/>
      <c r="G306" s="260">
        <f t="shared" si="33"/>
        <v>0</v>
      </c>
      <c r="H306" s="26" t="s">
        <v>6</v>
      </c>
      <c r="I306" s="39">
        <f t="shared" si="34"/>
        <v>0</v>
      </c>
      <c r="J306" s="29">
        <f t="shared" si="35"/>
        <v>0</v>
      </c>
      <c r="K306" s="28">
        <f t="shared" si="36"/>
        <v>0</v>
      </c>
      <c r="L306" s="29">
        <f t="shared" si="37"/>
        <v>0</v>
      </c>
      <c r="M306" s="28">
        <f t="shared" si="38"/>
        <v>0</v>
      </c>
      <c r="N306" s="29">
        <f t="shared" si="38"/>
        <v>0</v>
      </c>
      <c r="O306" s="28">
        <f t="shared" si="39"/>
        <v>0</v>
      </c>
      <c r="P306" s="255">
        <f t="shared" si="40"/>
        <v>0</v>
      </c>
      <c r="Q306" s="27"/>
      <c r="R306" s="7"/>
    </row>
    <row r="307" spans="1:18" x14ac:dyDescent="0.25">
      <c r="A307" s="2"/>
      <c r="B307" s="1"/>
      <c r="C307" s="2"/>
      <c r="D307" s="2"/>
      <c r="E307" s="4"/>
      <c r="F307" s="4"/>
      <c r="G307" s="260">
        <f t="shared" si="33"/>
        <v>0</v>
      </c>
      <c r="H307" s="26" t="s">
        <v>6</v>
      </c>
      <c r="I307" s="39">
        <f t="shared" si="34"/>
        <v>0</v>
      </c>
      <c r="J307" s="29">
        <f t="shared" si="35"/>
        <v>0</v>
      </c>
      <c r="K307" s="28">
        <f t="shared" si="36"/>
        <v>0</v>
      </c>
      <c r="L307" s="29">
        <f t="shared" si="37"/>
        <v>0</v>
      </c>
      <c r="M307" s="28">
        <f t="shared" si="38"/>
        <v>0</v>
      </c>
      <c r="N307" s="29">
        <f t="shared" si="38"/>
        <v>0</v>
      </c>
      <c r="O307" s="28">
        <f t="shared" si="39"/>
        <v>0</v>
      </c>
      <c r="P307" s="255">
        <f t="shared" si="40"/>
        <v>0</v>
      </c>
      <c r="Q307" s="27"/>
      <c r="R307" s="7"/>
    </row>
    <row r="308" spans="1:18" x14ac:dyDescent="0.25">
      <c r="A308" s="2"/>
      <c r="B308" s="1"/>
      <c r="C308" s="2"/>
      <c r="D308" s="2"/>
      <c r="E308" s="4"/>
      <c r="F308" s="4"/>
      <c r="G308" s="260">
        <f t="shared" si="33"/>
        <v>0</v>
      </c>
      <c r="H308" s="26" t="s">
        <v>6</v>
      </c>
      <c r="I308" s="39">
        <f t="shared" si="34"/>
        <v>0</v>
      </c>
      <c r="J308" s="29">
        <f t="shared" si="35"/>
        <v>0</v>
      </c>
      <c r="K308" s="28">
        <f t="shared" si="36"/>
        <v>0</v>
      </c>
      <c r="L308" s="29">
        <f t="shared" si="37"/>
        <v>0</v>
      </c>
      <c r="M308" s="28">
        <f t="shared" si="38"/>
        <v>0</v>
      </c>
      <c r="N308" s="29">
        <f t="shared" si="38"/>
        <v>0</v>
      </c>
      <c r="O308" s="28">
        <f t="shared" si="39"/>
        <v>0</v>
      </c>
      <c r="P308" s="255">
        <f t="shared" si="40"/>
        <v>0</v>
      </c>
      <c r="Q308" s="27"/>
      <c r="R308" s="7"/>
    </row>
    <row r="309" spans="1:18" x14ac:dyDescent="0.25">
      <c r="A309" s="2"/>
      <c r="B309" s="1"/>
      <c r="C309" s="2"/>
      <c r="D309" s="2"/>
      <c r="E309" s="4"/>
      <c r="F309" s="4"/>
      <c r="G309" s="260">
        <f t="shared" si="33"/>
        <v>0</v>
      </c>
      <c r="H309" s="26" t="s">
        <v>6</v>
      </c>
      <c r="I309" s="39">
        <f t="shared" si="34"/>
        <v>0</v>
      </c>
      <c r="J309" s="29">
        <f t="shared" si="35"/>
        <v>0</v>
      </c>
      <c r="K309" s="28">
        <f t="shared" si="36"/>
        <v>0</v>
      </c>
      <c r="L309" s="29">
        <f t="shared" si="37"/>
        <v>0</v>
      </c>
      <c r="M309" s="28">
        <f t="shared" si="38"/>
        <v>0</v>
      </c>
      <c r="N309" s="29">
        <f t="shared" si="38"/>
        <v>0</v>
      </c>
      <c r="O309" s="28">
        <f t="shared" si="39"/>
        <v>0</v>
      </c>
      <c r="P309" s="255">
        <f t="shared" si="40"/>
        <v>0</v>
      </c>
      <c r="Q309" s="27"/>
      <c r="R309" s="7"/>
    </row>
    <row r="310" spans="1:18" x14ac:dyDescent="0.25">
      <c r="A310" s="2"/>
      <c r="B310" s="1"/>
      <c r="C310" s="2"/>
      <c r="D310" s="2"/>
      <c r="E310" s="4"/>
      <c r="F310" s="4"/>
      <c r="G310" s="260">
        <f t="shared" si="33"/>
        <v>0</v>
      </c>
      <c r="H310" s="26" t="s">
        <v>6</v>
      </c>
      <c r="I310" s="39">
        <f t="shared" si="34"/>
        <v>0</v>
      </c>
      <c r="J310" s="29">
        <f t="shared" si="35"/>
        <v>0</v>
      </c>
      <c r="K310" s="28">
        <f t="shared" si="36"/>
        <v>0</v>
      </c>
      <c r="L310" s="29">
        <f t="shared" si="37"/>
        <v>0</v>
      </c>
      <c r="M310" s="28">
        <f t="shared" si="38"/>
        <v>0</v>
      </c>
      <c r="N310" s="29">
        <f t="shared" si="38"/>
        <v>0</v>
      </c>
      <c r="O310" s="28">
        <f t="shared" si="39"/>
        <v>0</v>
      </c>
      <c r="P310" s="255">
        <f t="shared" si="40"/>
        <v>0</v>
      </c>
      <c r="Q310" s="27"/>
      <c r="R310" s="7"/>
    </row>
    <row r="311" spans="1:18" x14ac:dyDescent="0.25">
      <c r="A311" s="2"/>
      <c r="B311" s="1"/>
      <c r="C311" s="2"/>
      <c r="D311" s="2"/>
      <c r="E311" s="4"/>
      <c r="F311" s="4"/>
      <c r="G311" s="260">
        <f t="shared" si="33"/>
        <v>0</v>
      </c>
      <c r="H311" s="26" t="s">
        <v>6</v>
      </c>
      <c r="I311" s="39">
        <f t="shared" si="34"/>
        <v>0</v>
      </c>
      <c r="J311" s="29">
        <f t="shared" si="35"/>
        <v>0</v>
      </c>
      <c r="K311" s="28">
        <f t="shared" si="36"/>
        <v>0</v>
      </c>
      <c r="L311" s="29">
        <f t="shared" si="37"/>
        <v>0</v>
      </c>
      <c r="M311" s="28">
        <f t="shared" si="38"/>
        <v>0</v>
      </c>
      <c r="N311" s="29">
        <f t="shared" si="38"/>
        <v>0</v>
      </c>
      <c r="O311" s="28">
        <f t="shared" si="39"/>
        <v>0</v>
      </c>
      <c r="P311" s="255">
        <f t="shared" si="40"/>
        <v>0</v>
      </c>
      <c r="Q311" s="27"/>
      <c r="R311" s="7"/>
    </row>
    <row r="312" spans="1:18" x14ac:dyDescent="0.25">
      <c r="A312" s="2"/>
      <c r="B312" s="1"/>
      <c r="C312" s="2"/>
      <c r="D312" s="2"/>
      <c r="E312" s="4"/>
      <c r="F312" s="4"/>
      <c r="G312" s="260">
        <f t="shared" si="33"/>
        <v>0</v>
      </c>
      <c r="H312" s="26" t="s">
        <v>6</v>
      </c>
      <c r="I312" s="39">
        <f t="shared" si="34"/>
        <v>0</v>
      </c>
      <c r="J312" s="29">
        <f t="shared" si="35"/>
        <v>0</v>
      </c>
      <c r="K312" s="28">
        <f t="shared" si="36"/>
        <v>0</v>
      </c>
      <c r="L312" s="29">
        <f t="shared" si="37"/>
        <v>0</v>
      </c>
      <c r="M312" s="28">
        <f t="shared" si="38"/>
        <v>0</v>
      </c>
      <c r="N312" s="29">
        <f t="shared" si="38"/>
        <v>0</v>
      </c>
      <c r="O312" s="28">
        <f t="shared" si="39"/>
        <v>0</v>
      </c>
      <c r="P312" s="255">
        <f t="shared" si="40"/>
        <v>0</v>
      </c>
      <c r="Q312" s="27"/>
      <c r="R312" s="7"/>
    </row>
    <row r="313" spans="1:18" x14ac:dyDescent="0.25">
      <c r="A313" s="2"/>
      <c r="B313" s="1"/>
      <c r="C313" s="2"/>
      <c r="D313" s="2"/>
      <c r="E313" s="4"/>
      <c r="F313" s="4"/>
      <c r="G313" s="260">
        <f t="shared" si="33"/>
        <v>0</v>
      </c>
      <c r="H313" s="26" t="s">
        <v>6</v>
      </c>
      <c r="I313" s="39">
        <f t="shared" si="34"/>
        <v>0</v>
      </c>
      <c r="J313" s="29">
        <f t="shared" si="35"/>
        <v>0</v>
      </c>
      <c r="K313" s="28">
        <f t="shared" si="36"/>
        <v>0</v>
      </c>
      <c r="L313" s="29">
        <f t="shared" si="37"/>
        <v>0</v>
      </c>
      <c r="M313" s="28">
        <f t="shared" si="38"/>
        <v>0</v>
      </c>
      <c r="N313" s="29">
        <f t="shared" si="38"/>
        <v>0</v>
      </c>
      <c r="O313" s="28">
        <f t="shared" si="39"/>
        <v>0</v>
      </c>
      <c r="P313" s="255">
        <f t="shared" si="40"/>
        <v>0</v>
      </c>
      <c r="Q313" s="27"/>
      <c r="R313" s="7"/>
    </row>
    <row r="314" spans="1:18" x14ac:dyDescent="0.25">
      <c r="A314" s="2"/>
      <c r="B314" s="1"/>
      <c r="C314" s="2"/>
      <c r="D314" s="2"/>
      <c r="E314" s="4"/>
      <c r="F314" s="4"/>
      <c r="G314" s="260">
        <f t="shared" si="33"/>
        <v>0</v>
      </c>
      <c r="H314" s="26" t="s">
        <v>6</v>
      </c>
      <c r="I314" s="39">
        <f t="shared" si="34"/>
        <v>0</v>
      </c>
      <c r="J314" s="29">
        <f t="shared" si="35"/>
        <v>0</v>
      </c>
      <c r="K314" s="28">
        <f t="shared" si="36"/>
        <v>0</v>
      </c>
      <c r="L314" s="29">
        <f t="shared" si="37"/>
        <v>0</v>
      </c>
      <c r="M314" s="28">
        <f t="shared" si="38"/>
        <v>0</v>
      </c>
      <c r="N314" s="29">
        <f t="shared" si="38"/>
        <v>0</v>
      </c>
      <c r="O314" s="28">
        <f t="shared" si="39"/>
        <v>0</v>
      </c>
      <c r="P314" s="255">
        <f t="shared" si="40"/>
        <v>0</v>
      </c>
      <c r="Q314" s="27"/>
      <c r="R314" s="7"/>
    </row>
    <row r="315" spans="1:18" x14ac:dyDescent="0.25">
      <c r="A315" s="2"/>
      <c r="B315" s="1"/>
      <c r="C315" s="2"/>
      <c r="D315" s="2"/>
      <c r="E315" s="4"/>
      <c r="F315" s="4"/>
      <c r="G315" s="260">
        <f t="shared" si="33"/>
        <v>0</v>
      </c>
      <c r="H315" s="26" t="s">
        <v>6</v>
      </c>
      <c r="I315" s="39">
        <f t="shared" si="34"/>
        <v>0</v>
      </c>
      <c r="J315" s="29">
        <f t="shared" si="35"/>
        <v>0</v>
      </c>
      <c r="K315" s="28">
        <f t="shared" si="36"/>
        <v>0</v>
      </c>
      <c r="L315" s="29">
        <f t="shared" si="37"/>
        <v>0</v>
      </c>
      <c r="M315" s="28">
        <f t="shared" si="38"/>
        <v>0</v>
      </c>
      <c r="N315" s="29">
        <f t="shared" si="38"/>
        <v>0</v>
      </c>
      <c r="O315" s="28">
        <f t="shared" si="39"/>
        <v>0</v>
      </c>
      <c r="P315" s="255">
        <f t="shared" si="40"/>
        <v>0</v>
      </c>
      <c r="Q315" s="27"/>
      <c r="R315" s="7"/>
    </row>
    <row r="316" spans="1:18" x14ac:dyDescent="0.25">
      <c r="A316" s="2"/>
      <c r="B316" s="1"/>
      <c r="C316" s="2"/>
      <c r="D316" s="2"/>
      <c r="E316" s="4"/>
      <c r="F316" s="4"/>
      <c r="G316" s="260">
        <f t="shared" si="33"/>
        <v>0</v>
      </c>
      <c r="H316" s="26" t="s">
        <v>6</v>
      </c>
      <c r="I316" s="39">
        <f t="shared" si="34"/>
        <v>0</v>
      </c>
      <c r="J316" s="29">
        <f t="shared" si="35"/>
        <v>0</v>
      </c>
      <c r="K316" s="28">
        <f t="shared" si="36"/>
        <v>0</v>
      </c>
      <c r="L316" s="29">
        <f t="shared" si="37"/>
        <v>0</v>
      </c>
      <c r="M316" s="28">
        <f t="shared" si="38"/>
        <v>0</v>
      </c>
      <c r="N316" s="29">
        <f t="shared" si="38"/>
        <v>0</v>
      </c>
      <c r="O316" s="28">
        <f t="shared" si="39"/>
        <v>0</v>
      </c>
      <c r="P316" s="255">
        <f t="shared" si="40"/>
        <v>0</v>
      </c>
      <c r="Q316" s="27"/>
      <c r="R316" s="7"/>
    </row>
    <row r="317" spans="1:18" x14ac:dyDescent="0.25">
      <c r="A317" s="2"/>
      <c r="B317" s="1"/>
      <c r="C317" s="2"/>
      <c r="D317" s="2"/>
      <c r="E317" s="4"/>
      <c r="F317" s="4"/>
      <c r="G317" s="260">
        <f t="shared" si="33"/>
        <v>0</v>
      </c>
      <c r="H317" s="26" t="s">
        <v>6</v>
      </c>
      <c r="I317" s="39">
        <f t="shared" si="34"/>
        <v>0</v>
      </c>
      <c r="J317" s="29">
        <f t="shared" si="35"/>
        <v>0</v>
      </c>
      <c r="K317" s="28">
        <f t="shared" si="36"/>
        <v>0</v>
      </c>
      <c r="L317" s="29">
        <f t="shared" si="37"/>
        <v>0</v>
      </c>
      <c r="M317" s="28">
        <f t="shared" si="38"/>
        <v>0</v>
      </c>
      <c r="N317" s="29">
        <f t="shared" si="38"/>
        <v>0</v>
      </c>
      <c r="O317" s="28">
        <f t="shared" si="39"/>
        <v>0</v>
      </c>
      <c r="P317" s="255">
        <f t="shared" si="40"/>
        <v>0</v>
      </c>
      <c r="Q317" s="27"/>
      <c r="R317" s="7"/>
    </row>
    <row r="318" spans="1:18" x14ac:dyDescent="0.25">
      <c r="A318" s="2"/>
      <c r="B318" s="1"/>
      <c r="C318" s="2"/>
      <c r="D318" s="2"/>
      <c r="E318" s="4"/>
      <c r="F318" s="4"/>
      <c r="G318" s="260">
        <f t="shared" si="33"/>
        <v>0</v>
      </c>
      <c r="H318" s="26" t="s">
        <v>6</v>
      </c>
      <c r="I318" s="39">
        <f t="shared" si="34"/>
        <v>0</v>
      </c>
      <c r="J318" s="29">
        <f t="shared" si="35"/>
        <v>0</v>
      </c>
      <c r="K318" s="28">
        <f t="shared" si="36"/>
        <v>0</v>
      </c>
      <c r="L318" s="29">
        <f t="shared" si="37"/>
        <v>0</v>
      </c>
      <c r="M318" s="28">
        <f t="shared" si="38"/>
        <v>0</v>
      </c>
      <c r="N318" s="29">
        <f t="shared" si="38"/>
        <v>0</v>
      </c>
      <c r="O318" s="28">
        <f t="shared" si="39"/>
        <v>0</v>
      </c>
      <c r="P318" s="255">
        <f t="shared" si="40"/>
        <v>0</v>
      </c>
      <c r="Q318" s="27"/>
      <c r="R318" s="7"/>
    </row>
    <row r="319" spans="1:18" x14ac:dyDescent="0.25">
      <c r="A319" s="2"/>
      <c r="B319" s="1"/>
      <c r="C319" s="2"/>
      <c r="D319" s="2"/>
      <c r="E319" s="4"/>
      <c r="F319" s="4"/>
      <c r="G319" s="260">
        <f t="shared" si="33"/>
        <v>0</v>
      </c>
      <c r="H319" s="26" t="s">
        <v>6</v>
      </c>
      <c r="I319" s="39">
        <f t="shared" si="34"/>
        <v>0</v>
      </c>
      <c r="J319" s="29">
        <f t="shared" si="35"/>
        <v>0</v>
      </c>
      <c r="K319" s="28">
        <f t="shared" si="36"/>
        <v>0</v>
      </c>
      <c r="L319" s="29">
        <f t="shared" si="37"/>
        <v>0</v>
      </c>
      <c r="M319" s="28">
        <f t="shared" si="38"/>
        <v>0</v>
      </c>
      <c r="N319" s="29">
        <f t="shared" si="38"/>
        <v>0</v>
      </c>
      <c r="O319" s="28">
        <f t="shared" si="39"/>
        <v>0</v>
      </c>
      <c r="P319" s="255">
        <f t="shared" si="40"/>
        <v>0</v>
      </c>
      <c r="Q319" s="27"/>
      <c r="R319" s="7"/>
    </row>
    <row r="320" spans="1:18" x14ac:dyDescent="0.25">
      <c r="A320" s="2"/>
      <c r="B320" s="1"/>
      <c r="C320" s="2"/>
      <c r="D320" s="2"/>
      <c r="E320" s="4"/>
      <c r="F320" s="4"/>
      <c r="G320" s="260">
        <f t="shared" si="33"/>
        <v>0</v>
      </c>
      <c r="H320" s="26" t="s">
        <v>6</v>
      </c>
      <c r="I320" s="39">
        <f t="shared" si="34"/>
        <v>0</v>
      </c>
      <c r="J320" s="29">
        <f t="shared" si="35"/>
        <v>0</v>
      </c>
      <c r="K320" s="28">
        <f t="shared" si="36"/>
        <v>0</v>
      </c>
      <c r="L320" s="29">
        <f t="shared" si="37"/>
        <v>0</v>
      </c>
      <c r="M320" s="28">
        <f t="shared" si="38"/>
        <v>0</v>
      </c>
      <c r="N320" s="29">
        <f t="shared" si="38"/>
        <v>0</v>
      </c>
      <c r="O320" s="28">
        <f t="shared" si="39"/>
        <v>0</v>
      </c>
      <c r="P320" s="255">
        <f t="shared" si="40"/>
        <v>0</v>
      </c>
      <c r="Q320" s="27"/>
      <c r="R320" s="7"/>
    </row>
    <row r="321" spans="1:18" x14ac:dyDescent="0.25">
      <c r="A321" s="2"/>
      <c r="B321" s="1"/>
      <c r="C321" s="2"/>
      <c r="D321" s="2"/>
      <c r="E321" s="4"/>
      <c r="F321" s="4"/>
      <c r="G321" s="260">
        <f t="shared" si="33"/>
        <v>0</v>
      </c>
      <c r="H321" s="26" t="s">
        <v>6</v>
      </c>
      <c r="I321" s="39">
        <f t="shared" si="34"/>
        <v>0</v>
      </c>
      <c r="J321" s="29">
        <f t="shared" si="35"/>
        <v>0</v>
      </c>
      <c r="K321" s="28">
        <f t="shared" si="36"/>
        <v>0</v>
      </c>
      <c r="L321" s="29">
        <f t="shared" si="37"/>
        <v>0</v>
      </c>
      <c r="M321" s="28">
        <f t="shared" si="38"/>
        <v>0</v>
      </c>
      <c r="N321" s="29">
        <f t="shared" si="38"/>
        <v>0</v>
      </c>
      <c r="O321" s="28">
        <f t="shared" si="39"/>
        <v>0</v>
      </c>
      <c r="P321" s="255">
        <f t="shared" si="40"/>
        <v>0</v>
      </c>
      <c r="Q321" s="27"/>
      <c r="R321" s="7"/>
    </row>
    <row r="322" spans="1:18" x14ac:dyDescent="0.25">
      <c r="A322" s="2"/>
      <c r="B322" s="1"/>
      <c r="C322" s="2"/>
      <c r="D322" s="2"/>
      <c r="E322" s="4"/>
      <c r="F322" s="4"/>
      <c r="G322" s="260">
        <f t="shared" si="33"/>
        <v>0</v>
      </c>
      <c r="H322" s="26" t="s">
        <v>6</v>
      </c>
      <c r="I322" s="39">
        <f t="shared" si="34"/>
        <v>0</v>
      </c>
      <c r="J322" s="29">
        <f t="shared" si="35"/>
        <v>0</v>
      </c>
      <c r="K322" s="28">
        <f t="shared" si="36"/>
        <v>0</v>
      </c>
      <c r="L322" s="29">
        <f t="shared" si="37"/>
        <v>0</v>
      </c>
      <c r="M322" s="28">
        <f t="shared" si="38"/>
        <v>0</v>
      </c>
      <c r="N322" s="29">
        <f t="shared" si="38"/>
        <v>0</v>
      </c>
      <c r="O322" s="28">
        <f t="shared" si="39"/>
        <v>0</v>
      </c>
      <c r="P322" s="255">
        <f t="shared" si="40"/>
        <v>0</v>
      </c>
      <c r="Q322" s="27"/>
      <c r="R322" s="7"/>
    </row>
    <row r="323" spans="1:18" x14ac:dyDescent="0.25">
      <c r="A323" s="2"/>
      <c r="B323" s="1"/>
      <c r="C323" s="2"/>
      <c r="D323" s="2"/>
      <c r="E323" s="4"/>
      <c r="F323" s="4"/>
      <c r="G323" s="260">
        <f t="shared" si="33"/>
        <v>0</v>
      </c>
      <c r="H323" s="26" t="s">
        <v>6</v>
      </c>
      <c r="I323" s="39">
        <f t="shared" si="34"/>
        <v>0</v>
      </c>
      <c r="J323" s="29">
        <f t="shared" si="35"/>
        <v>0</v>
      </c>
      <c r="K323" s="28">
        <f t="shared" si="36"/>
        <v>0</v>
      </c>
      <c r="L323" s="29">
        <f t="shared" si="37"/>
        <v>0</v>
      </c>
      <c r="M323" s="28">
        <f t="shared" si="38"/>
        <v>0</v>
      </c>
      <c r="N323" s="29">
        <f t="shared" si="38"/>
        <v>0</v>
      </c>
      <c r="O323" s="28">
        <f t="shared" si="39"/>
        <v>0</v>
      </c>
      <c r="P323" s="255">
        <f t="shared" si="40"/>
        <v>0</v>
      </c>
      <c r="Q323" s="27"/>
      <c r="R323" s="7"/>
    </row>
    <row r="324" spans="1:18" x14ac:dyDescent="0.25">
      <c r="A324" s="2"/>
      <c r="B324" s="1"/>
      <c r="C324" s="2"/>
      <c r="D324" s="2"/>
      <c r="E324" s="4"/>
      <c r="F324" s="4"/>
      <c r="G324" s="260">
        <f t="shared" si="33"/>
        <v>0</v>
      </c>
      <c r="H324" s="26" t="s">
        <v>6</v>
      </c>
      <c r="I324" s="39">
        <f t="shared" si="34"/>
        <v>0</v>
      </c>
      <c r="J324" s="29">
        <f t="shared" si="35"/>
        <v>0</v>
      </c>
      <c r="K324" s="28">
        <f t="shared" si="36"/>
        <v>0</v>
      </c>
      <c r="L324" s="29">
        <f t="shared" si="37"/>
        <v>0</v>
      </c>
      <c r="M324" s="28">
        <f t="shared" si="38"/>
        <v>0</v>
      </c>
      <c r="N324" s="29">
        <f t="shared" si="38"/>
        <v>0</v>
      </c>
      <c r="O324" s="28">
        <f t="shared" si="39"/>
        <v>0</v>
      </c>
      <c r="P324" s="255">
        <f t="shared" si="40"/>
        <v>0</v>
      </c>
      <c r="Q324" s="27"/>
      <c r="R324" s="7"/>
    </row>
    <row r="325" spans="1:18" x14ac:dyDescent="0.25">
      <c r="A325" s="2"/>
      <c r="B325" s="1"/>
      <c r="C325" s="2"/>
      <c r="D325" s="2"/>
      <c r="E325" s="4"/>
      <c r="F325" s="4"/>
      <c r="G325" s="260">
        <f t="shared" si="33"/>
        <v>0</v>
      </c>
      <c r="H325" s="26" t="s">
        <v>6</v>
      </c>
      <c r="I325" s="39">
        <f t="shared" si="34"/>
        <v>0</v>
      </c>
      <c r="J325" s="29">
        <f t="shared" si="35"/>
        <v>0</v>
      </c>
      <c r="K325" s="28">
        <f t="shared" si="36"/>
        <v>0</v>
      </c>
      <c r="L325" s="29">
        <f t="shared" si="37"/>
        <v>0</v>
      </c>
      <c r="M325" s="28">
        <f t="shared" si="38"/>
        <v>0</v>
      </c>
      <c r="N325" s="29">
        <f t="shared" si="38"/>
        <v>0</v>
      </c>
      <c r="O325" s="28">
        <f t="shared" si="39"/>
        <v>0</v>
      </c>
      <c r="P325" s="255">
        <f t="shared" si="40"/>
        <v>0</v>
      </c>
      <c r="Q325" s="27"/>
      <c r="R325" s="7"/>
    </row>
    <row r="326" spans="1:18" x14ac:dyDescent="0.25">
      <c r="A326" s="2"/>
      <c r="B326" s="1"/>
      <c r="C326" s="2"/>
      <c r="D326" s="2"/>
      <c r="E326" s="4"/>
      <c r="F326" s="4"/>
      <c r="G326" s="260">
        <f t="shared" si="33"/>
        <v>0</v>
      </c>
      <c r="H326" s="26" t="s">
        <v>6</v>
      </c>
      <c r="I326" s="39">
        <f t="shared" si="34"/>
        <v>0</v>
      </c>
      <c r="J326" s="29">
        <f t="shared" si="35"/>
        <v>0</v>
      </c>
      <c r="K326" s="28">
        <f t="shared" si="36"/>
        <v>0</v>
      </c>
      <c r="L326" s="29">
        <f t="shared" si="37"/>
        <v>0</v>
      </c>
      <c r="M326" s="28">
        <f t="shared" si="38"/>
        <v>0</v>
      </c>
      <c r="N326" s="29">
        <f t="shared" si="38"/>
        <v>0</v>
      </c>
      <c r="O326" s="28">
        <f t="shared" si="39"/>
        <v>0</v>
      </c>
      <c r="P326" s="255">
        <f t="shared" si="40"/>
        <v>0</v>
      </c>
      <c r="Q326" s="27"/>
      <c r="R326" s="7"/>
    </row>
    <row r="327" spans="1:18" x14ac:dyDescent="0.25">
      <c r="A327" s="2"/>
      <c r="B327" s="1"/>
      <c r="C327" s="2"/>
      <c r="D327" s="2"/>
      <c r="E327" s="4"/>
      <c r="F327" s="4"/>
      <c r="G327" s="260">
        <f t="shared" si="33"/>
        <v>0</v>
      </c>
      <c r="H327" s="26" t="s">
        <v>6</v>
      </c>
      <c r="I327" s="39">
        <f t="shared" si="34"/>
        <v>0</v>
      </c>
      <c r="J327" s="29">
        <f t="shared" si="35"/>
        <v>0</v>
      </c>
      <c r="K327" s="28">
        <f t="shared" si="36"/>
        <v>0</v>
      </c>
      <c r="L327" s="29">
        <f t="shared" si="37"/>
        <v>0</v>
      </c>
      <c r="M327" s="28">
        <f t="shared" si="38"/>
        <v>0</v>
      </c>
      <c r="N327" s="29">
        <f t="shared" si="38"/>
        <v>0</v>
      </c>
      <c r="O327" s="28">
        <f t="shared" si="39"/>
        <v>0</v>
      </c>
      <c r="P327" s="255">
        <f t="shared" si="40"/>
        <v>0</v>
      </c>
      <c r="Q327" s="27"/>
      <c r="R327" s="7"/>
    </row>
    <row r="328" spans="1:18" x14ac:dyDescent="0.25">
      <c r="A328" s="2"/>
      <c r="B328" s="1"/>
      <c r="C328" s="2"/>
      <c r="D328" s="2"/>
      <c r="E328" s="4"/>
      <c r="F328" s="4"/>
      <c r="G328" s="260">
        <f t="shared" si="33"/>
        <v>0</v>
      </c>
      <c r="H328" s="26" t="s">
        <v>6</v>
      </c>
      <c r="I328" s="39">
        <f t="shared" si="34"/>
        <v>0</v>
      </c>
      <c r="J328" s="29">
        <f t="shared" si="35"/>
        <v>0</v>
      </c>
      <c r="K328" s="28">
        <f t="shared" si="36"/>
        <v>0</v>
      </c>
      <c r="L328" s="29">
        <f t="shared" si="37"/>
        <v>0</v>
      </c>
      <c r="M328" s="28">
        <f t="shared" si="38"/>
        <v>0</v>
      </c>
      <c r="N328" s="29">
        <f t="shared" si="38"/>
        <v>0</v>
      </c>
      <c r="O328" s="28">
        <f t="shared" si="39"/>
        <v>0</v>
      </c>
      <c r="P328" s="255">
        <f t="shared" si="40"/>
        <v>0</v>
      </c>
      <c r="Q328" s="27"/>
      <c r="R328" s="7"/>
    </row>
    <row r="329" spans="1:18" x14ac:dyDescent="0.25">
      <c r="A329" s="2"/>
      <c r="B329" s="1"/>
      <c r="C329" s="2"/>
      <c r="D329" s="2"/>
      <c r="E329" s="4"/>
      <c r="F329" s="4"/>
      <c r="G329" s="260">
        <f t="shared" si="33"/>
        <v>0</v>
      </c>
      <c r="H329" s="26" t="s">
        <v>6</v>
      </c>
      <c r="I329" s="39">
        <f t="shared" si="34"/>
        <v>0</v>
      </c>
      <c r="J329" s="29">
        <f t="shared" si="35"/>
        <v>0</v>
      </c>
      <c r="K329" s="28">
        <f t="shared" si="36"/>
        <v>0</v>
      </c>
      <c r="L329" s="29">
        <f t="shared" si="37"/>
        <v>0</v>
      </c>
      <c r="M329" s="28">
        <f t="shared" si="38"/>
        <v>0</v>
      </c>
      <c r="N329" s="29">
        <f t="shared" si="38"/>
        <v>0</v>
      </c>
      <c r="O329" s="28">
        <f t="shared" si="39"/>
        <v>0</v>
      </c>
      <c r="P329" s="255">
        <f t="shared" si="40"/>
        <v>0</v>
      </c>
      <c r="Q329" s="27"/>
      <c r="R329" s="7"/>
    </row>
    <row r="330" spans="1:18" x14ac:dyDescent="0.25">
      <c r="A330" s="2"/>
      <c r="B330" s="1"/>
      <c r="C330" s="2"/>
      <c r="D330" s="2"/>
      <c r="E330" s="4"/>
      <c r="F330" s="4"/>
      <c r="G330" s="260">
        <f t="shared" si="33"/>
        <v>0</v>
      </c>
      <c r="H330" s="26" t="s">
        <v>6</v>
      </c>
      <c r="I330" s="39">
        <f t="shared" si="34"/>
        <v>0</v>
      </c>
      <c r="J330" s="29">
        <f t="shared" si="35"/>
        <v>0</v>
      </c>
      <c r="K330" s="28">
        <f t="shared" si="36"/>
        <v>0</v>
      </c>
      <c r="L330" s="29">
        <f t="shared" si="37"/>
        <v>0</v>
      </c>
      <c r="M330" s="28">
        <f t="shared" si="38"/>
        <v>0</v>
      </c>
      <c r="N330" s="29">
        <f t="shared" si="38"/>
        <v>0</v>
      </c>
      <c r="O330" s="28">
        <f t="shared" si="39"/>
        <v>0</v>
      </c>
      <c r="P330" s="255">
        <f t="shared" si="40"/>
        <v>0</v>
      </c>
      <c r="Q330" s="27"/>
      <c r="R330" s="7"/>
    </row>
    <row r="331" spans="1:18" x14ac:dyDescent="0.25">
      <c r="A331" s="2"/>
      <c r="B331" s="1"/>
      <c r="C331" s="2"/>
      <c r="D331" s="2"/>
      <c r="E331" s="4"/>
      <c r="F331" s="4"/>
      <c r="G331" s="260">
        <f t="shared" ref="G331:G394" si="41">E331*F331</f>
        <v>0</v>
      </c>
      <c r="H331" s="26" t="s">
        <v>6</v>
      </c>
      <c r="I331" s="39">
        <f t="shared" ref="I331:I394" si="42">E331*$E$4</f>
        <v>0</v>
      </c>
      <c r="J331" s="29">
        <f t="shared" ref="J331:J394" si="43">G331*$E$4</f>
        <v>0</v>
      </c>
      <c r="K331" s="28">
        <f t="shared" ref="K331:K394" si="44">IF(H331="DIVISAS $",E331*$E$5,0)</f>
        <v>0</v>
      </c>
      <c r="L331" s="29">
        <f t="shared" ref="L331:L394" si="45">IF(H331="DIVISAS $",G331*$E$5,0)</f>
        <v>0</v>
      </c>
      <c r="M331" s="28">
        <f t="shared" ref="M331:N394" si="46">SUM(I331,K331)</f>
        <v>0</v>
      </c>
      <c r="N331" s="29">
        <f t="shared" si="46"/>
        <v>0</v>
      </c>
      <c r="O331" s="28">
        <f t="shared" ref="O331:O394" si="47">E331-M331</f>
        <v>0</v>
      </c>
      <c r="P331" s="255">
        <f t="shared" ref="P331:P394" si="48">G331-N331</f>
        <v>0</v>
      </c>
      <c r="Q331" s="27"/>
      <c r="R331" s="7"/>
    </row>
    <row r="332" spans="1:18" x14ac:dyDescent="0.25">
      <c r="A332" s="2"/>
      <c r="B332" s="1"/>
      <c r="C332" s="2"/>
      <c r="D332" s="2"/>
      <c r="E332" s="4"/>
      <c r="F332" s="4"/>
      <c r="G332" s="260">
        <f t="shared" si="41"/>
        <v>0</v>
      </c>
      <c r="H332" s="26" t="s">
        <v>6</v>
      </c>
      <c r="I332" s="39">
        <f t="shared" si="42"/>
        <v>0</v>
      </c>
      <c r="J332" s="29">
        <f t="shared" si="43"/>
        <v>0</v>
      </c>
      <c r="K332" s="28">
        <f t="shared" si="44"/>
        <v>0</v>
      </c>
      <c r="L332" s="29">
        <f t="shared" si="45"/>
        <v>0</v>
      </c>
      <c r="M332" s="28">
        <f t="shared" si="46"/>
        <v>0</v>
      </c>
      <c r="N332" s="29">
        <f t="shared" si="46"/>
        <v>0</v>
      </c>
      <c r="O332" s="28">
        <f t="shared" si="47"/>
        <v>0</v>
      </c>
      <c r="P332" s="255">
        <f t="shared" si="48"/>
        <v>0</v>
      </c>
      <c r="Q332" s="27"/>
      <c r="R332" s="7"/>
    </row>
    <row r="333" spans="1:18" x14ac:dyDescent="0.25">
      <c r="A333" s="2"/>
      <c r="B333" s="1"/>
      <c r="C333" s="2"/>
      <c r="D333" s="2"/>
      <c r="E333" s="4"/>
      <c r="F333" s="4"/>
      <c r="G333" s="260">
        <f t="shared" si="41"/>
        <v>0</v>
      </c>
      <c r="H333" s="26" t="s">
        <v>6</v>
      </c>
      <c r="I333" s="39">
        <f t="shared" si="42"/>
        <v>0</v>
      </c>
      <c r="J333" s="29">
        <f t="shared" si="43"/>
        <v>0</v>
      </c>
      <c r="K333" s="28">
        <f t="shared" si="44"/>
        <v>0</v>
      </c>
      <c r="L333" s="29">
        <f t="shared" si="45"/>
        <v>0</v>
      </c>
      <c r="M333" s="28">
        <f t="shared" si="46"/>
        <v>0</v>
      </c>
      <c r="N333" s="29">
        <f t="shared" si="46"/>
        <v>0</v>
      </c>
      <c r="O333" s="28">
        <f t="shared" si="47"/>
        <v>0</v>
      </c>
      <c r="P333" s="255">
        <f t="shared" si="48"/>
        <v>0</v>
      </c>
      <c r="Q333" s="27"/>
      <c r="R333" s="7"/>
    </row>
    <row r="334" spans="1:18" x14ac:dyDescent="0.25">
      <c r="A334" s="2"/>
      <c r="B334" s="1"/>
      <c r="C334" s="2"/>
      <c r="D334" s="2"/>
      <c r="E334" s="4"/>
      <c r="F334" s="4"/>
      <c r="G334" s="260">
        <f t="shared" si="41"/>
        <v>0</v>
      </c>
      <c r="H334" s="26" t="s">
        <v>6</v>
      </c>
      <c r="I334" s="39">
        <f t="shared" si="42"/>
        <v>0</v>
      </c>
      <c r="J334" s="29">
        <f t="shared" si="43"/>
        <v>0</v>
      </c>
      <c r="K334" s="28">
        <f t="shared" si="44"/>
        <v>0</v>
      </c>
      <c r="L334" s="29">
        <f t="shared" si="45"/>
        <v>0</v>
      </c>
      <c r="M334" s="28">
        <f t="shared" si="46"/>
        <v>0</v>
      </c>
      <c r="N334" s="29">
        <f t="shared" si="46"/>
        <v>0</v>
      </c>
      <c r="O334" s="28">
        <f t="shared" si="47"/>
        <v>0</v>
      </c>
      <c r="P334" s="255">
        <f t="shared" si="48"/>
        <v>0</v>
      </c>
      <c r="Q334" s="27"/>
      <c r="R334" s="7"/>
    </row>
    <row r="335" spans="1:18" x14ac:dyDescent="0.25">
      <c r="A335" s="2"/>
      <c r="B335" s="1"/>
      <c r="C335" s="2"/>
      <c r="D335" s="2"/>
      <c r="E335" s="4"/>
      <c r="F335" s="4"/>
      <c r="G335" s="260">
        <f t="shared" si="41"/>
        <v>0</v>
      </c>
      <c r="H335" s="26" t="s">
        <v>6</v>
      </c>
      <c r="I335" s="39">
        <f t="shared" si="42"/>
        <v>0</v>
      </c>
      <c r="J335" s="29">
        <f t="shared" si="43"/>
        <v>0</v>
      </c>
      <c r="K335" s="28">
        <f t="shared" si="44"/>
        <v>0</v>
      </c>
      <c r="L335" s="29">
        <f t="shared" si="45"/>
        <v>0</v>
      </c>
      <c r="M335" s="28">
        <f t="shared" si="46"/>
        <v>0</v>
      </c>
      <c r="N335" s="29">
        <f t="shared" si="46"/>
        <v>0</v>
      </c>
      <c r="O335" s="28">
        <f t="shared" si="47"/>
        <v>0</v>
      </c>
      <c r="P335" s="255">
        <f t="shared" si="48"/>
        <v>0</v>
      </c>
      <c r="Q335" s="27"/>
      <c r="R335" s="7"/>
    </row>
    <row r="336" spans="1:18" x14ac:dyDescent="0.25">
      <c r="A336" s="2"/>
      <c r="B336" s="1"/>
      <c r="C336" s="2"/>
      <c r="D336" s="2"/>
      <c r="E336" s="4"/>
      <c r="F336" s="4"/>
      <c r="G336" s="260">
        <f t="shared" si="41"/>
        <v>0</v>
      </c>
      <c r="H336" s="26" t="s">
        <v>6</v>
      </c>
      <c r="I336" s="39">
        <f t="shared" si="42"/>
        <v>0</v>
      </c>
      <c r="J336" s="29">
        <f t="shared" si="43"/>
        <v>0</v>
      </c>
      <c r="K336" s="28">
        <f t="shared" si="44"/>
        <v>0</v>
      </c>
      <c r="L336" s="29">
        <f t="shared" si="45"/>
        <v>0</v>
      </c>
      <c r="M336" s="28">
        <f t="shared" si="46"/>
        <v>0</v>
      </c>
      <c r="N336" s="29">
        <f t="shared" si="46"/>
        <v>0</v>
      </c>
      <c r="O336" s="28">
        <f t="shared" si="47"/>
        <v>0</v>
      </c>
      <c r="P336" s="255">
        <f t="shared" si="48"/>
        <v>0</v>
      </c>
      <c r="Q336" s="27"/>
      <c r="R336" s="7"/>
    </row>
    <row r="337" spans="1:18" x14ac:dyDescent="0.25">
      <c r="A337" s="2"/>
      <c r="B337" s="1"/>
      <c r="C337" s="2"/>
      <c r="D337" s="2"/>
      <c r="E337" s="4"/>
      <c r="F337" s="4"/>
      <c r="G337" s="260">
        <f t="shared" si="41"/>
        <v>0</v>
      </c>
      <c r="H337" s="26" t="s">
        <v>6</v>
      </c>
      <c r="I337" s="39">
        <f t="shared" si="42"/>
        <v>0</v>
      </c>
      <c r="J337" s="29">
        <f t="shared" si="43"/>
        <v>0</v>
      </c>
      <c r="K337" s="28">
        <f t="shared" si="44"/>
        <v>0</v>
      </c>
      <c r="L337" s="29">
        <f t="shared" si="45"/>
        <v>0</v>
      </c>
      <c r="M337" s="28">
        <f t="shared" si="46"/>
        <v>0</v>
      </c>
      <c r="N337" s="29">
        <f t="shared" si="46"/>
        <v>0</v>
      </c>
      <c r="O337" s="28">
        <f t="shared" si="47"/>
        <v>0</v>
      </c>
      <c r="P337" s="255">
        <f t="shared" si="48"/>
        <v>0</v>
      </c>
      <c r="Q337" s="27"/>
      <c r="R337" s="7"/>
    </row>
    <row r="338" spans="1:18" x14ac:dyDescent="0.25">
      <c r="A338" s="2"/>
      <c r="B338" s="1"/>
      <c r="C338" s="2"/>
      <c r="D338" s="2"/>
      <c r="E338" s="4"/>
      <c r="F338" s="4"/>
      <c r="G338" s="260">
        <f t="shared" si="41"/>
        <v>0</v>
      </c>
      <c r="H338" s="26" t="s">
        <v>6</v>
      </c>
      <c r="I338" s="39">
        <f t="shared" si="42"/>
        <v>0</v>
      </c>
      <c r="J338" s="29">
        <f t="shared" si="43"/>
        <v>0</v>
      </c>
      <c r="K338" s="28">
        <f t="shared" si="44"/>
        <v>0</v>
      </c>
      <c r="L338" s="29">
        <f t="shared" si="45"/>
        <v>0</v>
      </c>
      <c r="M338" s="28">
        <f t="shared" si="46"/>
        <v>0</v>
      </c>
      <c r="N338" s="29">
        <f t="shared" si="46"/>
        <v>0</v>
      </c>
      <c r="O338" s="28">
        <f t="shared" si="47"/>
        <v>0</v>
      </c>
      <c r="P338" s="255">
        <f t="shared" si="48"/>
        <v>0</v>
      </c>
      <c r="Q338" s="27"/>
      <c r="R338" s="7"/>
    </row>
    <row r="339" spans="1:18" x14ac:dyDescent="0.25">
      <c r="A339" s="2"/>
      <c r="B339" s="1"/>
      <c r="C339" s="2"/>
      <c r="D339" s="2"/>
      <c r="E339" s="4"/>
      <c r="F339" s="4"/>
      <c r="G339" s="260">
        <f t="shared" si="41"/>
        <v>0</v>
      </c>
      <c r="H339" s="26" t="s">
        <v>6</v>
      </c>
      <c r="I339" s="39">
        <f t="shared" si="42"/>
        <v>0</v>
      </c>
      <c r="J339" s="29">
        <f t="shared" si="43"/>
        <v>0</v>
      </c>
      <c r="K339" s="28">
        <f t="shared" si="44"/>
        <v>0</v>
      </c>
      <c r="L339" s="29">
        <f t="shared" si="45"/>
        <v>0</v>
      </c>
      <c r="M339" s="28">
        <f t="shared" si="46"/>
        <v>0</v>
      </c>
      <c r="N339" s="29">
        <f t="shared" si="46"/>
        <v>0</v>
      </c>
      <c r="O339" s="28">
        <f t="shared" si="47"/>
        <v>0</v>
      </c>
      <c r="P339" s="255">
        <f t="shared" si="48"/>
        <v>0</v>
      </c>
      <c r="Q339" s="27"/>
      <c r="R339" s="7"/>
    </row>
    <row r="340" spans="1:18" x14ac:dyDescent="0.25">
      <c r="A340" s="2"/>
      <c r="B340" s="1"/>
      <c r="C340" s="2"/>
      <c r="D340" s="2"/>
      <c r="E340" s="4"/>
      <c r="F340" s="4"/>
      <c r="G340" s="260">
        <f t="shared" si="41"/>
        <v>0</v>
      </c>
      <c r="H340" s="26" t="s">
        <v>6</v>
      </c>
      <c r="I340" s="39">
        <f t="shared" si="42"/>
        <v>0</v>
      </c>
      <c r="J340" s="29">
        <f t="shared" si="43"/>
        <v>0</v>
      </c>
      <c r="K340" s="28">
        <f t="shared" si="44"/>
        <v>0</v>
      </c>
      <c r="L340" s="29">
        <f t="shared" si="45"/>
        <v>0</v>
      </c>
      <c r="M340" s="28">
        <f t="shared" si="46"/>
        <v>0</v>
      </c>
      <c r="N340" s="29">
        <f t="shared" si="46"/>
        <v>0</v>
      </c>
      <c r="O340" s="28">
        <f t="shared" si="47"/>
        <v>0</v>
      </c>
      <c r="P340" s="255">
        <f t="shared" si="48"/>
        <v>0</v>
      </c>
      <c r="Q340" s="27"/>
      <c r="R340" s="7"/>
    </row>
    <row r="341" spans="1:18" x14ac:dyDescent="0.25">
      <c r="A341" s="2"/>
      <c r="B341" s="1"/>
      <c r="C341" s="2"/>
      <c r="D341" s="2"/>
      <c r="E341" s="4"/>
      <c r="F341" s="4"/>
      <c r="G341" s="260">
        <f t="shared" si="41"/>
        <v>0</v>
      </c>
      <c r="H341" s="26" t="s">
        <v>6</v>
      </c>
      <c r="I341" s="39">
        <f t="shared" si="42"/>
        <v>0</v>
      </c>
      <c r="J341" s="29">
        <f t="shared" si="43"/>
        <v>0</v>
      </c>
      <c r="K341" s="28">
        <f t="shared" si="44"/>
        <v>0</v>
      </c>
      <c r="L341" s="29">
        <f t="shared" si="45"/>
        <v>0</v>
      </c>
      <c r="M341" s="28">
        <f t="shared" si="46"/>
        <v>0</v>
      </c>
      <c r="N341" s="29">
        <f t="shared" si="46"/>
        <v>0</v>
      </c>
      <c r="O341" s="28">
        <f t="shared" si="47"/>
        <v>0</v>
      </c>
      <c r="P341" s="255">
        <f t="shared" si="48"/>
        <v>0</v>
      </c>
      <c r="Q341" s="27"/>
      <c r="R341" s="7"/>
    </row>
    <row r="342" spans="1:18" x14ac:dyDescent="0.25">
      <c r="A342" s="2"/>
      <c r="B342" s="1"/>
      <c r="C342" s="2"/>
      <c r="D342" s="2"/>
      <c r="E342" s="4"/>
      <c r="F342" s="4"/>
      <c r="G342" s="260">
        <f t="shared" si="41"/>
        <v>0</v>
      </c>
      <c r="H342" s="26" t="s">
        <v>6</v>
      </c>
      <c r="I342" s="39">
        <f t="shared" si="42"/>
        <v>0</v>
      </c>
      <c r="J342" s="29">
        <f t="shared" si="43"/>
        <v>0</v>
      </c>
      <c r="K342" s="28">
        <f t="shared" si="44"/>
        <v>0</v>
      </c>
      <c r="L342" s="29">
        <f t="shared" si="45"/>
        <v>0</v>
      </c>
      <c r="M342" s="28">
        <f t="shared" si="46"/>
        <v>0</v>
      </c>
      <c r="N342" s="29">
        <f t="shared" si="46"/>
        <v>0</v>
      </c>
      <c r="O342" s="28">
        <f t="shared" si="47"/>
        <v>0</v>
      </c>
      <c r="P342" s="255">
        <f t="shared" si="48"/>
        <v>0</v>
      </c>
      <c r="Q342" s="27"/>
      <c r="R342" s="7"/>
    </row>
    <row r="343" spans="1:18" x14ac:dyDescent="0.25">
      <c r="A343" s="2"/>
      <c r="B343" s="1"/>
      <c r="C343" s="2"/>
      <c r="D343" s="2"/>
      <c r="E343" s="4"/>
      <c r="F343" s="4"/>
      <c r="G343" s="260">
        <f t="shared" si="41"/>
        <v>0</v>
      </c>
      <c r="H343" s="26" t="s">
        <v>6</v>
      </c>
      <c r="I343" s="39">
        <f t="shared" si="42"/>
        <v>0</v>
      </c>
      <c r="J343" s="29">
        <f t="shared" si="43"/>
        <v>0</v>
      </c>
      <c r="K343" s="28">
        <f t="shared" si="44"/>
        <v>0</v>
      </c>
      <c r="L343" s="29">
        <f t="shared" si="45"/>
        <v>0</v>
      </c>
      <c r="M343" s="28">
        <f t="shared" si="46"/>
        <v>0</v>
      </c>
      <c r="N343" s="29">
        <f t="shared" si="46"/>
        <v>0</v>
      </c>
      <c r="O343" s="28">
        <f t="shared" si="47"/>
        <v>0</v>
      </c>
      <c r="P343" s="255">
        <f t="shared" si="48"/>
        <v>0</v>
      </c>
      <c r="Q343" s="27"/>
      <c r="R343" s="7"/>
    </row>
    <row r="344" spans="1:18" x14ac:dyDescent="0.25">
      <c r="A344" s="2"/>
      <c r="B344" s="1"/>
      <c r="C344" s="2"/>
      <c r="D344" s="2"/>
      <c r="E344" s="4"/>
      <c r="F344" s="4"/>
      <c r="G344" s="260">
        <f t="shared" si="41"/>
        <v>0</v>
      </c>
      <c r="H344" s="26" t="s">
        <v>6</v>
      </c>
      <c r="I344" s="39">
        <f t="shared" si="42"/>
        <v>0</v>
      </c>
      <c r="J344" s="29">
        <f t="shared" si="43"/>
        <v>0</v>
      </c>
      <c r="K344" s="28">
        <f t="shared" si="44"/>
        <v>0</v>
      </c>
      <c r="L344" s="29">
        <f t="shared" si="45"/>
        <v>0</v>
      </c>
      <c r="M344" s="28">
        <f t="shared" si="46"/>
        <v>0</v>
      </c>
      <c r="N344" s="29">
        <f t="shared" si="46"/>
        <v>0</v>
      </c>
      <c r="O344" s="28">
        <f t="shared" si="47"/>
        <v>0</v>
      </c>
      <c r="P344" s="255">
        <f t="shared" si="48"/>
        <v>0</v>
      </c>
      <c r="Q344" s="27"/>
      <c r="R344" s="7"/>
    </row>
    <row r="345" spans="1:18" x14ac:dyDescent="0.25">
      <c r="A345" s="2"/>
      <c r="B345" s="1"/>
      <c r="C345" s="2"/>
      <c r="D345" s="2"/>
      <c r="E345" s="4"/>
      <c r="F345" s="4"/>
      <c r="G345" s="260">
        <f t="shared" si="41"/>
        <v>0</v>
      </c>
      <c r="H345" s="26" t="s">
        <v>6</v>
      </c>
      <c r="I345" s="39">
        <f t="shared" si="42"/>
        <v>0</v>
      </c>
      <c r="J345" s="29">
        <f t="shared" si="43"/>
        <v>0</v>
      </c>
      <c r="K345" s="28">
        <f t="shared" si="44"/>
        <v>0</v>
      </c>
      <c r="L345" s="29">
        <f t="shared" si="45"/>
        <v>0</v>
      </c>
      <c r="M345" s="28">
        <f t="shared" si="46"/>
        <v>0</v>
      </c>
      <c r="N345" s="29">
        <f t="shared" si="46"/>
        <v>0</v>
      </c>
      <c r="O345" s="28">
        <f t="shared" si="47"/>
        <v>0</v>
      </c>
      <c r="P345" s="255">
        <f t="shared" si="48"/>
        <v>0</v>
      </c>
      <c r="Q345" s="27"/>
      <c r="R345" s="7"/>
    </row>
    <row r="346" spans="1:18" x14ac:dyDescent="0.25">
      <c r="A346" s="2"/>
      <c r="B346" s="1"/>
      <c r="C346" s="2"/>
      <c r="D346" s="2"/>
      <c r="E346" s="4"/>
      <c r="F346" s="4"/>
      <c r="G346" s="260">
        <f t="shared" si="41"/>
        <v>0</v>
      </c>
      <c r="H346" s="26" t="s">
        <v>6</v>
      </c>
      <c r="I346" s="39">
        <f t="shared" si="42"/>
        <v>0</v>
      </c>
      <c r="J346" s="29">
        <f t="shared" si="43"/>
        <v>0</v>
      </c>
      <c r="K346" s="28">
        <f t="shared" si="44"/>
        <v>0</v>
      </c>
      <c r="L346" s="29">
        <f t="shared" si="45"/>
        <v>0</v>
      </c>
      <c r="M346" s="28">
        <f t="shared" si="46"/>
        <v>0</v>
      </c>
      <c r="N346" s="29">
        <f t="shared" si="46"/>
        <v>0</v>
      </c>
      <c r="O346" s="28">
        <f t="shared" si="47"/>
        <v>0</v>
      </c>
      <c r="P346" s="255">
        <f t="shared" si="48"/>
        <v>0</v>
      </c>
      <c r="Q346" s="27"/>
      <c r="R346" s="7"/>
    </row>
    <row r="347" spans="1:18" x14ac:dyDescent="0.25">
      <c r="A347" s="2"/>
      <c r="B347" s="1"/>
      <c r="C347" s="2"/>
      <c r="D347" s="2"/>
      <c r="E347" s="4"/>
      <c r="F347" s="4"/>
      <c r="G347" s="260">
        <f t="shared" si="41"/>
        <v>0</v>
      </c>
      <c r="H347" s="26" t="s">
        <v>6</v>
      </c>
      <c r="I347" s="39">
        <f t="shared" si="42"/>
        <v>0</v>
      </c>
      <c r="J347" s="29">
        <f t="shared" si="43"/>
        <v>0</v>
      </c>
      <c r="K347" s="28">
        <f t="shared" si="44"/>
        <v>0</v>
      </c>
      <c r="L347" s="29">
        <f t="shared" si="45"/>
        <v>0</v>
      </c>
      <c r="M347" s="28">
        <f t="shared" si="46"/>
        <v>0</v>
      </c>
      <c r="N347" s="29">
        <f t="shared" si="46"/>
        <v>0</v>
      </c>
      <c r="O347" s="28">
        <f t="shared" si="47"/>
        <v>0</v>
      </c>
      <c r="P347" s="255">
        <f t="shared" si="48"/>
        <v>0</v>
      </c>
      <c r="Q347" s="27"/>
      <c r="R347" s="7"/>
    </row>
    <row r="348" spans="1:18" x14ac:dyDescent="0.25">
      <c r="A348" s="2"/>
      <c r="B348" s="1"/>
      <c r="C348" s="2"/>
      <c r="D348" s="2"/>
      <c r="E348" s="4"/>
      <c r="F348" s="4"/>
      <c r="G348" s="260">
        <f t="shared" si="41"/>
        <v>0</v>
      </c>
      <c r="H348" s="26" t="s">
        <v>6</v>
      </c>
      <c r="I348" s="39">
        <f t="shared" si="42"/>
        <v>0</v>
      </c>
      <c r="J348" s="29">
        <f t="shared" si="43"/>
        <v>0</v>
      </c>
      <c r="K348" s="28">
        <f t="shared" si="44"/>
        <v>0</v>
      </c>
      <c r="L348" s="29">
        <f t="shared" si="45"/>
        <v>0</v>
      </c>
      <c r="M348" s="28">
        <f t="shared" si="46"/>
        <v>0</v>
      </c>
      <c r="N348" s="29">
        <f t="shared" si="46"/>
        <v>0</v>
      </c>
      <c r="O348" s="28">
        <f t="shared" si="47"/>
        <v>0</v>
      </c>
      <c r="P348" s="255">
        <f t="shared" si="48"/>
        <v>0</v>
      </c>
      <c r="Q348" s="27"/>
      <c r="R348" s="7"/>
    </row>
    <row r="349" spans="1:18" x14ac:dyDescent="0.25">
      <c r="A349" s="2"/>
      <c r="B349" s="1"/>
      <c r="C349" s="2"/>
      <c r="D349" s="2"/>
      <c r="E349" s="4"/>
      <c r="F349" s="4"/>
      <c r="G349" s="260">
        <f t="shared" si="41"/>
        <v>0</v>
      </c>
      <c r="H349" s="26" t="s">
        <v>6</v>
      </c>
      <c r="I349" s="39">
        <f t="shared" si="42"/>
        <v>0</v>
      </c>
      <c r="J349" s="29">
        <f t="shared" si="43"/>
        <v>0</v>
      </c>
      <c r="K349" s="28">
        <f t="shared" si="44"/>
        <v>0</v>
      </c>
      <c r="L349" s="29">
        <f t="shared" si="45"/>
        <v>0</v>
      </c>
      <c r="M349" s="28">
        <f t="shared" si="46"/>
        <v>0</v>
      </c>
      <c r="N349" s="29">
        <f t="shared" si="46"/>
        <v>0</v>
      </c>
      <c r="O349" s="28">
        <f t="shared" si="47"/>
        <v>0</v>
      </c>
      <c r="P349" s="255">
        <f t="shared" si="48"/>
        <v>0</v>
      </c>
      <c r="Q349" s="27"/>
      <c r="R349" s="7"/>
    </row>
    <row r="350" spans="1:18" x14ac:dyDescent="0.25">
      <c r="A350" s="2"/>
      <c r="B350" s="1"/>
      <c r="C350" s="2"/>
      <c r="D350" s="2"/>
      <c r="E350" s="4"/>
      <c r="F350" s="4"/>
      <c r="G350" s="260">
        <f t="shared" si="41"/>
        <v>0</v>
      </c>
      <c r="H350" s="26" t="s">
        <v>6</v>
      </c>
      <c r="I350" s="39">
        <f t="shared" si="42"/>
        <v>0</v>
      </c>
      <c r="J350" s="29">
        <f t="shared" si="43"/>
        <v>0</v>
      </c>
      <c r="K350" s="28">
        <f t="shared" si="44"/>
        <v>0</v>
      </c>
      <c r="L350" s="29">
        <f t="shared" si="45"/>
        <v>0</v>
      </c>
      <c r="M350" s="28">
        <f t="shared" si="46"/>
        <v>0</v>
      </c>
      <c r="N350" s="29">
        <f t="shared" si="46"/>
        <v>0</v>
      </c>
      <c r="O350" s="28">
        <f t="shared" si="47"/>
        <v>0</v>
      </c>
      <c r="P350" s="255">
        <f t="shared" si="48"/>
        <v>0</v>
      </c>
      <c r="Q350" s="27"/>
      <c r="R350" s="7"/>
    </row>
    <row r="351" spans="1:18" x14ac:dyDescent="0.25">
      <c r="A351" s="2"/>
      <c r="B351" s="1"/>
      <c r="C351" s="2"/>
      <c r="D351" s="2"/>
      <c r="E351" s="4"/>
      <c r="F351" s="4"/>
      <c r="G351" s="260">
        <f t="shared" si="41"/>
        <v>0</v>
      </c>
      <c r="H351" s="26" t="s">
        <v>6</v>
      </c>
      <c r="I351" s="39">
        <f t="shared" si="42"/>
        <v>0</v>
      </c>
      <c r="J351" s="29">
        <f t="shared" si="43"/>
        <v>0</v>
      </c>
      <c r="K351" s="28">
        <f t="shared" si="44"/>
        <v>0</v>
      </c>
      <c r="L351" s="29">
        <f t="shared" si="45"/>
        <v>0</v>
      </c>
      <c r="M351" s="28">
        <f t="shared" si="46"/>
        <v>0</v>
      </c>
      <c r="N351" s="29">
        <f t="shared" si="46"/>
        <v>0</v>
      </c>
      <c r="O351" s="28">
        <f t="shared" si="47"/>
        <v>0</v>
      </c>
      <c r="P351" s="255">
        <f t="shared" si="48"/>
        <v>0</v>
      </c>
      <c r="Q351" s="27"/>
      <c r="R351" s="7"/>
    </row>
    <row r="352" spans="1:18" x14ac:dyDescent="0.25">
      <c r="A352" s="2"/>
      <c r="B352" s="1"/>
      <c r="C352" s="2"/>
      <c r="D352" s="2"/>
      <c r="E352" s="4"/>
      <c r="F352" s="4"/>
      <c r="G352" s="260">
        <f t="shared" si="41"/>
        <v>0</v>
      </c>
      <c r="H352" s="26" t="s">
        <v>6</v>
      </c>
      <c r="I352" s="39">
        <f t="shared" si="42"/>
        <v>0</v>
      </c>
      <c r="J352" s="29">
        <f t="shared" si="43"/>
        <v>0</v>
      </c>
      <c r="K352" s="28">
        <f t="shared" si="44"/>
        <v>0</v>
      </c>
      <c r="L352" s="29">
        <f t="shared" si="45"/>
        <v>0</v>
      </c>
      <c r="M352" s="28">
        <f t="shared" si="46"/>
        <v>0</v>
      </c>
      <c r="N352" s="29">
        <f t="shared" si="46"/>
        <v>0</v>
      </c>
      <c r="O352" s="28">
        <f t="shared" si="47"/>
        <v>0</v>
      </c>
      <c r="P352" s="255">
        <f t="shared" si="48"/>
        <v>0</v>
      </c>
      <c r="Q352" s="27"/>
      <c r="R352" s="7"/>
    </row>
    <row r="353" spans="1:18" x14ac:dyDescent="0.25">
      <c r="A353" s="2"/>
      <c r="B353" s="1"/>
      <c r="C353" s="2"/>
      <c r="D353" s="2"/>
      <c r="E353" s="4"/>
      <c r="F353" s="4"/>
      <c r="G353" s="260">
        <f t="shared" si="41"/>
        <v>0</v>
      </c>
      <c r="H353" s="26" t="s">
        <v>6</v>
      </c>
      <c r="I353" s="39">
        <f t="shared" si="42"/>
        <v>0</v>
      </c>
      <c r="J353" s="29">
        <f t="shared" si="43"/>
        <v>0</v>
      </c>
      <c r="K353" s="28">
        <f t="shared" si="44"/>
        <v>0</v>
      </c>
      <c r="L353" s="29">
        <f t="shared" si="45"/>
        <v>0</v>
      </c>
      <c r="M353" s="28">
        <f t="shared" si="46"/>
        <v>0</v>
      </c>
      <c r="N353" s="29">
        <f t="shared" si="46"/>
        <v>0</v>
      </c>
      <c r="O353" s="28">
        <f t="shared" si="47"/>
        <v>0</v>
      </c>
      <c r="P353" s="255">
        <f t="shared" si="48"/>
        <v>0</v>
      </c>
      <c r="Q353" s="27"/>
      <c r="R353" s="7"/>
    </row>
    <row r="354" spans="1:18" x14ac:dyDescent="0.25">
      <c r="A354" s="2"/>
      <c r="B354" s="1"/>
      <c r="C354" s="2"/>
      <c r="D354" s="2"/>
      <c r="E354" s="4"/>
      <c r="F354" s="4"/>
      <c r="G354" s="260">
        <f t="shared" si="41"/>
        <v>0</v>
      </c>
      <c r="H354" s="26" t="s">
        <v>6</v>
      </c>
      <c r="I354" s="39">
        <f t="shared" si="42"/>
        <v>0</v>
      </c>
      <c r="J354" s="29">
        <f t="shared" si="43"/>
        <v>0</v>
      </c>
      <c r="K354" s="28">
        <f t="shared" si="44"/>
        <v>0</v>
      </c>
      <c r="L354" s="29">
        <f t="shared" si="45"/>
        <v>0</v>
      </c>
      <c r="M354" s="28">
        <f t="shared" si="46"/>
        <v>0</v>
      </c>
      <c r="N354" s="29">
        <f t="shared" si="46"/>
        <v>0</v>
      </c>
      <c r="O354" s="28">
        <f t="shared" si="47"/>
        <v>0</v>
      </c>
      <c r="P354" s="255">
        <f t="shared" si="48"/>
        <v>0</v>
      </c>
      <c r="Q354" s="27"/>
      <c r="R354" s="7"/>
    </row>
    <row r="355" spans="1:18" x14ac:dyDescent="0.25">
      <c r="A355" s="2"/>
      <c r="B355" s="1"/>
      <c r="C355" s="2"/>
      <c r="D355" s="2"/>
      <c r="E355" s="4"/>
      <c r="F355" s="4"/>
      <c r="G355" s="260">
        <f t="shared" si="41"/>
        <v>0</v>
      </c>
      <c r="H355" s="26" t="s">
        <v>6</v>
      </c>
      <c r="I355" s="39">
        <f t="shared" si="42"/>
        <v>0</v>
      </c>
      <c r="J355" s="29">
        <f t="shared" si="43"/>
        <v>0</v>
      </c>
      <c r="K355" s="28">
        <f t="shared" si="44"/>
        <v>0</v>
      </c>
      <c r="L355" s="29">
        <f t="shared" si="45"/>
        <v>0</v>
      </c>
      <c r="M355" s="28">
        <f t="shared" si="46"/>
        <v>0</v>
      </c>
      <c r="N355" s="29">
        <f t="shared" si="46"/>
        <v>0</v>
      </c>
      <c r="O355" s="28">
        <f t="shared" si="47"/>
        <v>0</v>
      </c>
      <c r="P355" s="255">
        <f t="shared" si="48"/>
        <v>0</v>
      </c>
      <c r="Q355" s="27"/>
      <c r="R355" s="7"/>
    </row>
    <row r="356" spans="1:18" x14ac:dyDescent="0.25">
      <c r="A356" s="2"/>
      <c r="B356" s="1"/>
      <c r="C356" s="2"/>
      <c r="D356" s="2"/>
      <c r="E356" s="4"/>
      <c r="F356" s="4"/>
      <c r="G356" s="260">
        <f t="shared" si="41"/>
        <v>0</v>
      </c>
      <c r="H356" s="26" t="s">
        <v>6</v>
      </c>
      <c r="I356" s="39">
        <f t="shared" si="42"/>
        <v>0</v>
      </c>
      <c r="J356" s="29">
        <f t="shared" si="43"/>
        <v>0</v>
      </c>
      <c r="K356" s="28">
        <f t="shared" si="44"/>
        <v>0</v>
      </c>
      <c r="L356" s="29">
        <f t="shared" si="45"/>
        <v>0</v>
      </c>
      <c r="M356" s="28">
        <f t="shared" si="46"/>
        <v>0</v>
      </c>
      <c r="N356" s="29">
        <f t="shared" si="46"/>
        <v>0</v>
      </c>
      <c r="O356" s="28">
        <f t="shared" si="47"/>
        <v>0</v>
      </c>
      <c r="P356" s="255">
        <f t="shared" si="48"/>
        <v>0</v>
      </c>
      <c r="Q356" s="27"/>
      <c r="R356" s="7"/>
    </row>
    <row r="357" spans="1:18" x14ac:dyDescent="0.25">
      <c r="A357" s="2"/>
      <c r="B357" s="1"/>
      <c r="C357" s="2"/>
      <c r="D357" s="2"/>
      <c r="E357" s="4"/>
      <c r="F357" s="4"/>
      <c r="G357" s="260">
        <f t="shared" si="41"/>
        <v>0</v>
      </c>
      <c r="H357" s="26" t="s">
        <v>6</v>
      </c>
      <c r="I357" s="39">
        <f t="shared" si="42"/>
        <v>0</v>
      </c>
      <c r="J357" s="29">
        <f t="shared" si="43"/>
        <v>0</v>
      </c>
      <c r="K357" s="28">
        <f t="shared" si="44"/>
        <v>0</v>
      </c>
      <c r="L357" s="29">
        <f t="shared" si="45"/>
        <v>0</v>
      </c>
      <c r="M357" s="28">
        <f t="shared" si="46"/>
        <v>0</v>
      </c>
      <c r="N357" s="29">
        <f t="shared" si="46"/>
        <v>0</v>
      </c>
      <c r="O357" s="28">
        <f t="shared" si="47"/>
        <v>0</v>
      </c>
      <c r="P357" s="255">
        <f t="shared" si="48"/>
        <v>0</v>
      </c>
      <c r="Q357" s="27"/>
      <c r="R357" s="7"/>
    </row>
    <row r="358" spans="1:18" x14ac:dyDescent="0.25">
      <c r="A358" s="2"/>
      <c r="B358" s="1"/>
      <c r="C358" s="2"/>
      <c r="D358" s="2"/>
      <c r="E358" s="4"/>
      <c r="F358" s="4"/>
      <c r="G358" s="260">
        <f t="shared" si="41"/>
        <v>0</v>
      </c>
      <c r="H358" s="26" t="s">
        <v>6</v>
      </c>
      <c r="I358" s="39">
        <f t="shared" si="42"/>
        <v>0</v>
      </c>
      <c r="J358" s="29">
        <f t="shared" si="43"/>
        <v>0</v>
      </c>
      <c r="K358" s="28">
        <f t="shared" si="44"/>
        <v>0</v>
      </c>
      <c r="L358" s="29">
        <f t="shared" si="45"/>
        <v>0</v>
      </c>
      <c r="M358" s="28">
        <f t="shared" si="46"/>
        <v>0</v>
      </c>
      <c r="N358" s="29">
        <f t="shared" si="46"/>
        <v>0</v>
      </c>
      <c r="O358" s="28">
        <f t="shared" si="47"/>
        <v>0</v>
      </c>
      <c r="P358" s="255">
        <f t="shared" si="48"/>
        <v>0</v>
      </c>
      <c r="Q358" s="27"/>
      <c r="R358" s="7"/>
    </row>
    <row r="359" spans="1:18" x14ac:dyDescent="0.25">
      <c r="A359" s="2"/>
      <c r="B359" s="1"/>
      <c r="C359" s="2"/>
      <c r="D359" s="2"/>
      <c r="E359" s="4"/>
      <c r="F359" s="4"/>
      <c r="G359" s="260">
        <f t="shared" si="41"/>
        <v>0</v>
      </c>
      <c r="H359" s="26" t="s">
        <v>6</v>
      </c>
      <c r="I359" s="39">
        <f t="shared" si="42"/>
        <v>0</v>
      </c>
      <c r="J359" s="29">
        <f t="shared" si="43"/>
        <v>0</v>
      </c>
      <c r="K359" s="28">
        <f t="shared" si="44"/>
        <v>0</v>
      </c>
      <c r="L359" s="29">
        <f t="shared" si="45"/>
        <v>0</v>
      </c>
      <c r="M359" s="28">
        <f t="shared" si="46"/>
        <v>0</v>
      </c>
      <c r="N359" s="29">
        <f t="shared" si="46"/>
        <v>0</v>
      </c>
      <c r="O359" s="28">
        <f t="shared" si="47"/>
        <v>0</v>
      </c>
      <c r="P359" s="255">
        <f t="shared" si="48"/>
        <v>0</v>
      </c>
      <c r="Q359" s="27"/>
      <c r="R359" s="7"/>
    </row>
    <row r="360" spans="1:18" x14ac:dyDescent="0.25">
      <c r="A360" s="2"/>
      <c r="B360" s="1"/>
      <c r="C360" s="2"/>
      <c r="D360" s="2"/>
      <c r="E360" s="4"/>
      <c r="F360" s="4"/>
      <c r="G360" s="260">
        <f t="shared" si="41"/>
        <v>0</v>
      </c>
      <c r="H360" s="26" t="s">
        <v>6</v>
      </c>
      <c r="I360" s="39">
        <f t="shared" si="42"/>
        <v>0</v>
      </c>
      <c r="J360" s="29">
        <f t="shared" si="43"/>
        <v>0</v>
      </c>
      <c r="K360" s="28">
        <f t="shared" si="44"/>
        <v>0</v>
      </c>
      <c r="L360" s="29">
        <f t="shared" si="45"/>
        <v>0</v>
      </c>
      <c r="M360" s="28">
        <f t="shared" si="46"/>
        <v>0</v>
      </c>
      <c r="N360" s="29">
        <f t="shared" si="46"/>
        <v>0</v>
      </c>
      <c r="O360" s="28">
        <f t="shared" si="47"/>
        <v>0</v>
      </c>
      <c r="P360" s="255">
        <f t="shared" si="48"/>
        <v>0</v>
      </c>
      <c r="Q360" s="27"/>
      <c r="R360" s="7"/>
    </row>
    <row r="361" spans="1:18" x14ac:dyDescent="0.25">
      <c r="A361" s="2"/>
      <c r="B361" s="1"/>
      <c r="C361" s="2"/>
      <c r="D361" s="2"/>
      <c r="E361" s="4"/>
      <c r="F361" s="4"/>
      <c r="G361" s="260">
        <f t="shared" si="41"/>
        <v>0</v>
      </c>
      <c r="H361" s="26" t="s">
        <v>6</v>
      </c>
      <c r="I361" s="39">
        <f t="shared" si="42"/>
        <v>0</v>
      </c>
      <c r="J361" s="29">
        <f t="shared" si="43"/>
        <v>0</v>
      </c>
      <c r="K361" s="28">
        <f t="shared" si="44"/>
        <v>0</v>
      </c>
      <c r="L361" s="29">
        <f t="shared" si="45"/>
        <v>0</v>
      </c>
      <c r="M361" s="28">
        <f t="shared" si="46"/>
        <v>0</v>
      </c>
      <c r="N361" s="29">
        <f t="shared" si="46"/>
        <v>0</v>
      </c>
      <c r="O361" s="28">
        <f t="shared" si="47"/>
        <v>0</v>
      </c>
      <c r="P361" s="255">
        <f t="shared" si="48"/>
        <v>0</v>
      </c>
      <c r="Q361" s="27"/>
      <c r="R361" s="7"/>
    </row>
    <row r="362" spans="1:18" x14ac:dyDescent="0.25">
      <c r="A362" s="2"/>
      <c r="B362" s="1"/>
      <c r="C362" s="2"/>
      <c r="D362" s="2"/>
      <c r="E362" s="4"/>
      <c r="F362" s="4"/>
      <c r="G362" s="260">
        <f t="shared" si="41"/>
        <v>0</v>
      </c>
      <c r="H362" s="26" t="s">
        <v>6</v>
      </c>
      <c r="I362" s="39">
        <f t="shared" si="42"/>
        <v>0</v>
      </c>
      <c r="J362" s="29">
        <f t="shared" si="43"/>
        <v>0</v>
      </c>
      <c r="K362" s="28">
        <f t="shared" si="44"/>
        <v>0</v>
      </c>
      <c r="L362" s="29">
        <f t="shared" si="45"/>
        <v>0</v>
      </c>
      <c r="M362" s="28">
        <f t="shared" si="46"/>
        <v>0</v>
      </c>
      <c r="N362" s="29">
        <f t="shared" si="46"/>
        <v>0</v>
      </c>
      <c r="O362" s="28">
        <f t="shared" si="47"/>
        <v>0</v>
      </c>
      <c r="P362" s="255">
        <f t="shared" si="48"/>
        <v>0</v>
      </c>
      <c r="Q362" s="27"/>
      <c r="R362" s="7"/>
    </row>
    <row r="363" spans="1:18" x14ac:dyDescent="0.25">
      <c r="A363" s="2"/>
      <c r="B363" s="1"/>
      <c r="C363" s="2"/>
      <c r="D363" s="2"/>
      <c r="E363" s="4"/>
      <c r="F363" s="4"/>
      <c r="G363" s="260">
        <f t="shared" si="41"/>
        <v>0</v>
      </c>
      <c r="H363" s="26" t="s">
        <v>6</v>
      </c>
      <c r="I363" s="39">
        <f t="shared" si="42"/>
        <v>0</v>
      </c>
      <c r="J363" s="29">
        <f t="shared" si="43"/>
        <v>0</v>
      </c>
      <c r="K363" s="28">
        <f t="shared" si="44"/>
        <v>0</v>
      </c>
      <c r="L363" s="29">
        <f t="shared" si="45"/>
        <v>0</v>
      </c>
      <c r="M363" s="28">
        <f t="shared" si="46"/>
        <v>0</v>
      </c>
      <c r="N363" s="29">
        <f t="shared" si="46"/>
        <v>0</v>
      </c>
      <c r="O363" s="28">
        <f t="shared" si="47"/>
        <v>0</v>
      </c>
      <c r="P363" s="255">
        <f t="shared" si="48"/>
        <v>0</v>
      </c>
      <c r="Q363" s="27"/>
      <c r="R363" s="7"/>
    </row>
    <row r="364" spans="1:18" x14ac:dyDescent="0.25">
      <c r="A364" s="2"/>
      <c r="B364" s="1"/>
      <c r="C364" s="2"/>
      <c r="D364" s="2"/>
      <c r="E364" s="4"/>
      <c r="F364" s="4"/>
      <c r="G364" s="260">
        <f t="shared" si="41"/>
        <v>0</v>
      </c>
      <c r="H364" s="26" t="s">
        <v>6</v>
      </c>
      <c r="I364" s="39">
        <f t="shared" si="42"/>
        <v>0</v>
      </c>
      <c r="J364" s="29">
        <f t="shared" si="43"/>
        <v>0</v>
      </c>
      <c r="K364" s="28">
        <f t="shared" si="44"/>
        <v>0</v>
      </c>
      <c r="L364" s="29">
        <f t="shared" si="45"/>
        <v>0</v>
      </c>
      <c r="M364" s="28">
        <f t="shared" si="46"/>
        <v>0</v>
      </c>
      <c r="N364" s="29">
        <f t="shared" si="46"/>
        <v>0</v>
      </c>
      <c r="O364" s="28">
        <f t="shared" si="47"/>
        <v>0</v>
      </c>
      <c r="P364" s="255">
        <f t="shared" si="48"/>
        <v>0</v>
      </c>
      <c r="Q364" s="27"/>
      <c r="R364" s="7"/>
    </row>
    <row r="365" spans="1:18" x14ac:dyDescent="0.25">
      <c r="A365" s="2"/>
      <c r="B365" s="1"/>
      <c r="C365" s="2"/>
      <c r="D365" s="2"/>
      <c r="E365" s="4"/>
      <c r="F365" s="4"/>
      <c r="G365" s="260">
        <f t="shared" si="41"/>
        <v>0</v>
      </c>
      <c r="H365" s="26" t="s">
        <v>6</v>
      </c>
      <c r="I365" s="39">
        <f t="shared" si="42"/>
        <v>0</v>
      </c>
      <c r="J365" s="29">
        <f t="shared" si="43"/>
        <v>0</v>
      </c>
      <c r="K365" s="28">
        <f t="shared" si="44"/>
        <v>0</v>
      </c>
      <c r="L365" s="29">
        <f t="shared" si="45"/>
        <v>0</v>
      </c>
      <c r="M365" s="28">
        <f t="shared" si="46"/>
        <v>0</v>
      </c>
      <c r="N365" s="29">
        <f t="shared" si="46"/>
        <v>0</v>
      </c>
      <c r="O365" s="28">
        <f t="shared" si="47"/>
        <v>0</v>
      </c>
      <c r="P365" s="255">
        <f t="shared" si="48"/>
        <v>0</v>
      </c>
      <c r="Q365" s="27"/>
      <c r="R365" s="7"/>
    </row>
    <row r="366" spans="1:18" x14ac:dyDescent="0.25">
      <c r="A366" s="2"/>
      <c r="B366" s="1"/>
      <c r="C366" s="2"/>
      <c r="D366" s="2"/>
      <c r="E366" s="4"/>
      <c r="F366" s="4"/>
      <c r="G366" s="260">
        <f t="shared" si="41"/>
        <v>0</v>
      </c>
      <c r="H366" s="26" t="s">
        <v>6</v>
      </c>
      <c r="I366" s="39">
        <f t="shared" si="42"/>
        <v>0</v>
      </c>
      <c r="J366" s="29">
        <f t="shared" si="43"/>
        <v>0</v>
      </c>
      <c r="K366" s="28">
        <f t="shared" si="44"/>
        <v>0</v>
      </c>
      <c r="L366" s="29">
        <f t="shared" si="45"/>
        <v>0</v>
      </c>
      <c r="M366" s="28">
        <f t="shared" si="46"/>
        <v>0</v>
      </c>
      <c r="N366" s="29">
        <f t="shared" si="46"/>
        <v>0</v>
      </c>
      <c r="O366" s="28">
        <f t="shared" si="47"/>
        <v>0</v>
      </c>
      <c r="P366" s="255">
        <f t="shared" si="48"/>
        <v>0</v>
      </c>
      <c r="Q366" s="27"/>
      <c r="R366" s="7"/>
    </row>
    <row r="367" spans="1:18" x14ac:dyDescent="0.25">
      <c r="A367" s="2"/>
      <c r="B367" s="1"/>
      <c r="C367" s="2"/>
      <c r="D367" s="2"/>
      <c r="E367" s="4"/>
      <c r="F367" s="4"/>
      <c r="G367" s="260">
        <f t="shared" si="41"/>
        <v>0</v>
      </c>
      <c r="H367" s="26" t="s">
        <v>6</v>
      </c>
      <c r="I367" s="39">
        <f t="shared" si="42"/>
        <v>0</v>
      </c>
      <c r="J367" s="29">
        <f t="shared" si="43"/>
        <v>0</v>
      </c>
      <c r="K367" s="28">
        <f t="shared" si="44"/>
        <v>0</v>
      </c>
      <c r="L367" s="29">
        <f t="shared" si="45"/>
        <v>0</v>
      </c>
      <c r="M367" s="28">
        <f t="shared" si="46"/>
        <v>0</v>
      </c>
      <c r="N367" s="29">
        <f t="shared" si="46"/>
        <v>0</v>
      </c>
      <c r="O367" s="28">
        <f t="shared" si="47"/>
        <v>0</v>
      </c>
      <c r="P367" s="255">
        <f t="shared" si="48"/>
        <v>0</v>
      </c>
      <c r="Q367" s="27"/>
      <c r="R367" s="7"/>
    </row>
    <row r="368" spans="1:18" x14ac:dyDescent="0.25">
      <c r="A368" s="2"/>
      <c r="B368" s="1"/>
      <c r="C368" s="2"/>
      <c r="D368" s="2"/>
      <c r="E368" s="4"/>
      <c r="F368" s="4"/>
      <c r="G368" s="260">
        <f t="shared" si="41"/>
        <v>0</v>
      </c>
      <c r="H368" s="26" t="s">
        <v>6</v>
      </c>
      <c r="I368" s="39">
        <f t="shared" si="42"/>
        <v>0</v>
      </c>
      <c r="J368" s="29">
        <f t="shared" si="43"/>
        <v>0</v>
      </c>
      <c r="K368" s="28">
        <f t="shared" si="44"/>
        <v>0</v>
      </c>
      <c r="L368" s="29">
        <f t="shared" si="45"/>
        <v>0</v>
      </c>
      <c r="M368" s="28">
        <f t="shared" si="46"/>
        <v>0</v>
      </c>
      <c r="N368" s="29">
        <f t="shared" si="46"/>
        <v>0</v>
      </c>
      <c r="O368" s="28">
        <f t="shared" si="47"/>
        <v>0</v>
      </c>
      <c r="P368" s="255">
        <f t="shared" si="48"/>
        <v>0</v>
      </c>
      <c r="Q368" s="27"/>
      <c r="R368" s="7"/>
    </row>
    <row r="369" spans="1:18" x14ac:dyDescent="0.25">
      <c r="A369" s="2"/>
      <c r="B369" s="1"/>
      <c r="C369" s="2"/>
      <c r="D369" s="2"/>
      <c r="E369" s="4"/>
      <c r="F369" s="4"/>
      <c r="G369" s="260">
        <f t="shared" si="41"/>
        <v>0</v>
      </c>
      <c r="H369" s="26" t="s">
        <v>6</v>
      </c>
      <c r="I369" s="39">
        <f t="shared" si="42"/>
        <v>0</v>
      </c>
      <c r="J369" s="29">
        <f t="shared" si="43"/>
        <v>0</v>
      </c>
      <c r="K369" s="28">
        <f t="shared" si="44"/>
        <v>0</v>
      </c>
      <c r="L369" s="29">
        <f t="shared" si="45"/>
        <v>0</v>
      </c>
      <c r="M369" s="28">
        <f t="shared" si="46"/>
        <v>0</v>
      </c>
      <c r="N369" s="29">
        <f t="shared" si="46"/>
        <v>0</v>
      </c>
      <c r="O369" s="28">
        <f t="shared" si="47"/>
        <v>0</v>
      </c>
      <c r="P369" s="255">
        <f t="shared" si="48"/>
        <v>0</v>
      </c>
      <c r="Q369" s="27"/>
      <c r="R369" s="7"/>
    </row>
    <row r="370" spans="1:18" x14ac:dyDescent="0.25">
      <c r="A370" s="2"/>
      <c r="B370" s="1"/>
      <c r="C370" s="2"/>
      <c r="D370" s="2"/>
      <c r="E370" s="4"/>
      <c r="F370" s="4"/>
      <c r="G370" s="260">
        <f t="shared" si="41"/>
        <v>0</v>
      </c>
      <c r="H370" s="26" t="s">
        <v>6</v>
      </c>
      <c r="I370" s="39">
        <f t="shared" si="42"/>
        <v>0</v>
      </c>
      <c r="J370" s="29">
        <f t="shared" si="43"/>
        <v>0</v>
      </c>
      <c r="K370" s="28">
        <f t="shared" si="44"/>
        <v>0</v>
      </c>
      <c r="L370" s="29">
        <f t="shared" si="45"/>
        <v>0</v>
      </c>
      <c r="M370" s="28">
        <f t="shared" si="46"/>
        <v>0</v>
      </c>
      <c r="N370" s="29">
        <f t="shared" si="46"/>
        <v>0</v>
      </c>
      <c r="O370" s="28">
        <f t="shared" si="47"/>
        <v>0</v>
      </c>
      <c r="P370" s="255">
        <f t="shared" si="48"/>
        <v>0</v>
      </c>
      <c r="Q370" s="27"/>
      <c r="R370" s="7"/>
    </row>
    <row r="371" spans="1:18" x14ac:dyDescent="0.25">
      <c r="A371" s="2"/>
      <c r="B371" s="1"/>
      <c r="C371" s="2"/>
      <c r="D371" s="2"/>
      <c r="E371" s="4"/>
      <c r="F371" s="4"/>
      <c r="G371" s="260">
        <f t="shared" si="41"/>
        <v>0</v>
      </c>
      <c r="H371" s="26" t="s">
        <v>6</v>
      </c>
      <c r="I371" s="39">
        <f t="shared" si="42"/>
        <v>0</v>
      </c>
      <c r="J371" s="29">
        <f t="shared" si="43"/>
        <v>0</v>
      </c>
      <c r="K371" s="28">
        <f t="shared" si="44"/>
        <v>0</v>
      </c>
      <c r="L371" s="29">
        <f t="shared" si="45"/>
        <v>0</v>
      </c>
      <c r="M371" s="28">
        <f t="shared" si="46"/>
        <v>0</v>
      </c>
      <c r="N371" s="29">
        <f t="shared" si="46"/>
        <v>0</v>
      </c>
      <c r="O371" s="28">
        <f t="shared" si="47"/>
        <v>0</v>
      </c>
      <c r="P371" s="255">
        <f t="shared" si="48"/>
        <v>0</v>
      </c>
      <c r="Q371" s="27"/>
      <c r="R371" s="7"/>
    </row>
    <row r="372" spans="1:18" x14ac:dyDescent="0.25">
      <c r="A372" s="2"/>
      <c r="B372" s="1"/>
      <c r="C372" s="2"/>
      <c r="D372" s="2"/>
      <c r="E372" s="4"/>
      <c r="F372" s="4"/>
      <c r="G372" s="260">
        <f t="shared" si="41"/>
        <v>0</v>
      </c>
      <c r="H372" s="26" t="s">
        <v>6</v>
      </c>
      <c r="I372" s="39">
        <f t="shared" si="42"/>
        <v>0</v>
      </c>
      <c r="J372" s="29">
        <f t="shared" si="43"/>
        <v>0</v>
      </c>
      <c r="K372" s="28">
        <f t="shared" si="44"/>
        <v>0</v>
      </c>
      <c r="L372" s="29">
        <f t="shared" si="45"/>
        <v>0</v>
      </c>
      <c r="M372" s="28">
        <f t="shared" si="46"/>
        <v>0</v>
      </c>
      <c r="N372" s="29">
        <f t="shared" si="46"/>
        <v>0</v>
      </c>
      <c r="O372" s="28">
        <f t="shared" si="47"/>
        <v>0</v>
      </c>
      <c r="P372" s="255">
        <f t="shared" si="48"/>
        <v>0</v>
      </c>
      <c r="Q372" s="27"/>
      <c r="R372" s="7"/>
    </row>
    <row r="373" spans="1:18" x14ac:dyDescent="0.25">
      <c r="A373" s="2"/>
      <c r="B373" s="1"/>
      <c r="C373" s="2"/>
      <c r="D373" s="2"/>
      <c r="E373" s="4"/>
      <c r="F373" s="4"/>
      <c r="G373" s="260">
        <f t="shared" si="41"/>
        <v>0</v>
      </c>
      <c r="H373" s="26" t="s">
        <v>6</v>
      </c>
      <c r="I373" s="39">
        <f t="shared" si="42"/>
        <v>0</v>
      </c>
      <c r="J373" s="29">
        <f t="shared" si="43"/>
        <v>0</v>
      </c>
      <c r="K373" s="28">
        <f t="shared" si="44"/>
        <v>0</v>
      </c>
      <c r="L373" s="29">
        <f t="shared" si="45"/>
        <v>0</v>
      </c>
      <c r="M373" s="28">
        <f t="shared" si="46"/>
        <v>0</v>
      </c>
      <c r="N373" s="29">
        <f t="shared" si="46"/>
        <v>0</v>
      </c>
      <c r="O373" s="28">
        <f t="shared" si="47"/>
        <v>0</v>
      </c>
      <c r="P373" s="255">
        <f t="shared" si="48"/>
        <v>0</v>
      </c>
      <c r="Q373" s="27"/>
      <c r="R373" s="7"/>
    </row>
    <row r="374" spans="1:18" x14ac:dyDescent="0.25">
      <c r="A374" s="2"/>
      <c r="B374" s="1"/>
      <c r="C374" s="2"/>
      <c r="D374" s="2"/>
      <c r="E374" s="4"/>
      <c r="F374" s="4"/>
      <c r="G374" s="260">
        <f t="shared" si="41"/>
        <v>0</v>
      </c>
      <c r="H374" s="26" t="s">
        <v>6</v>
      </c>
      <c r="I374" s="39">
        <f t="shared" si="42"/>
        <v>0</v>
      </c>
      <c r="J374" s="29">
        <f t="shared" si="43"/>
        <v>0</v>
      </c>
      <c r="K374" s="28">
        <f t="shared" si="44"/>
        <v>0</v>
      </c>
      <c r="L374" s="29">
        <f t="shared" si="45"/>
        <v>0</v>
      </c>
      <c r="M374" s="28">
        <f t="shared" si="46"/>
        <v>0</v>
      </c>
      <c r="N374" s="29">
        <f t="shared" si="46"/>
        <v>0</v>
      </c>
      <c r="O374" s="28">
        <f t="shared" si="47"/>
        <v>0</v>
      </c>
      <c r="P374" s="255">
        <f t="shared" si="48"/>
        <v>0</v>
      </c>
      <c r="Q374" s="27"/>
      <c r="R374" s="7"/>
    </row>
    <row r="375" spans="1:18" x14ac:dyDescent="0.25">
      <c r="A375" s="2"/>
      <c r="B375" s="1"/>
      <c r="C375" s="2"/>
      <c r="D375" s="2"/>
      <c r="E375" s="4"/>
      <c r="F375" s="4"/>
      <c r="G375" s="260">
        <f t="shared" si="41"/>
        <v>0</v>
      </c>
      <c r="H375" s="26" t="s">
        <v>6</v>
      </c>
      <c r="I375" s="39">
        <f t="shared" si="42"/>
        <v>0</v>
      </c>
      <c r="J375" s="29">
        <f t="shared" si="43"/>
        <v>0</v>
      </c>
      <c r="K375" s="28">
        <f t="shared" si="44"/>
        <v>0</v>
      </c>
      <c r="L375" s="29">
        <f t="shared" si="45"/>
        <v>0</v>
      </c>
      <c r="M375" s="28">
        <f t="shared" si="46"/>
        <v>0</v>
      </c>
      <c r="N375" s="29">
        <f t="shared" si="46"/>
        <v>0</v>
      </c>
      <c r="O375" s="28">
        <f t="shared" si="47"/>
        <v>0</v>
      </c>
      <c r="P375" s="255">
        <f t="shared" si="48"/>
        <v>0</v>
      </c>
      <c r="Q375" s="27"/>
      <c r="R375" s="7"/>
    </row>
    <row r="376" spans="1:18" x14ac:dyDescent="0.25">
      <c r="A376" s="2"/>
      <c r="B376" s="1"/>
      <c r="C376" s="2"/>
      <c r="D376" s="2"/>
      <c r="E376" s="4"/>
      <c r="F376" s="4"/>
      <c r="G376" s="260">
        <f t="shared" si="41"/>
        <v>0</v>
      </c>
      <c r="H376" s="26" t="s">
        <v>6</v>
      </c>
      <c r="I376" s="39">
        <f t="shared" si="42"/>
        <v>0</v>
      </c>
      <c r="J376" s="29">
        <f t="shared" si="43"/>
        <v>0</v>
      </c>
      <c r="K376" s="28">
        <f t="shared" si="44"/>
        <v>0</v>
      </c>
      <c r="L376" s="29">
        <f t="shared" si="45"/>
        <v>0</v>
      </c>
      <c r="M376" s="28">
        <f t="shared" si="46"/>
        <v>0</v>
      </c>
      <c r="N376" s="29">
        <f t="shared" si="46"/>
        <v>0</v>
      </c>
      <c r="O376" s="28">
        <f t="shared" si="47"/>
        <v>0</v>
      </c>
      <c r="P376" s="255">
        <f t="shared" si="48"/>
        <v>0</v>
      </c>
      <c r="Q376" s="27"/>
      <c r="R376" s="7"/>
    </row>
    <row r="377" spans="1:18" x14ac:dyDescent="0.25">
      <c r="A377" s="2"/>
      <c r="B377" s="1"/>
      <c r="C377" s="2"/>
      <c r="D377" s="2"/>
      <c r="E377" s="4"/>
      <c r="F377" s="4"/>
      <c r="G377" s="260">
        <f t="shared" si="41"/>
        <v>0</v>
      </c>
      <c r="H377" s="26" t="s">
        <v>6</v>
      </c>
      <c r="I377" s="39">
        <f t="shared" si="42"/>
        <v>0</v>
      </c>
      <c r="J377" s="29">
        <f t="shared" si="43"/>
        <v>0</v>
      </c>
      <c r="K377" s="28">
        <f t="shared" si="44"/>
        <v>0</v>
      </c>
      <c r="L377" s="29">
        <f t="shared" si="45"/>
        <v>0</v>
      </c>
      <c r="M377" s="28">
        <f t="shared" si="46"/>
        <v>0</v>
      </c>
      <c r="N377" s="29">
        <f t="shared" si="46"/>
        <v>0</v>
      </c>
      <c r="O377" s="28">
        <f t="shared" si="47"/>
        <v>0</v>
      </c>
      <c r="P377" s="255">
        <f t="shared" si="48"/>
        <v>0</v>
      </c>
      <c r="Q377" s="27"/>
      <c r="R377" s="7"/>
    </row>
    <row r="378" spans="1:18" x14ac:dyDescent="0.25">
      <c r="A378" s="2"/>
      <c r="B378" s="1"/>
      <c r="C378" s="2"/>
      <c r="D378" s="2"/>
      <c r="E378" s="4"/>
      <c r="F378" s="4"/>
      <c r="G378" s="260">
        <f t="shared" si="41"/>
        <v>0</v>
      </c>
      <c r="H378" s="26" t="s">
        <v>6</v>
      </c>
      <c r="I378" s="39">
        <f t="shared" si="42"/>
        <v>0</v>
      </c>
      <c r="J378" s="29">
        <f t="shared" si="43"/>
        <v>0</v>
      </c>
      <c r="K378" s="28">
        <f t="shared" si="44"/>
        <v>0</v>
      </c>
      <c r="L378" s="29">
        <f t="shared" si="45"/>
        <v>0</v>
      </c>
      <c r="M378" s="28">
        <f t="shared" si="46"/>
        <v>0</v>
      </c>
      <c r="N378" s="29">
        <f t="shared" si="46"/>
        <v>0</v>
      </c>
      <c r="O378" s="28">
        <f t="shared" si="47"/>
        <v>0</v>
      </c>
      <c r="P378" s="255">
        <f t="shared" si="48"/>
        <v>0</v>
      </c>
      <c r="Q378" s="27"/>
      <c r="R378" s="7"/>
    </row>
    <row r="379" spans="1:18" x14ac:dyDescent="0.25">
      <c r="A379" s="2"/>
      <c r="B379" s="1"/>
      <c r="C379" s="2"/>
      <c r="D379" s="2"/>
      <c r="E379" s="4"/>
      <c r="F379" s="4"/>
      <c r="G379" s="260">
        <f t="shared" si="41"/>
        <v>0</v>
      </c>
      <c r="H379" s="26" t="s">
        <v>6</v>
      </c>
      <c r="I379" s="39">
        <f t="shared" si="42"/>
        <v>0</v>
      </c>
      <c r="J379" s="29">
        <f t="shared" si="43"/>
        <v>0</v>
      </c>
      <c r="K379" s="28">
        <f t="shared" si="44"/>
        <v>0</v>
      </c>
      <c r="L379" s="29">
        <f t="shared" si="45"/>
        <v>0</v>
      </c>
      <c r="M379" s="28">
        <f t="shared" si="46"/>
        <v>0</v>
      </c>
      <c r="N379" s="29">
        <f t="shared" si="46"/>
        <v>0</v>
      </c>
      <c r="O379" s="28">
        <f t="shared" si="47"/>
        <v>0</v>
      </c>
      <c r="P379" s="255">
        <f t="shared" si="48"/>
        <v>0</v>
      </c>
      <c r="Q379" s="27"/>
      <c r="R379" s="7"/>
    </row>
    <row r="380" spans="1:18" x14ac:dyDescent="0.25">
      <c r="A380" s="2"/>
      <c r="B380" s="1"/>
      <c r="C380" s="2"/>
      <c r="D380" s="2"/>
      <c r="E380" s="4"/>
      <c r="F380" s="4"/>
      <c r="G380" s="260">
        <f t="shared" si="41"/>
        <v>0</v>
      </c>
      <c r="H380" s="26" t="s">
        <v>6</v>
      </c>
      <c r="I380" s="39">
        <f t="shared" si="42"/>
        <v>0</v>
      </c>
      <c r="J380" s="29">
        <f t="shared" si="43"/>
        <v>0</v>
      </c>
      <c r="K380" s="28">
        <f t="shared" si="44"/>
        <v>0</v>
      </c>
      <c r="L380" s="29">
        <f t="shared" si="45"/>
        <v>0</v>
      </c>
      <c r="M380" s="28">
        <f t="shared" si="46"/>
        <v>0</v>
      </c>
      <c r="N380" s="29">
        <f t="shared" si="46"/>
        <v>0</v>
      </c>
      <c r="O380" s="28">
        <f t="shared" si="47"/>
        <v>0</v>
      </c>
      <c r="P380" s="255">
        <f t="shared" si="48"/>
        <v>0</v>
      </c>
      <c r="Q380" s="27"/>
      <c r="R380" s="7"/>
    </row>
    <row r="381" spans="1:18" x14ac:dyDescent="0.25">
      <c r="A381" s="2"/>
      <c r="B381" s="1"/>
      <c r="C381" s="2"/>
      <c r="D381" s="2"/>
      <c r="E381" s="4"/>
      <c r="F381" s="4"/>
      <c r="G381" s="260">
        <f t="shared" si="41"/>
        <v>0</v>
      </c>
      <c r="H381" s="26" t="s">
        <v>6</v>
      </c>
      <c r="I381" s="39">
        <f t="shared" si="42"/>
        <v>0</v>
      </c>
      <c r="J381" s="29">
        <f t="shared" si="43"/>
        <v>0</v>
      </c>
      <c r="K381" s="28">
        <f t="shared" si="44"/>
        <v>0</v>
      </c>
      <c r="L381" s="29">
        <f t="shared" si="45"/>
        <v>0</v>
      </c>
      <c r="M381" s="28">
        <f t="shared" si="46"/>
        <v>0</v>
      </c>
      <c r="N381" s="29">
        <f t="shared" si="46"/>
        <v>0</v>
      </c>
      <c r="O381" s="28">
        <f t="shared" si="47"/>
        <v>0</v>
      </c>
      <c r="P381" s="255">
        <f t="shared" si="48"/>
        <v>0</v>
      </c>
      <c r="Q381" s="27"/>
      <c r="R381" s="7"/>
    </row>
    <row r="382" spans="1:18" x14ac:dyDescent="0.25">
      <c r="A382" s="2"/>
      <c r="B382" s="1"/>
      <c r="C382" s="2"/>
      <c r="D382" s="2"/>
      <c r="E382" s="4"/>
      <c r="F382" s="4"/>
      <c r="G382" s="260">
        <f t="shared" si="41"/>
        <v>0</v>
      </c>
      <c r="H382" s="26" t="s">
        <v>6</v>
      </c>
      <c r="I382" s="39">
        <f t="shared" si="42"/>
        <v>0</v>
      </c>
      <c r="J382" s="29">
        <f t="shared" si="43"/>
        <v>0</v>
      </c>
      <c r="K382" s="28">
        <f t="shared" si="44"/>
        <v>0</v>
      </c>
      <c r="L382" s="29">
        <f t="shared" si="45"/>
        <v>0</v>
      </c>
      <c r="M382" s="28">
        <f t="shared" si="46"/>
        <v>0</v>
      </c>
      <c r="N382" s="29">
        <f t="shared" si="46"/>
        <v>0</v>
      </c>
      <c r="O382" s="28">
        <f t="shared" si="47"/>
        <v>0</v>
      </c>
      <c r="P382" s="255">
        <f t="shared" si="48"/>
        <v>0</v>
      </c>
      <c r="Q382" s="27"/>
      <c r="R382" s="7"/>
    </row>
    <row r="383" spans="1:18" x14ac:dyDescent="0.25">
      <c r="A383" s="2"/>
      <c r="B383" s="1"/>
      <c r="C383" s="2"/>
      <c r="D383" s="2"/>
      <c r="E383" s="4"/>
      <c r="F383" s="4"/>
      <c r="G383" s="260">
        <f t="shared" si="41"/>
        <v>0</v>
      </c>
      <c r="H383" s="26" t="s">
        <v>6</v>
      </c>
      <c r="I383" s="39">
        <f t="shared" si="42"/>
        <v>0</v>
      </c>
      <c r="J383" s="29">
        <f t="shared" si="43"/>
        <v>0</v>
      </c>
      <c r="K383" s="28">
        <f t="shared" si="44"/>
        <v>0</v>
      </c>
      <c r="L383" s="29">
        <f t="shared" si="45"/>
        <v>0</v>
      </c>
      <c r="M383" s="28">
        <f t="shared" si="46"/>
        <v>0</v>
      </c>
      <c r="N383" s="29">
        <f t="shared" si="46"/>
        <v>0</v>
      </c>
      <c r="O383" s="28">
        <f t="shared" si="47"/>
        <v>0</v>
      </c>
      <c r="P383" s="255">
        <f t="shared" si="48"/>
        <v>0</v>
      </c>
      <c r="Q383" s="27"/>
      <c r="R383" s="7"/>
    </row>
    <row r="384" spans="1:18" x14ac:dyDescent="0.25">
      <c r="A384" s="2"/>
      <c r="B384" s="1"/>
      <c r="C384" s="2"/>
      <c r="D384" s="2"/>
      <c r="E384" s="4"/>
      <c r="F384" s="4"/>
      <c r="G384" s="260">
        <f t="shared" si="41"/>
        <v>0</v>
      </c>
      <c r="H384" s="26" t="s">
        <v>6</v>
      </c>
      <c r="I384" s="39">
        <f t="shared" si="42"/>
        <v>0</v>
      </c>
      <c r="J384" s="29">
        <f t="shared" si="43"/>
        <v>0</v>
      </c>
      <c r="K384" s="28">
        <f t="shared" si="44"/>
        <v>0</v>
      </c>
      <c r="L384" s="29">
        <f t="shared" si="45"/>
        <v>0</v>
      </c>
      <c r="M384" s="28">
        <f t="shared" si="46"/>
        <v>0</v>
      </c>
      <c r="N384" s="29">
        <f t="shared" si="46"/>
        <v>0</v>
      </c>
      <c r="O384" s="28">
        <f t="shared" si="47"/>
        <v>0</v>
      </c>
      <c r="P384" s="255">
        <f t="shared" si="48"/>
        <v>0</v>
      </c>
      <c r="Q384" s="27"/>
      <c r="R384" s="7"/>
    </row>
    <row r="385" spans="1:18" x14ac:dyDescent="0.25">
      <c r="A385" s="2"/>
      <c r="B385" s="1"/>
      <c r="C385" s="2"/>
      <c r="D385" s="2"/>
      <c r="E385" s="4"/>
      <c r="F385" s="4"/>
      <c r="G385" s="260">
        <f t="shared" si="41"/>
        <v>0</v>
      </c>
      <c r="H385" s="26" t="s">
        <v>6</v>
      </c>
      <c r="I385" s="39">
        <f t="shared" si="42"/>
        <v>0</v>
      </c>
      <c r="J385" s="29">
        <f t="shared" si="43"/>
        <v>0</v>
      </c>
      <c r="K385" s="28">
        <f t="shared" si="44"/>
        <v>0</v>
      </c>
      <c r="L385" s="29">
        <f t="shared" si="45"/>
        <v>0</v>
      </c>
      <c r="M385" s="28">
        <f t="shared" si="46"/>
        <v>0</v>
      </c>
      <c r="N385" s="29">
        <f t="shared" si="46"/>
        <v>0</v>
      </c>
      <c r="O385" s="28">
        <f t="shared" si="47"/>
        <v>0</v>
      </c>
      <c r="P385" s="255">
        <f t="shared" si="48"/>
        <v>0</v>
      </c>
      <c r="Q385" s="27"/>
      <c r="R385" s="7"/>
    </row>
    <row r="386" spans="1:18" x14ac:dyDescent="0.25">
      <c r="A386" s="2"/>
      <c r="B386" s="1"/>
      <c r="C386" s="2"/>
      <c r="D386" s="2"/>
      <c r="E386" s="4"/>
      <c r="F386" s="4"/>
      <c r="G386" s="260">
        <f t="shared" si="41"/>
        <v>0</v>
      </c>
      <c r="H386" s="26" t="s">
        <v>6</v>
      </c>
      <c r="I386" s="39">
        <f t="shared" si="42"/>
        <v>0</v>
      </c>
      <c r="J386" s="29">
        <f t="shared" si="43"/>
        <v>0</v>
      </c>
      <c r="K386" s="28">
        <f t="shared" si="44"/>
        <v>0</v>
      </c>
      <c r="L386" s="29">
        <f t="shared" si="45"/>
        <v>0</v>
      </c>
      <c r="M386" s="28">
        <f t="shared" si="46"/>
        <v>0</v>
      </c>
      <c r="N386" s="29">
        <f t="shared" si="46"/>
        <v>0</v>
      </c>
      <c r="O386" s="28">
        <f t="shared" si="47"/>
        <v>0</v>
      </c>
      <c r="P386" s="255">
        <f t="shared" si="48"/>
        <v>0</v>
      </c>
      <c r="Q386" s="27"/>
      <c r="R386" s="7"/>
    </row>
    <row r="387" spans="1:18" x14ac:dyDescent="0.25">
      <c r="A387" s="2"/>
      <c r="B387" s="1"/>
      <c r="C387" s="2"/>
      <c r="D387" s="2"/>
      <c r="E387" s="4"/>
      <c r="F387" s="4"/>
      <c r="G387" s="260">
        <f t="shared" si="41"/>
        <v>0</v>
      </c>
      <c r="H387" s="26" t="s">
        <v>6</v>
      </c>
      <c r="I387" s="39">
        <f t="shared" si="42"/>
        <v>0</v>
      </c>
      <c r="J387" s="29">
        <f t="shared" si="43"/>
        <v>0</v>
      </c>
      <c r="K387" s="28">
        <f t="shared" si="44"/>
        <v>0</v>
      </c>
      <c r="L387" s="29">
        <f t="shared" si="45"/>
        <v>0</v>
      </c>
      <c r="M387" s="28">
        <f t="shared" si="46"/>
        <v>0</v>
      </c>
      <c r="N387" s="29">
        <f t="shared" si="46"/>
        <v>0</v>
      </c>
      <c r="O387" s="28">
        <f t="shared" si="47"/>
        <v>0</v>
      </c>
      <c r="P387" s="255">
        <f t="shared" si="48"/>
        <v>0</v>
      </c>
      <c r="Q387" s="27"/>
      <c r="R387" s="7"/>
    </row>
    <row r="388" spans="1:18" x14ac:dyDescent="0.25">
      <c r="A388" s="2"/>
      <c r="B388" s="1"/>
      <c r="C388" s="2"/>
      <c r="D388" s="2"/>
      <c r="E388" s="4"/>
      <c r="F388" s="4"/>
      <c r="G388" s="260">
        <f t="shared" si="41"/>
        <v>0</v>
      </c>
      <c r="H388" s="26" t="s">
        <v>6</v>
      </c>
      <c r="I388" s="39">
        <f t="shared" si="42"/>
        <v>0</v>
      </c>
      <c r="J388" s="29">
        <f t="shared" si="43"/>
        <v>0</v>
      </c>
      <c r="K388" s="28">
        <f t="shared" si="44"/>
        <v>0</v>
      </c>
      <c r="L388" s="29">
        <f t="shared" si="45"/>
        <v>0</v>
      </c>
      <c r="M388" s="28">
        <f t="shared" si="46"/>
        <v>0</v>
      </c>
      <c r="N388" s="29">
        <f t="shared" si="46"/>
        <v>0</v>
      </c>
      <c r="O388" s="28">
        <f t="shared" si="47"/>
        <v>0</v>
      </c>
      <c r="P388" s="255">
        <f t="shared" si="48"/>
        <v>0</v>
      </c>
      <c r="Q388" s="27"/>
      <c r="R388" s="7"/>
    </row>
    <row r="389" spans="1:18" x14ac:dyDescent="0.25">
      <c r="A389" s="2"/>
      <c r="B389" s="1"/>
      <c r="C389" s="2"/>
      <c r="D389" s="2"/>
      <c r="E389" s="4"/>
      <c r="F389" s="4"/>
      <c r="G389" s="260">
        <f t="shared" si="41"/>
        <v>0</v>
      </c>
      <c r="H389" s="26" t="s">
        <v>6</v>
      </c>
      <c r="I389" s="39">
        <f t="shared" si="42"/>
        <v>0</v>
      </c>
      <c r="J389" s="29">
        <f t="shared" si="43"/>
        <v>0</v>
      </c>
      <c r="K389" s="28">
        <f t="shared" si="44"/>
        <v>0</v>
      </c>
      <c r="L389" s="29">
        <f t="shared" si="45"/>
        <v>0</v>
      </c>
      <c r="M389" s="28">
        <f t="shared" si="46"/>
        <v>0</v>
      </c>
      <c r="N389" s="29">
        <f t="shared" si="46"/>
        <v>0</v>
      </c>
      <c r="O389" s="28">
        <f t="shared" si="47"/>
        <v>0</v>
      </c>
      <c r="P389" s="255">
        <f t="shared" si="48"/>
        <v>0</v>
      </c>
      <c r="Q389" s="27"/>
      <c r="R389" s="7"/>
    </row>
    <row r="390" spans="1:18" x14ac:dyDescent="0.25">
      <c r="A390" s="2"/>
      <c r="B390" s="1"/>
      <c r="C390" s="2"/>
      <c r="D390" s="2"/>
      <c r="E390" s="4"/>
      <c r="F390" s="4"/>
      <c r="G390" s="260">
        <f t="shared" si="41"/>
        <v>0</v>
      </c>
      <c r="H390" s="26" t="s">
        <v>6</v>
      </c>
      <c r="I390" s="39">
        <f t="shared" si="42"/>
        <v>0</v>
      </c>
      <c r="J390" s="29">
        <f t="shared" si="43"/>
        <v>0</v>
      </c>
      <c r="K390" s="28">
        <f t="shared" si="44"/>
        <v>0</v>
      </c>
      <c r="L390" s="29">
        <f t="shared" si="45"/>
        <v>0</v>
      </c>
      <c r="M390" s="28">
        <f t="shared" si="46"/>
        <v>0</v>
      </c>
      <c r="N390" s="29">
        <f t="shared" si="46"/>
        <v>0</v>
      </c>
      <c r="O390" s="28">
        <f t="shared" si="47"/>
        <v>0</v>
      </c>
      <c r="P390" s="255">
        <f t="shared" si="48"/>
        <v>0</v>
      </c>
      <c r="Q390" s="27"/>
      <c r="R390" s="7"/>
    </row>
    <row r="391" spans="1:18" x14ac:dyDescent="0.25">
      <c r="A391" s="2"/>
      <c r="B391" s="1"/>
      <c r="C391" s="2"/>
      <c r="D391" s="2"/>
      <c r="E391" s="4"/>
      <c r="F391" s="4"/>
      <c r="G391" s="260">
        <f t="shared" si="41"/>
        <v>0</v>
      </c>
      <c r="H391" s="26" t="s">
        <v>6</v>
      </c>
      <c r="I391" s="39">
        <f t="shared" si="42"/>
        <v>0</v>
      </c>
      <c r="J391" s="29">
        <f t="shared" si="43"/>
        <v>0</v>
      </c>
      <c r="K391" s="28">
        <f t="shared" si="44"/>
        <v>0</v>
      </c>
      <c r="L391" s="29">
        <f t="shared" si="45"/>
        <v>0</v>
      </c>
      <c r="M391" s="28">
        <f t="shared" si="46"/>
        <v>0</v>
      </c>
      <c r="N391" s="29">
        <f t="shared" si="46"/>
        <v>0</v>
      </c>
      <c r="O391" s="28">
        <f t="shared" si="47"/>
        <v>0</v>
      </c>
      <c r="P391" s="255">
        <f t="shared" si="48"/>
        <v>0</v>
      </c>
      <c r="Q391" s="27"/>
      <c r="R391" s="7"/>
    </row>
    <row r="392" spans="1:18" x14ac:dyDescent="0.25">
      <c r="A392" s="2"/>
      <c r="B392" s="1"/>
      <c r="C392" s="2"/>
      <c r="D392" s="2"/>
      <c r="E392" s="4"/>
      <c r="F392" s="4"/>
      <c r="G392" s="260">
        <f t="shared" si="41"/>
        <v>0</v>
      </c>
      <c r="H392" s="26" t="s">
        <v>6</v>
      </c>
      <c r="I392" s="39">
        <f t="shared" si="42"/>
        <v>0</v>
      </c>
      <c r="J392" s="29">
        <f t="shared" si="43"/>
        <v>0</v>
      </c>
      <c r="K392" s="28">
        <f t="shared" si="44"/>
        <v>0</v>
      </c>
      <c r="L392" s="29">
        <f t="shared" si="45"/>
        <v>0</v>
      </c>
      <c r="M392" s="28">
        <f t="shared" si="46"/>
        <v>0</v>
      </c>
      <c r="N392" s="29">
        <f t="shared" si="46"/>
        <v>0</v>
      </c>
      <c r="O392" s="28">
        <f t="shared" si="47"/>
        <v>0</v>
      </c>
      <c r="P392" s="255">
        <f t="shared" si="48"/>
        <v>0</v>
      </c>
      <c r="Q392" s="27"/>
      <c r="R392" s="7"/>
    </row>
    <row r="393" spans="1:18" x14ac:dyDescent="0.25">
      <c r="A393" s="2"/>
      <c r="B393" s="1"/>
      <c r="C393" s="2"/>
      <c r="D393" s="2"/>
      <c r="E393" s="4"/>
      <c r="F393" s="4"/>
      <c r="G393" s="260">
        <f t="shared" si="41"/>
        <v>0</v>
      </c>
      <c r="H393" s="26" t="s">
        <v>6</v>
      </c>
      <c r="I393" s="39">
        <f t="shared" si="42"/>
        <v>0</v>
      </c>
      <c r="J393" s="29">
        <f t="shared" si="43"/>
        <v>0</v>
      </c>
      <c r="K393" s="28">
        <f t="shared" si="44"/>
        <v>0</v>
      </c>
      <c r="L393" s="29">
        <f t="shared" si="45"/>
        <v>0</v>
      </c>
      <c r="M393" s="28">
        <f t="shared" si="46"/>
        <v>0</v>
      </c>
      <c r="N393" s="29">
        <f t="shared" si="46"/>
        <v>0</v>
      </c>
      <c r="O393" s="28">
        <f t="shared" si="47"/>
        <v>0</v>
      </c>
      <c r="P393" s="255">
        <f t="shared" si="48"/>
        <v>0</v>
      </c>
      <c r="Q393" s="27"/>
      <c r="R393" s="7"/>
    </row>
    <row r="394" spans="1:18" x14ac:dyDescent="0.25">
      <c r="A394" s="2"/>
      <c r="B394" s="1"/>
      <c r="C394" s="2"/>
      <c r="D394" s="2"/>
      <c r="E394" s="4"/>
      <c r="F394" s="4"/>
      <c r="G394" s="260">
        <f t="shared" si="41"/>
        <v>0</v>
      </c>
      <c r="H394" s="26" t="s">
        <v>6</v>
      </c>
      <c r="I394" s="39">
        <f t="shared" si="42"/>
        <v>0</v>
      </c>
      <c r="J394" s="29">
        <f t="shared" si="43"/>
        <v>0</v>
      </c>
      <c r="K394" s="28">
        <f t="shared" si="44"/>
        <v>0</v>
      </c>
      <c r="L394" s="29">
        <f t="shared" si="45"/>
        <v>0</v>
      </c>
      <c r="M394" s="28">
        <f t="shared" si="46"/>
        <v>0</v>
      </c>
      <c r="N394" s="29">
        <f t="shared" si="46"/>
        <v>0</v>
      </c>
      <c r="O394" s="28">
        <f t="shared" si="47"/>
        <v>0</v>
      </c>
      <c r="P394" s="255">
        <f t="shared" si="48"/>
        <v>0</v>
      </c>
      <c r="Q394" s="27"/>
      <c r="R394" s="7"/>
    </row>
    <row r="395" spans="1:18" x14ac:dyDescent="0.25">
      <c r="A395" s="2"/>
      <c r="B395" s="1"/>
      <c r="C395" s="2"/>
      <c r="D395" s="2"/>
      <c r="E395" s="4"/>
      <c r="F395" s="4"/>
      <c r="G395" s="260">
        <f t="shared" ref="G395:G458" si="49">E395*F395</f>
        <v>0</v>
      </c>
      <c r="H395" s="26" t="s">
        <v>6</v>
      </c>
      <c r="I395" s="39">
        <f t="shared" ref="I395:I458" si="50">E395*$E$4</f>
        <v>0</v>
      </c>
      <c r="J395" s="29">
        <f t="shared" ref="J395:J458" si="51">G395*$E$4</f>
        <v>0</v>
      </c>
      <c r="K395" s="28">
        <f t="shared" ref="K395:K458" si="52">IF(H395="DIVISAS $",E395*$E$5,0)</f>
        <v>0</v>
      </c>
      <c r="L395" s="29">
        <f t="shared" ref="L395:L458" si="53">IF(H395="DIVISAS $",G395*$E$5,0)</f>
        <v>0</v>
      </c>
      <c r="M395" s="28">
        <f t="shared" ref="M395:N458" si="54">SUM(I395,K395)</f>
        <v>0</v>
      </c>
      <c r="N395" s="29">
        <f t="shared" si="54"/>
        <v>0</v>
      </c>
      <c r="O395" s="28">
        <f t="shared" ref="O395:O458" si="55">E395-M395</f>
        <v>0</v>
      </c>
      <c r="P395" s="255">
        <f t="shared" ref="P395:P458" si="56">G395-N395</f>
        <v>0</v>
      </c>
      <c r="Q395" s="27"/>
      <c r="R395" s="7"/>
    </row>
    <row r="396" spans="1:18" x14ac:dyDescent="0.25">
      <c r="A396" s="2"/>
      <c r="B396" s="1"/>
      <c r="C396" s="2"/>
      <c r="D396" s="2"/>
      <c r="E396" s="4"/>
      <c r="F396" s="4"/>
      <c r="G396" s="260">
        <f t="shared" si="49"/>
        <v>0</v>
      </c>
      <c r="H396" s="26" t="s">
        <v>6</v>
      </c>
      <c r="I396" s="39">
        <f t="shared" si="50"/>
        <v>0</v>
      </c>
      <c r="J396" s="29">
        <f t="shared" si="51"/>
        <v>0</v>
      </c>
      <c r="K396" s="28">
        <f t="shared" si="52"/>
        <v>0</v>
      </c>
      <c r="L396" s="29">
        <f t="shared" si="53"/>
        <v>0</v>
      </c>
      <c r="M396" s="28">
        <f t="shared" si="54"/>
        <v>0</v>
      </c>
      <c r="N396" s="29">
        <f t="shared" si="54"/>
        <v>0</v>
      </c>
      <c r="O396" s="28">
        <f t="shared" si="55"/>
        <v>0</v>
      </c>
      <c r="P396" s="255">
        <f t="shared" si="56"/>
        <v>0</v>
      </c>
      <c r="Q396" s="27"/>
      <c r="R396" s="7"/>
    </row>
    <row r="397" spans="1:18" x14ac:dyDescent="0.25">
      <c r="A397" s="2"/>
      <c r="B397" s="1"/>
      <c r="C397" s="2"/>
      <c r="D397" s="2"/>
      <c r="E397" s="4"/>
      <c r="F397" s="4"/>
      <c r="G397" s="260">
        <f t="shared" si="49"/>
        <v>0</v>
      </c>
      <c r="H397" s="26" t="s">
        <v>6</v>
      </c>
      <c r="I397" s="39">
        <f t="shared" si="50"/>
        <v>0</v>
      </c>
      <c r="J397" s="29">
        <f t="shared" si="51"/>
        <v>0</v>
      </c>
      <c r="K397" s="28">
        <f t="shared" si="52"/>
        <v>0</v>
      </c>
      <c r="L397" s="29">
        <f t="shared" si="53"/>
        <v>0</v>
      </c>
      <c r="M397" s="28">
        <f t="shared" si="54"/>
        <v>0</v>
      </c>
      <c r="N397" s="29">
        <f t="shared" si="54"/>
        <v>0</v>
      </c>
      <c r="O397" s="28">
        <f t="shared" si="55"/>
        <v>0</v>
      </c>
      <c r="P397" s="255">
        <f t="shared" si="56"/>
        <v>0</v>
      </c>
      <c r="Q397" s="27"/>
      <c r="R397" s="7"/>
    </row>
    <row r="398" spans="1:18" x14ac:dyDescent="0.25">
      <c r="A398" s="2"/>
      <c r="B398" s="1"/>
      <c r="C398" s="2"/>
      <c r="D398" s="2"/>
      <c r="E398" s="4"/>
      <c r="F398" s="4"/>
      <c r="G398" s="260">
        <f t="shared" si="49"/>
        <v>0</v>
      </c>
      <c r="H398" s="26" t="s">
        <v>6</v>
      </c>
      <c r="I398" s="39">
        <f t="shared" si="50"/>
        <v>0</v>
      </c>
      <c r="J398" s="29">
        <f t="shared" si="51"/>
        <v>0</v>
      </c>
      <c r="K398" s="28">
        <f t="shared" si="52"/>
        <v>0</v>
      </c>
      <c r="L398" s="29">
        <f t="shared" si="53"/>
        <v>0</v>
      </c>
      <c r="M398" s="28">
        <f t="shared" si="54"/>
        <v>0</v>
      </c>
      <c r="N398" s="29">
        <f t="shared" si="54"/>
        <v>0</v>
      </c>
      <c r="O398" s="28">
        <f t="shared" si="55"/>
        <v>0</v>
      </c>
      <c r="P398" s="255">
        <f t="shared" si="56"/>
        <v>0</v>
      </c>
      <c r="Q398" s="27"/>
      <c r="R398" s="7"/>
    </row>
    <row r="399" spans="1:18" x14ac:dyDescent="0.25">
      <c r="A399" s="2"/>
      <c r="B399" s="1"/>
      <c r="C399" s="2"/>
      <c r="D399" s="2"/>
      <c r="E399" s="4"/>
      <c r="F399" s="4"/>
      <c r="G399" s="260">
        <f t="shared" si="49"/>
        <v>0</v>
      </c>
      <c r="H399" s="26" t="s">
        <v>6</v>
      </c>
      <c r="I399" s="39">
        <f t="shared" si="50"/>
        <v>0</v>
      </c>
      <c r="J399" s="29">
        <f t="shared" si="51"/>
        <v>0</v>
      </c>
      <c r="K399" s="28">
        <f t="shared" si="52"/>
        <v>0</v>
      </c>
      <c r="L399" s="29">
        <f t="shared" si="53"/>
        <v>0</v>
      </c>
      <c r="M399" s="28">
        <f t="shared" si="54"/>
        <v>0</v>
      </c>
      <c r="N399" s="29">
        <f t="shared" si="54"/>
        <v>0</v>
      </c>
      <c r="O399" s="28">
        <f t="shared" si="55"/>
        <v>0</v>
      </c>
      <c r="P399" s="255">
        <f t="shared" si="56"/>
        <v>0</v>
      </c>
      <c r="Q399" s="27"/>
      <c r="R399" s="7"/>
    </row>
    <row r="400" spans="1:18" x14ac:dyDescent="0.25">
      <c r="A400" s="2"/>
      <c r="B400" s="1"/>
      <c r="C400" s="2"/>
      <c r="D400" s="2"/>
      <c r="E400" s="4"/>
      <c r="F400" s="4"/>
      <c r="G400" s="260">
        <f t="shared" si="49"/>
        <v>0</v>
      </c>
      <c r="H400" s="26" t="s">
        <v>6</v>
      </c>
      <c r="I400" s="39">
        <f t="shared" si="50"/>
        <v>0</v>
      </c>
      <c r="J400" s="29">
        <f t="shared" si="51"/>
        <v>0</v>
      </c>
      <c r="K400" s="28">
        <f t="shared" si="52"/>
        <v>0</v>
      </c>
      <c r="L400" s="29">
        <f t="shared" si="53"/>
        <v>0</v>
      </c>
      <c r="M400" s="28">
        <f t="shared" si="54"/>
        <v>0</v>
      </c>
      <c r="N400" s="29">
        <f t="shared" si="54"/>
        <v>0</v>
      </c>
      <c r="O400" s="28">
        <f t="shared" si="55"/>
        <v>0</v>
      </c>
      <c r="P400" s="255">
        <f t="shared" si="56"/>
        <v>0</v>
      </c>
      <c r="Q400" s="27"/>
      <c r="R400" s="7"/>
    </row>
    <row r="401" spans="1:18" x14ac:dyDescent="0.25">
      <c r="A401" s="2"/>
      <c r="B401" s="1"/>
      <c r="C401" s="2"/>
      <c r="D401" s="2"/>
      <c r="E401" s="4"/>
      <c r="F401" s="4"/>
      <c r="G401" s="260">
        <f t="shared" si="49"/>
        <v>0</v>
      </c>
      <c r="H401" s="26" t="s">
        <v>6</v>
      </c>
      <c r="I401" s="39">
        <f t="shared" si="50"/>
        <v>0</v>
      </c>
      <c r="J401" s="29">
        <f t="shared" si="51"/>
        <v>0</v>
      </c>
      <c r="K401" s="28">
        <f t="shared" si="52"/>
        <v>0</v>
      </c>
      <c r="L401" s="29">
        <f t="shared" si="53"/>
        <v>0</v>
      </c>
      <c r="M401" s="28">
        <f t="shared" si="54"/>
        <v>0</v>
      </c>
      <c r="N401" s="29">
        <f t="shared" si="54"/>
        <v>0</v>
      </c>
      <c r="O401" s="28">
        <f t="shared" si="55"/>
        <v>0</v>
      </c>
      <c r="P401" s="255">
        <f t="shared" si="56"/>
        <v>0</v>
      </c>
      <c r="Q401" s="27"/>
      <c r="R401" s="7"/>
    </row>
    <row r="402" spans="1:18" x14ac:dyDescent="0.25">
      <c r="A402" s="2"/>
      <c r="B402" s="1"/>
      <c r="C402" s="2"/>
      <c r="D402" s="2"/>
      <c r="E402" s="4"/>
      <c r="F402" s="4"/>
      <c r="G402" s="260">
        <f t="shared" si="49"/>
        <v>0</v>
      </c>
      <c r="H402" s="26" t="s">
        <v>6</v>
      </c>
      <c r="I402" s="39">
        <f t="shared" si="50"/>
        <v>0</v>
      </c>
      <c r="J402" s="29">
        <f t="shared" si="51"/>
        <v>0</v>
      </c>
      <c r="K402" s="28">
        <f t="shared" si="52"/>
        <v>0</v>
      </c>
      <c r="L402" s="29">
        <f t="shared" si="53"/>
        <v>0</v>
      </c>
      <c r="M402" s="28">
        <f t="shared" si="54"/>
        <v>0</v>
      </c>
      <c r="N402" s="29">
        <f t="shared" si="54"/>
        <v>0</v>
      </c>
      <c r="O402" s="28">
        <f t="shared" si="55"/>
        <v>0</v>
      </c>
      <c r="P402" s="255">
        <f t="shared" si="56"/>
        <v>0</v>
      </c>
      <c r="Q402" s="27"/>
      <c r="R402" s="7"/>
    </row>
    <row r="403" spans="1:18" x14ac:dyDescent="0.25">
      <c r="A403" s="2"/>
      <c r="B403" s="1"/>
      <c r="C403" s="2"/>
      <c r="D403" s="2"/>
      <c r="E403" s="4"/>
      <c r="F403" s="4"/>
      <c r="G403" s="260">
        <f t="shared" si="49"/>
        <v>0</v>
      </c>
      <c r="H403" s="26" t="s">
        <v>6</v>
      </c>
      <c r="I403" s="39">
        <f t="shared" si="50"/>
        <v>0</v>
      </c>
      <c r="J403" s="29">
        <f t="shared" si="51"/>
        <v>0</v>
      </c>
      <c r="K403" s="28">
        <f t="shared" si="52"/>
        <v>0</v>
      </c>
      <c r="L403" s="29">
        <f t="shared" si="53"/>
        <v>0</v>
      </c>
      <c r="M403" s="28">
        <f t="shared" si="54"/>
        <v>0</v>
      </c>
      <c r="N403" s="29">
        <f t="shared" si="54"/>
        <v>0</v>
      </c>
      <c r="O403" s="28">
        <f t="shared" si="55"/>
        <v>0</v>
      </c>
      <c r="P403" s="255">
        <f t="shared" si="56"/>
        <v>0</v>
      </c>
      <c r="Q403" s="27"/>
      <c r="R403" s="7"/>
    </row>
    <row r="404" spans="1:18" x14ac:dyDescent="0.25">
      <c r="A404" s="2"/>
      <c r="B404" s="1"/>
      <c r="C404" s="2"/>
      <c r="D404" s="2"/>
      <c r="E404" s="4"/>
      <c r="F404" s="4"/>
      <c r="G404" s="260">
        <f t="shared" si="49"/>
        <v>0</v>
      </c>
      <c r="H404" s="26" t="s">
        <v>6</v>
      </c>
      <c r="I404" s="39">
        <f t="shared" si="50"/>
        <v>0</v>
      </c>
      <c r="J404" s="29">
        <f t="shared" si="51"/>
        <v>0</v>
      </c>
      <c r="K404" s="28">
        <f t="shared" si="52"/>
        <v>0</v>
      </c>
      <c r="L404" s="29">
        <f t="shared" si="53"/>
        <v>0</v>
      </c>
      <c r="M404" s="28">
        <f t="shared" si="54"/>
        <v>0</v>
      </c>
      <c r="N404" s="29">
        <f t="shared" si="54"/>
        <v>0</v>
      </c>
      <c r="O404" s="28">
        <f t="shared" si="55"/>
        <v>0</v>
      </c>
      <c r="P404" s="255">
        <f t="shared" si="56"/>
        <v>0</v>
      </c>
      <c r="Q404" s="27"/>
      <c r="R404" s="7"/>
    </row>
    <row r="405" spans="1:18" x14ac:dyDescent="0.25">
      <c r="A405" s="2"/>
      <c r="B405" s="1"/>
      <c r="C405" s="2"/>
      <c r="D405" s="2"/>
      <c r="E405" s="4"/>
      <c r="F405" s="4"/>
      <c r="G405" s="260">
        <f t="shared" si="49"/>
        <v>0</v>
      </c>
      <c r="H405" s="26" t="s">
        <v>6</v>
      </c>
      <c r="I405" s="39">
        <f t="shared" si="50"/>
        <v>0</v>
      </c>
      <c r="J405" s="29">
        <f t="shared" si="51"/>
        <v>0</v>
      </c>
      <c r="K405" s="28">
        <f t="shared" si="52"/>
        <v>0</v>
      </c>
      <c r="L405" s="29">
        <f t="shared" si="53"/>
        <v>0</v>
      </c>
      <c r="M405" s="28">
        <f t="shared" si="54"/>
        <v>0</v>
      </c>
      <c r="N405" s="29">
        <f t="shared" si="54"/>
        <v>0</v>
      </c>
      <c r="O405" s="28">
        <f t="shared" si="55"/>
        <v>0</v>
      </c>
      <c r="P405" s="255">
        <f t="shared" si="56"/>
        <v>0</v>
      </c>
      <c r="Q405" s="27"/>
      <c r="R405" s="7"/>
    </row>
    <row r="406" spans="1:18" x14ac:dyDescent="0.25">
      <c r="A406" s="2"/>
      <c r="B406" s="1"/>
      <c r="C406" s="2"/>
      <c r="D406" s="2"/>
      <c r="E406" s="4"/>
      <c r="F406" s="4"/>
      <c r="G406" s="260">
        <f t="shared" si="49"/>
        <v>0</v>
      </c>
      <c r="H406" s="26" t="s">
        <v>6</v>
      </c>
      <c r="I406" s="39">
        <f t="shared" si="50"/>
        <v>0</v>
      </c>
      <c r="J406" s="29">
        <f t="shared" si="51"/>
        <v>0</v>
      </c>
      <c r="K406" s="28">
        <f t="shared" si="52"/>
        <v>0</v>
      </c>
      <c r="L406" s="29">
        <f t="shared" si="53"/>
        <v>0</v>
      </c>
      <c r="M406" s="28">
        <f t="shared" si="54"/>
        <v>0</v>
      </c>
      <c r="N406" s="29">
        <f t="shared" si="54"/>
        <v>0</v>
      </c>
      <c r="O406" s="28">
        <f t="shared" si="55"/>
        <v>0</v>
      </c>
      <c r="P406" s="255">
        <f t="shared" si="56"/>
        <v>0</v>
      </c>
      <c r="Q406" s="27"/>
      <c r="R406" s="7"/>
    </row>
    <row r="407" spans="1:18" x14ac:dyDescent="0.25">
      <c r="A407" s="2"/>
      <c r="B407" s="1"/>
      <c r="C407" s="2"/>
      <c r="D407" s="2"/>
      <c r="E407" s="4"/>
      <c r="F407" s="4"/>
      <c r="G407" s="260">
        <f t="shared" si="49"/>
        <v>0</v>
      </c>
      <c r="H407" s="26" t="s">
        <v>6</v>
      </c>
      <c r="I407" s="39">
        <f t="shared" si="50"/>
        <v>0</v>
      </c>
      <c r="J407" s="29">
        <f t="shared" si="51"/>
        <v>0</v>
      </c>
      <c r="K407" s="28">
        <f t="shared" si="52"/>
        <v>0</v>
      </c>
      <c r="L407" s="29">
        <f t="shared" si="53"/>
        <v>0</v>
      </c>
      <c r="M407" s="28">
        <f t="shared" si="54"/>
        <v>0</v>
      </c>
      <c r="N407" s="29">
        <f t="shared" si="54"/>
        <v>0</v>
      </c>
      <c r="O407" s="28">
        <f t="shared" si="55"/>
        <v>0</v>
      </c>
      <c r="P407" s="255">
        <f t="shared" si="56"/>
        <v>0</v>
      </c>
      <c r="Q407" s="27"/>
      <c r="R407" s="7"/>
    </row>
    <row r="408" spans="1:18" x14ac:dyDescent="0.25">
      <c r="A408" s="2"/>
      <c r="B408" s="1"/>
      <c r="C408" s="2"/>
      <c r="D408" s="2"/>
      <c r="E408" s="4"/>
      <c r="F408" s="4"/>
      <c r="G408" s="260">
        <f t="shared" si="49"/>
        <v>0</v>
      </c>
      <c r="H408" s="26" t="s">
        <v>6</v>
      </c>
      <c r="I408" s="39">
        <f t="shared" si="50"/>
        <v>0</v>
      </c>
      <c r="J408" s="29">
        <f t="shared" si="51"/>
        <v>0</v>
      </c>
      <c r="K408" s="28">
        <f t="shared" si="52"/>
        <v>0</v>
      </c>
      <c r="L408" s="29">
        <f t="shared" si="53"/>
        <v>0</v>
      </c>
      <c r="M408" s="28">
        <f t="shared" si="54"/>
        <v>0</v>
      </c>
      <c r="N408" s="29">
        <f t="shared" si="54"/>
        <v>0</v>
      </c>
      <c r="O408" s="28">
        <f t="shared" si="55"/>
        <v>0</v>
      </c>
      <c r="P408" s="255">
        <f t="shared" si="56"/>
        <v>0</v>
      </c>
      <c r="Q408" s="27"/>
      <c r="R408" s="7"/>
    </row>
    <row r="409" spans="1:18" x14ac:dyDescent="0.25">
      <c r="A409" s="2"/>
      <c r="B409" s="1"/>
      <c r="C409" s="2"/>
      <c r="D409" s="2"/>
      <c r="E409" s="4"/>
      <c r="F409" s="4"/>
      <c r="G409" s="260">
        <f t="shared" si="49"/>
        <v>0</v>
      </c>
      <c r="H409" s="26" t="s">
        <v>6</v>
      </c>
      <c r="I409" s="39">
        <f t="shared" si="50"/>
        <v>0</v>
      </c>
      <c r="J409" s="29">
        <f t="shared" si="51"/>
        <v>0</v>
      </c>
      <c r="K409" s="28">
        <f t="shared" si="52"/>
        <v>0</v>
      </c>
      <c r="L409" s="29">
        <f t="shared" si="53"/>
        <v>0</v>
      </c>
      <c r="M409" s="28">
        <f t="shared" si="54"/>
        <v>0</v>
      </c>
      <c r="N409" s="29">
        <f t="shared" si="54"/>
        <v>0</v>
      </c>
      <c r="O409" s="28">
        <f t="shared" si="55"/>
        <v>0</v>
      </c>
      <c r="P409" s="255">
        <f t="shared" si="56"/>
        <v>0</v>
      </c>
      <c r="Q409" s="27"/>
      <c r="R409" s="7"/>
    </row>
    <row r="410" spans="1:18" x14ac:dyDescent="0.25">
      <c r="A410" s="2"/>
      <c r="B410" s="1"/>
      <c r="C410" s="2"/>
      <c r="D410" s="2"/>
      <c r="E410" s="4"/>
      <c r="F410" s="4"/>
      <c r="G410" s="260">
        <f t="shared" si="49"/>
        <v>0</v>
      </c>
      <c r="H410" s="26" t="s">
        <v>6</v>
      </c>
      <c r="I410" s="39">
        <f t="shared" si="50"/>
        <v>0</v>
      </c>
      <c r="J410" s="29">
        <f t="shared" si="51"/>
        <v>0</v>
      </c>
      <c r="K410" s="28">
        <f t="shared" si="52"/>
        <v>0</v>
      </c>
      <c r="L410" s="29">
        <f t="shared" si="53"/>
        <v>0</v>
      </c>
      <c r="M410" s="28">
        <f t="shared" si="54"/>
        <v>0</v>
      </c>
      <c r="N410" s="29">
        <f t="shared" si="54"/>
        <v>0</v>
      </c>
      <c r="O410" s="28">
        <f t="shared" si="55"/>
        <v>0</v>
      </c>
      <c r="P410" s="255">
        <f t="shared" si="56"/>
        <v>0</v>
      </c>
      <c r="Q410" s="27"/>
      <c r="R410" s="7"/>
    </row>
    <row r="411" spans="1:18" x14ac:dyDescent="0.25">
      <c r="A411" s="2"/>
      <c r="B411" s="1"/>
      <c r="C411" s="2"/>
      <c r="D411" s="2"/>
      <c r="E411" s="4"/>
      <c r="F411" s="4"/>
      <c r="G411" s="260">
        <f t="shared" si="49"/>
        <v>0</v>
      </c>
      <c r="H411" s="26" t="s">
        <v>6</v>
      </c>
      <c r="I411" s="39">
        <f t="shared" si="50"/>
        <v>0</v>
      </c>
      <c r="J411" s="29">
        <f t="shared" si="51"/>
        <v>0</v>
      </c>
      <c r="K411" s="28">
        <f t="shared" si="52"/>
        <v>0</v>
      </c>
      <c r="L411" s="29">
        <f t="shared" si="53"/>
        <v>0</v>
      </c>
      <c r="M411" s="28">
        <f t="shared" si="54"/>
        <v>0</v>
      </c>
      <c r="N411" s="29">
        <f t="shared" si="54"/>
        <v>0</v>
      </c>
      <c r="O411" s="28">
        <f t="shared" si="55"/>
        <v>0</v>
      </c>
      <c r="P411" s="255">
        <f t="shared" si="56"/>
        <v>0</v>
      </c>
      <c r="Q411" s="27"/>
      <c r="R411" s="7"/>
    </row>
    <row r="412" spans="1:18" x14ac:dyDescent="0.25">
      <c r="A412" s="2"/>
      <c r="B412" s="1"/>
      <c r="C412" s="2"/>
      <c r="D412" s="2"/>
      <c r="E412" s="4"/>
      <c r="F412" s="4"/>
      <c r="G412" s="260">
        <f t="shared" si="49"/>
        <v>0</v>
      </c>
      <c r="H412" s="26" t="s">
        <v>6</v>
      </c>
      <c r="I412" s="39">
        <f t="shared" si="50"/>
        <v>0</v>
      </c>
      <c r="J412" s="29">
        <f t="shared" si="51"/>
        <v>0</v>
      </c>
      <c r="K412" s="28">
        <f t="shared" si="52"/>
        <v>0</v>
      </c>
      <c r="L412" s="29">
        <f t="shared" si="53"/>
        <v>0</v>
      </c>
      <c r="M412" s="28">
        <f t="shared" si="54"/>
        <v>0</v>
      </c>
      <c r="N412" s="29">
        <f t="shared" si="54"/>
        <v>0</v>
      </c>
      <c r="O412" s="28">
        <f t="shared" si="55"/>
        <v>0</v>
      </c>
      <c r="P412" s="255">
        <f t="shared" si="56"/>
        <v>0</v>
      </c>
      <c r="Q412" s="27"/>
      <c r="R412" s="7"/>
    </row>
    <row r="413" spans="1:18" x14ac:dyDescent="0.25">
      <c r="A413" s="2"/>
      <c r="B413" s="1"/>
      <c r="C413" s="2"/>
      <c r="D413" s="2"/>
      <c r="E413" s="4"/>
      <c r="F413" s="4"/>
      <c r="G413" s="260">
        <f t="shared" si="49"/>
        <v>0</v>
      </c>
      <c r="H413" s="26" t="s">
        <v>6</v>
      </c>
      <c r="I413" s="39">
        <f t="shared" si="50"/>
        <v>0</v>
      </c>
      <c r="J413" s="29">
        <f t="shared" si="51"/>
        <v>0</v>
      </c>
      <c r="K413" s="28">
        <f t="shared" si="52"/>
        <v>0</v>
      </c>
      <c r="L413" s="29">
        <f t="shared" si="53"/>
        <v>0</v>
      </c>
      <c r="M413" s="28">
        <f t="shared" si="54"/>
        <v>0</v>
      </c>
      <c r="N413" s="29">
        <f t="shared" si="54"/>
        <v>0</v>
      </c>
      <c r="O413" s="28">
        <f t="shared" si="55"/>
        <v>0</v>
      </c>
      <c r="P413" s="255">
        <f t="shared" si="56"/>
        <v>0</v>
      </c>
      <c r="Q413" s="27"/>
      <c r="R413" s="7"/>
    </row>
    <row r="414" spans="1:18" x14ac:dyDescent="0.25">
      <c r="A414" s="2"/>
      <c r="B414" s="1"/>
      <c r="C414" s="2"/>
      <c r="D414" s="2"/>
      <c r="E414" s="4"/>
      <c r="F414" s="4"/>
      <c r="G414" s="260">
        <f t="shared" si="49"/>
        <v>0</v>
      </c>
      <c r="H414" s="26" t="s">
        <v>6</v>
      </c>
      <c r="I414" s="39">
        <f t="shared" si="50"/>
        <v>0</v>
      </c>
      <c r="J414" s="29">
        <f t="shared" si="51"/>
        <v>0</v>
      </c>
      <c r="K414" s="28">
        <f t="shared" si="52"/>
        <v>0</v>
      </c>
      <c r="L414" s="29">
        <f t="shared" si="53"/>
        <v>0</v>
      </c>
      <c r="M414" s="28">
        <f t="shared" si="54"/>
        <v>0</v>
      </c>
      <c r="N414" s="29">
        <f t="shared" si="54"/>
        <v>0</v>
      </c>
      <c r="O414" s="28">
        <f t="shared" si="55"/>
        <v>0</v>
      </c>
      <c r="P414" s="255">
        <f t="shared" si="56"/>
        <v>0</v>
      </c>
      <c r="Q414" s="27"/>
      <c r="R414" s="7"/>
    </row>
    <row r="415" spans="1:18" x14ac:dyDescent="0.25">
      <c r="A415" s="2"/>
      <c r="B415" s="1"/>
      <c r="C415" s="2"/>
      <c r="D415" s="2"/>
      <c r="E415" s="4"/>
      <c r="F415" s="4"/>
      <c r="G415" s="260">
        <f t="shared" si="49"/>
        <v>0</v>
      </c>
      <c r="H415" s="26" t="s">
        <v>6</v>
      </c>
      <c r="I415" s="39">
        <f t="shared" si="50"/>
        <v>0</v>
      </c>
      <c r="J415" s="29">
        <f t="shared" si="51"/>
        <v>0</v>
      </c>
      <c r="K415" s="28">
        <f t="shared" si="52"/>
        <v>0</v>
      </c>
      <c r="L415" s="29">
        <f t="shared" si="53"/>
        <v>0</v>
      </c>
      <c r="M415" s="28">
        <f t="shared" si="54"/>
        <v>0</v>
      </c>
      <c r="N415" s="29">
        <f t="shared" si="54"/>
        <v>0</v>
      </c>
      <c r="O415" s="28">
        <f t="shared" si="55"/>
        <v>0</v>
      </c>
      <c r="P415" s="255">
        <f t="shared" si="56"/>
        <v>0</v>
      </c>
      <c r="Q415" s="27"/>
      <c r="R415" s="7"/>
    </row>
    <row r="416" spans="1:18" x14ac:dyDescent="0.25">
      <c r="A416" s="2"/>
      <c r="B416" s="1"/>
      <c r="C416" s="2"/>
      <c r="D416" s="2"/>
      <c r="E416" s="4"/>
      <c r="F416" s="4"/>
      <c r="G416" s="260">
        <f t="shared" si="49"/>
        <v>0</v>
      </c>
      <c r="H416" s="26" t="s">
        <v>6</v>
      </c>
      <c r="I416" s="39">
        <f t="shared" si="50"/>
        <v>0</v>
      </c>
      <c r="J416" s="29">
        <f t="shared" si="51"/>
        <v>0</v>
      </c>
      <c r="K416" s="28">
        <f t="shared" si="52"/>
        <v>0</v>
      </c>
      <c r="L416" s="29">
        <f t="shared" si="53"/>
        <v>0</v>
      </c>
      <c r="M416" s="28">
        <f t="shared" si="54"/>
        <v>0</v>
      </c>
      <c r="N416" s="29">
        <f t="shared" si="54"/>
        <v>0</v>
      </c>
      <c r="O416" s="28">
        <f t="shared" si="55"/>
        <v>0</v>
      </c>
      <c r="P416" s="255">
        <f t="shared" si="56"/>
        <v>0</v>
      </c>
      <c r="Q416" s="27"/>
      <c r="R416" s="7"/>
    </row>
    <row r="417" spans="1:18" x14ac:dyDescent="0.25">
      <c r="A417" s="2"/>
      <c r="B417" s="1"/>
      <c r="C417" s="2"/>
      <c r="D417" s="2"/>
      <c r="E417" s="4"/>
      <c r="F417" s="4"/>
      <c r="G417" s="260">
        <f t="shared" si="49"/>
        <v>0</v>
      </c>
      <c r="H417" s="26" t="s">
        <v>6</v>
      </c>
      <c r="I417" s="39">
        <f t="shared" si="50"/>
        <v>0</v>
      </c>
      <c r="J417" s="29">
        <f t="shared" si="51"/>
        <v>0</v>
      </c>
      <c r="K417" s="28">
        <f t="shared" si="52"/>
        <v>0</v>
      </c>
      <c r="L417" s="29">
        <f t="shared" si="53"/>
        <v>0</v>
      </c>
      <c r="M417" s="28">
        <f t="shared" si="54"/>
        <v>0</v>
      </c>
      <c r="N417" s="29">
        <f t="shared" si="54"/>
        <v>0</v>
      </c>
      <c r="O417" s="28">
        <f t="shared" si="55"/>
        <v>0</v>
      </c>
      <c r="P417" s="255">
        <f t="shared" si="56"/>
        <v>0</v>
      </c>
      <c r="Q417" s="27"/>
      <c r="R417" s="7"/>
    </row>
    <row r="418" spans="1:18" x14ac:dyDescent="0.25">
      <c r="A418" s="2"/>
      <c r="B418" s="1"/>
      <c r="C418" s="2"/>
      <c r="D418" s="2"/>
      <c r="E418" s="4"/>
      <c r="F418" s="4"/>
      <c r="G418" s="260">
        <f t="shared" si="49"/>
        <v>0</v>
      </c>
      <c r="H418" s="26" t="s">
        <v>6</v>
      </c>
      <c r="I418" s="39">
        <f t="shared" si="50"/>
        <v>0</v>
      </c>
      <c r="J418" s="29">
        <f t="shared" si="51"/>
        <v>0</v>
      </c>
      <c r="K418" s="28">
        <f t="shared" si="52"/>
        <v>0</v>
      </c>
      <c r="L418" s="29">
        <f t="shared" si="53"/>
        <v>0</v>
      </c>
      <c r="M418" s="28">
        <f t="shared" si="54"/>
        <v>0</v>
      </c>
      <c r="N418" s="29">
        <f t="shared" si="54"/>
        <v>0</v>
      </c>
      <c r="O418" s="28">
        <f t="shared" si="55"/>
        <v>0</v>
      </c>
      <c r="P418" s="255">
        <f t="shared" si="56"/>
        <v>0</v>
      </c>
      <c r="Q418" s="27"/>
      <c r="R418" s="7"/>
    </row>
    <row r="419" spans="1:18" x14ac:dyDescent="0.25">
      <c r="A419" s="2"/>
      <c r="B419" s="1"/>
      <c r="C419" s="2"/>
      <c r="D419" s="2"/>
      <c r="E419" s="4"/>
      <c r="F419" s="4"/>
      <c r="G419" s="260">
        <f t="shared" si="49"/>
        <v>0</v>
      </c>
      <c r="H419" s="26" t="s">
        <v>6</v>
      </c>
      <c r="I419" s="39">
        <f t="shared" si="50"/>
        <v>0</v>
      </c>
      <c r="J419" s="29">
        <f t="shared" si="51"/>
        <v>0</v>
      </c>
      <c r="K419" s="28">
        <f t="shared" si="52"/>
        <v>0</v>
      </c>
      <c r="L419" s="29">
        <f t="shared" si="53"/>
        <v>0</v>
      </c>
      <c r="M419" s="28">
        <f t="shared" si="54"/>
        <v>0</v>
      </c>
      <c r="N419" s="29">
        <f t="shared" si="54"/>
        <v>0</v>
      </c>
      <c r="O419" s="28">
        <f t="shared" si="55"/>
        <v>0</v>
      </c>
      <c r="P419" s="255">
        <f t="shared" si="56"/>
        <v>0</v>
      </c>
      <c r="Q419" s="27"/>
      <c r="R419" s="7"/>
    </row>
    <row r="420" spans="1:18" x14ac:dyDescent="0.25">
      <c r="A420" s="2"/>
      <c r="B420" s="1"/>
      <c r="C420" s="2"/>
      <c r="D420" s="2"/>
      <c r="E420" s="4"/>
      <c r="F420" s="4"/>
      <c r="G420" s="260">
        <f t="shared" si="49"/>
        <v>0</v>
      </c>
      <c r="H420" s="26" t="s">
        <v>6</v>
      </c>
      <c r="I420" s="39">
        <f t="shared" si="50"/>
        <v>0</v>
      </c>
      <c r="J420" s="29">
        <f t="shared" si="51"/>
        <v>0</v>
      </c>
      <c r="K420" s="28">
        <f t="shared" si="52"/>
        <v>0</v>
      </c>
      <c r="L420" s="29">
        <f t="shared" si="53"/>
        <v>0</v>
      </c>
      <c r="M420" s="28">
        <f t="shared" si="54"/>
        <v>0</v>
      </c>
      <c r="N420" s="29">
        <f t="shared" si="54"/>
        <v>0</v>
      </c>
      <c r="O420" s="28">
        <f t="shared" si="55"/>
        <v>0</v>
      </c>
      <c r="P420" s="255">
        <f t="shared" si="56"/>
        <v>0</v>
      </c>
      <c r="Q420" s="27"/>
      <c r="R420" s="7"/>
    </row>
    <row r="421" spans="1:18" x14ac:dyDescent="0.25">
      <c r="A421" s="2"/>
      <c r="B421" s="1"/>
      <c r="C421" s="2"/>
      <c r="D421" s="2"/>
      <c r="E421" s="4"/>
      <c r="F421" s="4"/>
      <c r="G421" s="260">
        <f t="shared" si="49"/>
        <v>0</v>
      </c>
      <c r="H421" s="26" t="s">
        <v>6</v>
      </c>
      <c r="I421" s="39">
        <f t="shared" si="50"/>
        <v>0</v>
      </c>
      <c r="J421" s="29">
        <f t="shared" si="51"/>
        <v>0</v>
      </c>
      <c r="K421" s="28">
        <f t="shared" si="52"/>
        <v>0</v>
      </c>
      <c r="L421" s="29">
        <f t="shared" si="53"/>
        <v>0</v>
      </c>
      <c r="M421" s="28">
        <f t="shared" si="54"/>
        <v>0</v>
      </c>
      <c r="N421" s="29">
        <f t="shared" si="54"/>
        <v>0</v>
      </c>
      <c r="O421" s="28">
        <f t="shared" si="55"/>
        <v>0</v>
      </c>
      <c r="P421" s="255">
        <f t="shared" si="56"/>
        <v>0</v>
      </c>
      <c r="Q421" s="27"/>
      <c r="R421" s="7"/>
    </row>
    <row r="422" spans="1:18" x14ac:dyDescent="0.25">
      <c r="A422" s="2"/>
      <c r="B422" s="1"/>
      <c r="C422" s="2"/>
      <c r="D422" s="2"/>
      <c r="E422" s="4"/>
      <c r="F422" s="4"/>
      <c r="G422" s="260">
        <f t="shared" si="49"/>
        <v>0</v>
      </c>
      <c r="H422" s="26" t="s">
        <v>6</v>
      </c>
      <c r="I422" s="39">
        <f t="shared" si="50"/>
        <v>0</v>
      </c>
      <c r="J422" s="29">
        <f t="shared" si="51"/>
        <v>0</v>
      </c>
      <c r="K422" s="28">
        <f t="shared" si="52"/>
        <v>0</v>
      </c>
      <c r="L422" s="29">
        <f t="shared" si="53"/>
        <v>0</v>
      </c>
      <c r="M422" s="28">
        <f t="shared" si="54"/>
        <v>0</v>
      </c>
      <c r="N422" s="29">
        <f t="shared" si="54"/>
        <v>0</v>
      </c>
      <c r="O422" s="28">
        <f t="shared" si="55"/>
        <v>0</v>
      </c>
      <c r="P422" s="255">
        <f t="shared" si="56"/>
        <v>0</v>
      </c>
      <c r="Q422" s="27"/>
      <c r="R422" s="7"/>
    </row>
    <row r="423" spans="1:18" x14ac:dyDescent="0.25">
      <c r="A423" s="2"/>
      <c r="B423" s="1"/>
      <c r="C423" s="2"/>
      <c r="D423" s="2"/>
      <c r="E423" s="4"/>
      <c r="F423" s="4"/>
      <c r="G423" s="260">
        <f t="shared" si="49"/>
        <v>0</v>
      </c>
      <c r="H423" s="26" t="s">
        <v>6</v>
      </c>
      <c r="I423" s="39">
        <f t="shared" si="50"/>
        <v>0</v>
      </c>
      <c r="J423" s="29">
        <f t="shared" si="51"/>
        <v>0</v>
      </c>
      <c r="K423" s="28">
        <f t="shared" si="52"/>
        <v>0</v>
      </c>
      <c r="L423" s="29">
        <f t="shared" si="53"/>
        <v>0</v>
      </c>
      <c r="M423" s="28">
        <f t="shared" si="54"/>
        <v>0</v>
      </c>
      <c r="N423" s="29">
        <f t="shared" si="54"/>
        <v>0</v>
      </c>
      <c r="O423" s="28">
        <f t="shared" si="55"/>
        <v>0</v>
      </c>
      <c r="P423" s="255">
        <f t="shared" si="56"/>
        <v>0</v>
      </c>
      <c r="Q423" s="27"/>
      <c r="R423" s="7"/>
    </row>
    <row r="424" spans="1:18" x14ac:dyDescent="0.25">
      <c r="A424" s="2"/>
      <c r="B424" s="1"/>
      <c r="C424" s="2"/>
      <c r="D424" s="2"/>
      <c r="E424" s="4"/>
      <c r="F424" s="4"/>
      <c r="G424" s="260">
        <f t="shared" si="49"/>
        <v>0</v>
      </c>
      <c r="H424" s="26" t="s">
        <v>6</v>
      </c>
      <c r="I424" s="39">
        <f t="shared" si="50"/>
        <v>0</v>
      </c>
      <c r="J424" s="29">
        <f t="shared" si="51"/>
        <v>0</v>
      </c>
      <c r="K424" s="28">
        <f t="shared" si="52"/>
        <v>0</v>
      </c>
      <c r="L424" s="29">
        <f t="shared" si="53"/>
        <v>0</v>
      </c>
      <c r="M424" s="28">
        <f t="shared" si="54"/>
        <v>0</v>
      </c>
      <c r="N424" s="29">
        <f t="shared" si="54"/>
        <v>0</v>
      </c>
      <c r="O424" s="28">
        <f t="shared" si="55"/>
        <v>0</v>
      </c>
      <c r="P424" s="255">
        <f t="shared" si="56"/>
        <v>0</v>
      </c>
      <c r="Q424" s="27"/>
      <c r="R424" s="7"/>
    </row>
    <row r="425" spans="1:18" x14ac:dyDescent="0.25">
      <c r="A425" s="2"/>
      <c r="B425" s="1"/>
      <c r="C425" s="2"/>
      <c r="D425" s="2"/>
      <c r="E425" s="4"/>
      <c r="F425" s="4"/>
      <c r="G425" s="260">
        <f t="shared" si="49"/>
        <v>0</v>
      </c>
      <c r="H425" s="26" t="s">
        <v>6</v>
      </c>
      <c r="I425" s="39">
        <f t="shared" si="50"/>
        <v>0</v>
      </c>
      <c r="J425" s="29">
        <f t="shared" si="51"/>
        <v>0</v>
      </c>
      <c r="K425" s="28">
        <f t="shared" si="52"/>
        <v>0</v>
      </c>
      <c r="L425" s="29">
        <f t="shared" si="53"/>
        <v>0</v>
      </c>
      <c r="M425" s="28">
        <f t="shared" si="54"/>
        <v>0</v>
      </c>
      <c r="N425" s="29">
        <f t="shared" si="54"/>
        <v>0</v>
      </c>
      <c r="O425" s="28">
        <f t="shared" si="55"/>
        <v>0</v>
      </c>
      <c r="P425" s="255">
        <f t="shared" si="56"/>
        <v>0</v>
      </c>
      <c r="Q425" s="27"/>
      <c r="R425" s="7"/>
    </row>
    <row r="426" spans="1:18" x14ac:dyDescent="0.25">
      <c r="A426" s="2"/>
      <c r="B426" s="1"/>
      <c r="C426" s="2"/>
      <c r="D426" s="2"/>
      <c r="E426" s="4"/>
      <c r="F426" s="4"/>
      <c r="G426" s="260">
        <f t="shared" si="49"/>
        <v>0</v>
      </c>
      <c r="H426" s="26" t="s">
        <v>6</v>
      </c>
      <c r="I426" s="39">
        <f t="shared" si="50"/>
        <v>0</v>
      </c>
      <c r="J426" s="29">
        <f t="shared" si="51"/>
        <v>0</v>
      </c>
      <c r="K426" s="28">
        <f t="shared" si="52"/>
        <v>0</v>
      </c>
      <c r="L426" s="29">
        <f t="shared" si="53"/>
        <v>0</v>
      </c>
      <c r="M426" s="28">
        <f t="shared" si="54"/>
        <v>0</v>
      </c>
      <c r="N426" s="29">
        <f t="shared" si="54"/>
        <v>0</v>
      </c>
      <c r="O426" s="28">
        <f t="shared" si="55"/>
        <v>0</v>
      </c>
      <c r="P426" s="255">
        <f t="shared" si="56"/>
        <v>0</v>
      </c>
      <c r="Q426" s="27"/>
      <c r="R426" s="7"/>
    </row>
    <row r="427" spans="1:18" x14ac:dyDescent="0.25">
      <c r="A427" s="2"/>
      <c r="B427" s="1"/>
      <c r="C427" s="2"/>
      <c r="D427" s="2"/>
      <c r="E427" s="4"/>
      <c r="F427" s="4"/>
      <c r="G427" s="260">
        <f t="shared" si="49"/>
        <v>0</v>
      </c>
      <c r="H427" s="26" t="s">
        <v>6</v>
      </c>
      <c r="I427" s="39">
        <f t="shared" si="50"/>
        <v>0</v>
      </c>
      <c r="J427" s="29">
        <f t="shared" si="51"/>
        <v>0</v>
      </c>
      <c r="K427" s="28">
        <f t="shared" si="52"/>
        <v>0</v>
      </c>
      <c r="L427" s="29">
        <f t="shared" si="53"/>
        <v>0</v>
      </c>
      <c r="M427" s="28">
        <f t="shared" si="54"/>
        <v>0</v>
      </c>
      <c r="N427" s="29">
        <f t="shared" si="54"/>
        <v>0</v>
      </c>
      <c r="O427" s="28">
        <f t="shared" si="55"/>
        <v>0</v>
      </c>
      <c r="P427" s="255">
        <f t="shared" si="56"/>
        <v>0</v>
      </c>
      <c r="Q427" s="27"/>
      <c r="R427" s="7"/>
    </row>
    <row r="428" spans="1:18" x14ac:dyDescent="0.25">
      <c r="A428" s="2"/>
      <c r="B428" s="1"/>
      <c r="C428" s="2"/>
      <c r="D428" s="2"/>
      <c r="E428" s="4"/>
      <c r="F428" s="4"/>
      <c r="G428" s="260">
        <f t="shared" si="49"/>
        <v>0</v>
      </c>
      <c r="H428" s="26" t="s">
        <v>6</v>
      </c>
      <c r="I428" s="39">
        <f t="shared" si="50"/>
        <v>0</v>
      </c>
      <c r="J428" s="29">
        <f t="shared" si="51"/>
        <v>0</v>
      </c>
      <c r="K428" s="28">
        <f t="shared" si="52"/>
        <v>0</v>
      </c>
      <c r="L428" s="29">
        <f t="shared" si="53"/>
        <v>0</v>
      </c>
      <c r="M428" s="28">
        <f t="shared" si="54"/>
        <v>0</v>
      </c>
      <c r="N428" s="29">
        <f t="shared" si="54"/>
        <v>0</v>
      </c>
      <c r="O428" s="28">
        <f t="shared" si="55"/>
        <v>0</v>
      </c>
      <c r="P428" s="255">
        <f t="shared" si="56"/>
        <v>0</v>
      </c>
      <c r="Q428" s="27"/>
      <c r="R428" s="7"/>
    </row>
    <row r="429" spans="1:18" x14ac:dyDescent="0.25">
      <c r="A429" s="2"/>
      <c r="B429" s="1"/>
      <c r="C429" s="2"/>
      <c r="D429" s="2"/>
      <c r="E429" s="4"/>
      <c r="F429" s="4"/>
      <c r="G429" s="260">
        <f t="shared" si="49"/>
        <v>0</v>
      </c>
      <c r="H429" s="26" t="s">
        <v>6</v>
      </c>
      <c r="I429" s="39">
        <f t="shared" si="50"/>
        <v>0</v>
      </c>
      <c r="J429" s="29">
        <f t="shared" si="51"/>
        <v>0</v>
      </c>
      <c r="K429" s="28">
        <f t="shared" si="52"/>
        <v>0</v>
      </c>
      <c r="L429" s="29">
        <f t="shared" si="53"/>
        <v>0</v>
      </c>
      <c r="M429" s="28">
        <f t="shared" si="54"/>
        <v>0</v>
      </c>
      <c r="N429" s="29">
        <f t="shared" si="54"/>
        <v>0</v>
      </c>
      <c r="O429" s="28">
        <f t="shared" si="55"/>
        <v>0</v>
      </c>
      <c r="P429" s="255">
        <f t="shared" si="56"/>
        <v>0</v>
      </c>
      <c r="Q429" s="27"/>
      <c r="R429" s="7"/>
    </row>
    <row r="430" spans="1:18" x14ac:dyDescent="0.25">
      <c r="A430" s="2"/>
      <c r="B430" s="1"/>
      <c r="C430" s="2"/>
      <c r="D430" s="2"/>
      <c r="E430" s="4"/>
      <c r="F430" s="4"/>
      <c r="G430" s="260">
        <f t="shared" si="49"/>
        <v>0</v>
      </c>
      <c r="H430" s="26" t="s">
        <v>6</v>
      </c>
      <c r="I430" s="39">
        <f t="shared" si="50"/>
        <v>0</v>
      </c>
      <c r="J430" s="29">
        <f t="shared" si="51"/>
        <v>0</v>
      </c>
      <c r="K430" s="28">
        <f t="shared" si="52"/>
        <v>0</v>
      </c>
      <c r="L430" s="29">
        <f t="shared" si="53"/>
        <v>0</v>
      </c>
      <c r="M430" s="28">
        <f t="shared" si="54"/>
        <v>0</v>
      </c>
      <c r="N430" s="29">
        <f t="shared" si="54"/>
        <v>0</v>
      </c>
      <c r="O430" s="28">
        <f t="shared" si="55"/>
        <v>0</v>
      </c>
      <c r="P430" s="255">
        <f t="shared" si="56"/>
        <v>0</v>
      </c>
      <c r="Q430" s="27"/>
      <c r="R430" s="7"/>
    </row>
    <row r="431" spans="1:18" x14ac:dyDescent="0.25">
      <c r="A431" s="2"/>
      <c r="B431" s="1"/>
      <c r="C431" s="2"/>
      <c r="D431" s="2"/>
      <c r="E431" s="4"/>
      <c r="F431" s="4"/>
      <c r="G431" s="260">
        <f t="shared" si="49"/>
        <v>0</v>
      </c>
      <c r="H431" s="26" t="s">
        <v>6</v>
      </c>
      <c r="I431" s="39">
        <f t="shared" si="50"/>
        <v>0</v>
      </c>
      <c r="J431" s="29">
        <f t="shared" si="51"/>
        <v>0</v>
      </c>
      <c r="K431" s="28">
        <f t="shared" si="52"/>
        <v>0</v>
      </c>
      <c r="L431" s="29">
        <f t="shared" si="53"/>
        <v>0</v>
      </c>
      <c r="M431" s="28">
        <f t="shared" si="54"/>
        <v>0</v>
      </c>
      <c r="N431" s="29">
        <f t="shared" si="54"/>
        <v>0</v>
      </c>
      <c r="O431" s="28">
        <f t="shared" si="55"/>
        <v>0</v>
      </c>
      <c r="P431" s="255">
        <f t="shared" si="56"/>
        <v>0</v>
      </c>
      <c r="Q431" s="27"/>
      <c r="R431" s="7"/>
    </row>
    <row r="432" spans="1:18" x14ac:dyDescent="0.25">
      <c r="A432" s="2"/>
      <c r="B432" s="1"/>
      <c r="C432" s="2"/>
      <c r="D432" s="2"/>
      <c r="E432" s="4"/>
      <c r="F432" s="4"/>
      <c r="G432" s="260">
        <f t="shared" si="49"/>
        <v>0</v>
      </c>
      <c r="H432" s="26" t="s">
        <v>6</v>
      </c>
      <c r="I432" s="39">
        <f t="shared" si="50"/>
        <v>0</v>
      </c>
      <c r="J432" s="29">
        <f t="shared" si="51"/>
        <v>0</v>
      </c>
      <c r="K432" s="28">
        <f t="shared" si="52"/>
        <v>0</v>
      </c>
      <c r="L432" s="29">
        <f t="shared" si="53"/>
        <v>0</v>
      </c>
      <c r="M432" s="28">
        <f t="shared" si="54"/>
        <v>0</v>
      </c>
      <c r="N432" s="29">
        <f t="shared" si="54"/>
        <v>0</v>
      </c>
      <c r="O432" s="28">
        <f t="shared" si="55"/>
        <v>0</v>
      </c>
      <c r="P432" s="255">
        <f t="shared" si="56"/>
        <v>0</v>
      </c>
      <c r="Q432" s="27"/>
      <c r="R432" s="7"/>
    </row>
    <row r="433" spans="1:18" x14ac:dyDescent="0.25">
      <c r="A433" s="2"/>
      <c r="B433" s="1"/>
      <c r="C433" s="2"/>
      <c r="D433" s="2"/>
      <c r="E433" s="4"/>
      <c r="F433" s="4"/>
      <c r="G433" s="260">
        <f t="shared" si="49"/>
        <v>0</v>
      </c>
      <c r="H433" s="26" t="s">
        <v>6</v>
      </c>
      <c r="I433" s="39">
        <f t="shared" si="50"/>
        <v>0</v>
      </c>
      <c r="J433" s="29">
        <f t="shared" si="51"/>
        <v>0</v>
      </c>
      <c r="K433" s="28">
        <f t="shared" si="52"/>
        <v>0</v>
      </c>
      <c r="L433" s="29">
        <f t="shared" si="53"/>
        <v>0</v>
      </c>
      <c r="M433" s="28">
        <f t="shared" si="54"/>
        <v>0</v>
      </c>
      <c r="N433" s="29">
        <f t="shared" si="54"/>
        <v>0</v>
      </c>
      <c r="O433" s="28">
        <f t="shared" si="55"/>
        <v>0</v>
      </c>
      <c r="P433" s="255">
        <f t="shared" si="56"/>
        <v>0</v>
      </c>
      <c r="Q433" s="27"/>
      <c r="R433" s="7"/>
    </row>
    <row r="434" spans="1:18" x14ac:dyDescent="0.25">
      <c r="A434" s="2"/>
      <c r="B434" s="1"/>
      <c r="C434" s="2"/>
      <c r="D434" s="2"/>
      <c r="E434" s="4"/>
      <c r="F434" s="4"/>
      <c r="G434" s="260">
        <f t="shared" si="49"/>
        <v>0</v>
      </c>
      <c r="H434" s="26" t="s">
        <v>6</v>
      </c>
      <c r="I434" s="39">
        <f t="shared" si="50"/>
        <v>0</v>
      </c>
      <c r="J434" s="29">
        <f t="shared" si="51"/>
        <v>0</v>
      </c>
      <c r="K434" s="28">
        <f t="shared" si="52"/>
        <v>0</v>
      </c>
      <c r="L434" s="29">
        <f t="shared" si="53"/>
        <v>0</v>
      </c>
      <c r="M434" s="28">
        <f t="shared" si="54"/>
        <v>0</v>
      </c>
      <c r="N434" s="29">
        <f t="shared" si="54"/>
        <v>0</v>
      </c>
      <c r="O434" s="28">
        <f t="shared" si="55"/>
        <v>0</v>
      </c>
      <c r="P434" s="255">
        <f t="shared" si="56"/>
        <v>0</v>
      </c>
      <c r="Q434" s="27"/>
      <c r="R434" s="7"/>
    </row>
    <row r="435" spans="1:18" x14ac:dyDescent="0.25">
      <c r="A435" s="2"/>
      <c r="B435" s="1"/>
      <c r="C435" s="2"/>
      <c r="D435" s="2"/>
      <c r="E435" s="4"/>
      <c r="F435" s="4"/>
      <c r="G435" s="260">
        <f t="shared" si="49"/>
        <v>0</v>
      </c>
      <c r="H435" s="26" t="s">
        <v>6</v>
      </c>
      <c r="I435" s="39">
        <f t="shared" si="50"/>
        <v>0</v>
      </c>
      <c r="J435" s="29">
        <f t="shared" si="51"/>
        <v>0</v>
      </c>
      <c r="K435" s="28">
        <f t="shared" si="52"/>
        <v>0</v>
      </c>
      <c r="L435" s="29">
        <f t="shared" si="53"/>
        <v>0</v>
      </c>
      <c r="M435" s="28">
        <f t="shared" si="54"/>
        <v>0</v>
      </c>
      <c r="N435" s="29">
        <f t="shared" si="54"/>
        <v>0</v>
      </c>
      <c r="O435" s="28">
        <f t="shared" si="55"/>
        <v>0</v>
      </c>
      <c r="P435" s="255">
        <f t="shared" si="56"/>
        <v>0</v>
      </c>
      <c r="Q435" s="27"/>
      <c r="R435" s="7"/>
    </row>
    <row r="436" spans="1:18" x14ac:dyDescent="0.25">
      <c r="A436" s="2"/>
      <c r="B436" s="1"/>
      <c r="C436" s="2"/>
      <c r="D436" s="2"/>
      <c r="E436" s="4"/>
      <c r="F436" s="4"/>
      <c r="G436" s="260">
        <f t="shared" si="49"/>
        <v>0</v>
      </c>
      <c r="H436" s="26" t="s">
        <v>6</v>
      </c>
      <c r="I436" s="39">
        <f t="shared" si="50"/>
        <v>0</v>
      </c>
      <c r="J436" s="29">
        <f t="shared" si="51"/>
        <v>0</v>
      </c>
      <c r="K436" s="28">
        <f t="shared" si="52"/>
        <v>0</v>
      </c>
      <c r="L436" s="29">
        <f t="shared" si="53"/>
        <v>0</v>
      </c>
      <c r="M436" s="28">
        <f t="shared" si="54"/>
        <v>0</v>
      </c>
      <c r="N436" s="29">
        <f t="shared" si="54"/>
        <v>0</v>
      </c>
      <c r="O436" s="28">
        <f t="shared" si="55"/>
        <v>0</v>
      </c>
      <c r="P436" s="255">
        <f t="shared" si="56"/>
        <v>0</v>
      </c>
      <c r="Q436" s="27"/>
      <c r="R436" s="7"/>
    </row>
    <row r="437" spans="1:18" x14ac:dyDescent="0.25">
      <c r="A437" s="2"/>
      <c r="B437" s="1"/>
      <c r="C437" s="2"/>
      <c r="D437" s="2"/>
      <c r="E437" s="4"/>
      <c r="F437" s="4"/>
      <c r="G437" s="260">
        <f t="shared" si="49"/>
        <v>0</v>
      </c>
      <c r="H437" s="26" t="s">
        <v>6</v>
      </c>
      <c r="I437" s="39">
        <f t="shared" si="50"/>
        <v>0</v>
      </c>
      <c r="J437" s="29">
        <f t="shared" si="51"/>
        <v>0</v>
      </c>
      <c r="K437" s="28">
        <f t="shared" si="52"/>
        <v>0</v>
      </c>
      <c r="L437" s="29">
        <f t="shared" si="53"/>
        <v>0</v>
      </c>
      <c r="M437" s="28">
        <f t="shared" si="54"/>
        <v>0</v>
      </c>
      <c r="N437" s="29">
        <f t="shared" si="54"/>
        <v>0</v>
      </c>
      <c r="O437" s="28">
        <f t="shared" si="55"/>
        <v>0</v>
      </c>
      <c r="P437" s="255">
        <f t="shared" si="56"/>
        <v>0</v>
      </c>
      <c r="Q437" s="27"/>
      <c r="R437" s="7"/>
    </row>
    <row r="438" spans="1:18" x14ac:dyDescent="0.25">
      <c r="A438" s="2"/>
      <c r="B438" s="1"/>
      <c r="C438" s="2"/>
      <c r="D438" s="2"/>
      <c r="E438" s="4"/>
      <c r="F438" s="4"/>
      <c r="G438" s="260">
        <f t="shared" si="49"/>
        <v>0</v>
      </c>
      <c r="H438" s="26" t="s">
        <v>6</v>
      </c>
      <c r="I438" s="39">
        <f t="shared" si="50"/>
        <v>0</v>
      </c>
      <c r="J438" s="29">
        <f t="shared" si="51"/>
        <v>0</v>
      </c>
      <c r="K438" s="28">
        <f t="shared" si="52"/>
        <v>0</v>
      </c>
      <c r="L438" s="29">
        <f t="shared" si="53"/>
        <v>0</v>
      </c>
      <c r="M438" s="28">
        <f t="shared" si="54"/>
        <v>0</v>
      </c>
      <c r="N438" s="29">
        <f t="shared" si="54"/>
        <v>0</v>
      </c>
      <c r="O438" s="28">
        <f t="shared" si="55"/>
        <v>0</v>
      </c>
      <c r="P438" s="255">
        <f t="shared" si="56"/>
        <v>0</v>
      </c>
      <c r="Q438" s="27"/>
      <c r="R438" s="7"/>
    </row>
    <row r="439" spans="1:18" x14ac:dyDescent="0.25">
      <c r="A439" s="2"/>
      <c r="B439" s="1"/>
      <c r="C439" s="2"/>
      <c r="D439" s="2"/>
      <c r="E439" s="4"/>
      <c r="F439" s="4"/>
      <c r="G439" s="260">
        <f t="shared" si="49"/>
        <v>0</v>
      </c>
      <c r="H439" s="26" t="s">
        <v>6</v>
      </c>
      <c r="I439" s="39">
        <f t="shared" si="50"/>
        <v>0</v>
      </c>
      <c r="J439" s="29">
        <f t="shared" si="51"/>
        <v>0</v>
      </c>
      <c r="K439" s="28">
        <f t="shared" si="52"/>
        <v>0</v>
      </c>
      <c r="L439" s="29">
        <f t="shared" si="53"/>
        <v>0</v>
      </c>
      <c r="M439" s="28">
        <f t="shared" si="54"/>
        <v>0</v>
      </c>
      <c r="N439" s="29">
        <f t="shared" si="54"/>
        <v>0</v>
      </c>
      <c r="O439" s="28">
        <f t="shared" si="55"/>
        <v>0</v>
      </c>
      <c r="P439" s="255">
        <f t="shared" si="56"/>
        <v>0</v>
      </c>
      <c r="Q439" s="27"/>
      <c r="R439" s="7"/>
    </row>
    <row r="440" spans="1:18" x14ac:dyDescent="0.25">
      <c r="A440" s="2"/>
      <c r="B440" s="1"/>
      <c r="C440" s="2"/>
      <c r="D440" s="2"/>
      <c r="E440" s="4"/>
      <c r="F440" s="4"/>
      <c r="G440" s="260">
        <f t="shared" si="49"/>
        <v>0</v>
      </c>
      <c r="H440" s="26" t="s">
        <v>6</v>
      </c>
      <c r="I440" s="39">
        <f t="shared" si="50"/>
        <v>0</v>
      </c>
      <c r="J440" s="29">
        <f t="shared" si="51"/>
        <v>0</v>
      </c>
      <c r="K440" s="28">
        <f t="shared" si="52"/>
        <v>0</v>
      </c>
      <c r="L440" s="29">
        <f t="shared" si="53"/>
        <v>0</v>
      </c>
      <c r="M440" s="28">
        <f t="shared" si="54"/>
        <v>0</v>
      </c>
      <c r="N440" s="29">
        <f t="shared" si="54"/>
        <v>0</v>
      </c>
      <c r="O440" s="28">
        <f t="shared" si="55"/>
        <v>0</v>
      </c>
      <c r="P440" s="255">
        <f t="shared" si="56"/>
        <v>0</v>
      </c>
      <c r="Q440" s="27"/>
      <c r="R440" s="7"/>
    </row>
    <row r="441" spans="1:18" x14ac:dyDescent="0.25">
      <c r="A441" s="2"/>
      <c r="B441" s="1"/>
      <c r="C441" s="2"/>
      <c r="D441" s="2"/>
      <c r="E441" s="4"/>
      <c r="F441" s="4"/>
      <c r="G441" s="260">
        <f t="shared" si="49"/>
        <v>0</v>
      </c>
      <c r="H441" s="26" t="s">
        <v>6</v>
      </c>
      <c r="I441" s="39">
        <f t="shared" si="50"/>
        <v>0</v>
      </c>
      <c r="J441" s="29">
        <f t="shared" si="51"/>
        <v>0</v>
      </c>
      <c r="K441" s="28">
        <f t="shared" si="52"/>
        <v>0</v>
      </c>
      <c r="L441" s="29">
        <f t="shared" si="53"/>
        <v>0</v>
      </c>
      <c r="M441" s="28">
        <f t="shared" si="54"/>
        <v>0</v>
      </c>
      <c r="N441" s="29">
        <f t="shared" si="54"/>
        <v>0</v>
      </c>
      <c r="O441" s="28">
        <f t="shared" si="55"/>
        <v>0</v>
      </c>
      <c r="P441" s="255">
        <f t="shared" si="56"/>
        <v>0</v>
      </c>
      <c r="Q441" s="27"/>
      <c r="R441" s="7"/>
    </row>
    <row r="442" spans="1:18" x14ac:dyDescent="0.25">
      <c r="A442" s="2"/>
      <c r="B442" s="1"/>
      <c r="C442" s="2"/>
      <c r="D442" s="2"/>
      <c r="E442" s="4"/>
      <c r="F442" s="4"/>
      <c r="G442" s="260">
        <f t="shared" si="49"/>
        <v>0</v>
      </c>
      <c r="H442" s="26" t="s">
        <v>6</v>
      </c>
      <c r="I442" s="39">
        <f t="shared" si="50"/>
        <v>0</v>
      </c>
      <c r="J442" s="29">
        <f t="shared" si="51"/>
        <v>0</v>
      </c>
      <c r="K442" s="28">
        <f t="shared" si="52"/>
        <v>0</v>
      </c>
      <c r="L442" s="29">
        <f t="shared" si="53"/>
        <v>0</v>
      </c>
      <c r="M442" s="28">
        <f t="shared" si="54"/>
        <v>0</v>
      </c>
      <c r="N442" s="29">
        <f t="shared" si="54"/>
        <v>0</v>
      </c>
      <c r="O442" s="28">
        <f t="shared" si="55"/>
        <v>0</v>
      </c>
      <c r="P442" s="255">
        <f t="shared" si="56"/>
        <v>0</v>
      </c>
      <c r="Q442" s="27"/>
      <c r="R442" s="7"/>
    </row>
    <row r="443" spans="1:18" x14ac:dyDescent="0.25">
      <c r="A443" s="2"/>
      <c r="B443" s="1"/>
      <c r="C443" s="2"/>
      <c r="D443" s="2"/>
      <c r="E443" s="4"/>
      <c r="F443" s="4"/>
      <c r="G443" s="260">
        <f t="shared" si="49"/>
        <v>0</v>
      </c>
      <c r="H443" s="26" t="s">
        <v>6</v>
      </c>
      <c r="I443" s="39">
        <f t="shared" si="50"/>
        <v>0</v>
      </c>
      <c r="J443" s="29">
        <f t="shared" si="51"/>
        <v>0</v>
      </c>
      <c r="K443" s="28">
        <f t="shared" si="52"/>
        <v>0</v>
      </c>
      <c r="L443" s="29">
        <f t="shared" si="53"/>
        <v>0</v>
      </c>
      <c r="M443" s="28">
        <f t="shared" si="54"/>
        <v>0</v>
      </c>
      <c r="N443" s="29">
        <f t="shared" si="54"/>
        <v>0</v>
      </c>
      <c r="O443" s="28">
        <f t="shared" si="55"/>
        <v>0</v>
      </c>
      <c r="P443" s="255">
        <f t="shared" si="56"/>
        <v>0</v>
      </c>
      <c r="Q443" s="27"/>
      <c r="R443" s="7"/>
    </row>
    <row r="444" spans="1:18" x14ac:dyDescent="0.25">
      <c r="A444" s="2"/>
      <c r="B444" s="1"/>
      <c r="C444" s="2"/>
      <c r="D444" s="2"/>
      <c r="E444" s="4"/>
      <c r="F444" s="4"/>
      <c r="G444" s="260">
        <f t="shared" si="49"/>
        <v>0</v>
      </c>
      <c r="H444" s="26" t="s">
        <v>6</v>
      </c>
      <c r="I444" s="39">
        <f t="shared" si="50"/>
        <v>0</v>
      </c>
      <c r="J444" s="29">
        <f t="shared" si="51"/>
        <v>0</v>
      </c>
      <c r="K444" s="28">
        <f t="shared" si="52"/>
        <v>0</v>
      </c>
      <c r="L444" s="29">
        <f t="shared" si="53"/>
        <v>0</v>
      </c>
      <c r="M444" s="28">
        <f t="shared" si="54"/>
        <v>0</v>
      </c>
      <c r="N444" s="29">
        <f t="shared" si="54"/>
        <v>0</v>
      </c>
      <c r="O444" s="28">
        <f t="shared" si="55"/>
        <v>0</v>
      </c>
      <c r="P444" s="255">
        <f t="shared" si="56"/>
        <v>0</v>
      </c>
      <c r="Q444" s="27"/>
      <c r="R444" s="7"/>
    </row>
    <row r="445" spans="1:18" x14ac:dyDescent="0.25">
      <c r="A445" s="2"/>
      <c r="B445" s="1"/>
      <c r="C445" s="2"/>
      <c r="D445" s="2"/>
      <c r="E445" s="4"/>
      <c r="F445" s="4"/>
      <c r="G445" s="260">
        <f t="shared" si="49"/>
        <v>0</v>
      </c>
      <c r="H445" s="26" t="s">
        <v>6</v>
      </c>
      <c r="I445" s="39">
        <f t="shared" si="50"/>
        <v>0</v>
      </c>
      <c r="J445" s="29">
        <f t="shared" si="51"/>
        <v>0</v>
      </c>
      <c r="K445" s="28">
        <f t="shared" si="52"/>
        <v>0</v>
      </c>
      <c r="L445" s="29">
        <f t="shared" si="53"/>
        <v>0</v>
      </c>
      <c r="M445" s="28">
        <f t="shared" si="54"/>
        <v>0</v>
      </c>
      <c r="N445" s="29">
        <f t="shared" si="54"/>
        <v>0</v>
      </c>
      <c r="O445" s="28">
        <f t="shared" si="55"/>
        <v>0</v>
      </c>
      <c r="P445" s="255">
        <f t="shared" si="56"/>
        <v>0</v>
      </c>
      <c r="Q445" s="27"/>
      <c r="R445" s="7"/>
    </row>
    <row r="446" spans="1:18" x14ac:dyDescent="0.25">
      <c r="A446" s="2"/>
      <c r="B446" s="1"/>
      <c r="C446" s="2"/>
      <c r="D446" s="2"/>
      <c r="E446" s="4"/>
      <c r="F446" s="4"/>
      <c r="G446" s="260">
        <f t="shared" si="49"/>
        <v>0</v>
      </c>
      <c r="H446" s="26" t="s">
        <v>6</v>
      </c>
      <c r="I446" s="39">
        <f t="shared" si="50"/>
        <v>0</v>
      </c>
      <c r="J446" s="29">
        <f t="shared" si="51"/>
        <v>0</v>
      </c>
      <c r="K446" s="28">
        <f t="shared" si="52"/>
        <v>0</v>
      </c>
      <c r="L446" s="29">
        <f t="shared" si="53"/>
        <v>0</v>
      </c>
      <c r="M446" s="28">
        <f t="shared" si="54"/>
        <v>0</v>
      </c>
      <c r="N446" s="29">
        <f t="shared" si="54"/>
        <v>0</v>
      </c>
      <c r="O446" s="28">
        <f t="shared" si="55"/>
        <v>0</v>
      </c>
      <c r="P446" s="255">
        <f t="shared" si="56"/>
        <v>0</v>
      </c>
      <c r="Q446" s="27"/>
      <c r="R446" s="7"/>
    </row>
    <row r="447" spans="1:18" x14ac:dyDescent="0.25">
      <c r="A447" s="2"/>
      <c r="B447" s="1"/>
      <c r="C447" s="2"/>
      <c r="D447" s="2"/>
      <c r="E447" s="4"/>
      <c r="F447" s="4"/>
      <c r="G447" s="260">
        <f t="shared" si="49"/>
        <v>0</v>
      </c>
      <c r="H447" s="26" t="s">
        <v>6</v>
      </c>
      <c r="I447" s="39">
        <f t="shared" si="50"/>
        <v>0</v>
      </c>
      <c r="J447" s="29">
        <f t="shared" si="51"/>
        <v>0</v>
      </c>
      <c r="K447" s="28">
        <f t="shared" si="52"/>
        <v>0</v>
      </c>
      <c r="L447" s="29">
        <f t="shared" si="53"/>
        <v>0</v>
      </c>
      <c r="M447" s="28">
        <f t="shared" si="54"/>
        <v>0</v>
      </c>
      <c r="N447" s="29">
        <f t="shared" si="54"/>
        <v>0</v>
      </c>
      <c r="O447" s="28">
        <f t="shared" si="55"/>
        <v>0</v>
      </c>
      <c r="P447" s="255">
        <f t="shared" si="56"/>
        <v>0</v>
      </c>
      <c r="Q447" s="27"/>
      <c r="R447" s="7"/>
    </row>
    <row r="448" spans="1:18" x14ac:dyDescent="0.25">
      <c r="A448" s="2"/>
      <c r="B448" s="1"/>
      <c r="C448" s="2"/>
      <c r="D448" s="2"/>
      <c r="E448" s="4"/>
      <c r="F448" s="4"/>
      <c r="G448" s="260">
        <f t="shared" si="49"/>
        <v>0</v>
      </c>
      <c r="H448" s="26" t="s">
        <v>6</v>
      </c>
      <c r="I448" s="39">
        <f t="shared" si="50"/>
        <v>0</v>
      </c>
      <c r="J448" s="29">
        <f t="shared" si="51"/>
        <v>0</v>
      </c>
      <c r="K448" s="28">
        <f t="shared" si="52"/>
        <v>0</v>
      </c>
      <c r="L448" s="29">
        <f t="shared" si="53"/>
        <v>0</v>
      </c>
      <c r="M448" s="28">
        <f t="shared" si="54"/>
        <v>0</v>
      </c>
      <c r="N448" s="29">
        <f t="shared" si="54"/>
        <v>0</v>
      </c>
      <c r="O448" s="28">
        <f t="shared" si="55"/>
        <v>0</v>
      </c>
      <c r="P448" s="255">
        <f t="shared" si="56"/>
        <v>0</v>
      </c>
      <c r="Q448" s="27"/>
      <c r="R448" s="7"/>
    </row>
    <row r="449" spans="1:18" x14ac:dyDescent="0.25">
      <c r="A449" s="2"/>
      <c r="B449" s="1"/>
      <c r="C449" s="2"/>
      <c r="D449" s="2"/>
      <c r="E449" s="4"/>
      <c r="F449" s="4"/>
      <c r="G449" s="260">
        <f t="shared" si="49"/>
        <v>0</v>
      </c>
      <c r="H449" s="26" t="s">
        <v>6</v>
      </c>
      <c r="I449" s="39">
        <f t="shared" si="50"/>
        <v>0</v>
      </c>
      <c r="J449" s="29">
        <f t="shared" si="51"/>
        <v>0</v>
      </c>
      <c r="K449" s="28">
        <f t="shared" si="52"/>
        <v>0</v>
      </c>
      <c r="L449" s="29">
        <f t="shared" si="53"/>
        <v>0</v>
      </c>
      <c r="M449" s="28">
        <f t="shared" si="54"/>
        <v>0</v>
      </c>
      <c r="N449" s="29">
        <f t="shared" si="54"/>
        <v>0</v>
      </c>
      <c r="O449" s="28">
        <f t="shared" si="55"/>
        <v>0</v>
      </c>
      <c r="P449" s="255">
        <f t="shared" si="56"/>
        <v>0</v>
      </c>
      <c r="Q449" s="27"/>
      <c r="R449" s="7"/>
    </row>
    <row r="450" spans="1:18" x14ac:dyDescent="0.25">
      <c r="A450" s="2"/>
      <c r="B450" s="1"/>
      <c r="C450" s="2"/>
      <c r="D450" s="2"/>
      <c r="E450" s="4"/>
      <c r="F450" s="4"/>
      <c r="G450" s="260">
        <f t="shared" si="49"/>
        <v>0</v>
      </c>
      <c r="H450" s="26" t="s">
        <v>6</v>
      </c>
      <c r="I450" s="39">
        <f t="shared" si="50"/>
        <v>0</v>
      </c>
      <c r="J450" s="29">
        <f t="shared" si="51"/>
        <v>0</v>
      </c>
      <c r="K450" s="28">
        <f t="shared" si="52"/>
        <v>0</v>
      </c>
      <c r="L450" s="29">
        <f t="shared" si="53"/>
        <v>0</v>
      </c>
      <c r="M450" s="28">
        <f t="shared" si="54"/>
        <v>0</v>
      </c>
      <c r="N450" s="29">
        <f t="shared" si="54"/>
        <v>0</v>
      </c>
      <c r="O450" s="28">
        <f t="shared" si="55"/>
        <v>0</v>
      </c>
      <c r="P450" s="255">
        <f t="shared" si="56"/>
        <v>0</v>
      </c>
      <c r="Q450" s="27"/>
      <c r="R450" s="7"/>
    </row>
    <row r="451" spans="1:18" x14ac:dyDescent="0.25">
      <c r="A451" s="2"/>
      <c r="B451" s="1"/>
      <c r="C451" s="2"/>
      <c r="D451" s="2"/>
      <c r="E451" s="4"/>
      <c r="F451" s="4"/>
      <c r="G451" s="260">
        <f t="shared" si="49"/>
        <v>0</v>
      </c>
      <c r="H451" s="26" t="s">
        <v>6</v>
      </c>
      <c r="I451" s="39">
        <f t="shared" si="50"/>
        <v>0</v>
      </c>
      <c r="J451" s="29">
        <f t="shared" si="51"/>
        <v>0</v>
      </c>
      <c r="K451" s="28">
        <f t="shared" si="52"/>
        <v>0</v>
      </c>
      <c r="L451" s="29">
        <f t="shared" si="53"/>
        <v>0</v>
      </c>
      <c r="M451" s="28">
        <f t="shared" si="54"/>
        <v>0</v>
      </c>
      <c r="N451" s="29">
        <f t="shared" si="54"/>
        <v>0</v>
      </c>
      <c r="O451" s="28">
        <f t="shared" si="55"/>
        <v>0</v>
      </c>
      <c r="P451" s="255">
        <f t="shared" si="56"/>
        <v>0</v>
      </c>
      <c r="Q451" s="27"/>
      <c r="R451" s="7"/>
    </row>
    <row r="452" spans="1:18" x14ac:dyDescent="0.25">
      <c r="A452" s="2"/>
      <c r="B452" s="1"/>
      <c r="C452" s="2"/>
      <c r="D452" s="2"/>
      <c r="E452" s="4"/>
      <c r="F452" s="4"/>
      <c r="G452" s="260">
        <f t="shared" si="49"/>
        <v>0</v>
      </c>
      <c r="H452" s="26" t="s">
        <v>6</v>
      </c>
      <c r="I452" s="39">
        <f t="shared" si="50"/>
        <v>0</v>
      </c>
      <c r="J452" s="29">
        <f t="shared" si="51"/>
        <v>0</v>
      </c>
      <c r="K452" s="28">
        <f t="shared" si="52"/>
        <v>0</v>
      </c>
      <c r="L452" s="29">
        <f t="shared" si="53"/>
        <v>0</v>
      </c>
      <c r="M452" s="28">
        <f t="shared" si="54"/>
        <v>0</v>
      </c>
      <c r="N452" s="29">
        <f t="shared" si="54"/>
        <v>0</v>
      </c>
      <c r="O452" s="28">
        <f t="shared" si="55"/>
        <v>0</v>
      </c>
      <c r="P452" s="255">
        <f t="shared" si="56"/>
        <v>0</v>
      </c>
      <c r="Q452" s="27"/>
      <c r="R452" s="7"/>
    </row>
    <row r="453" spans="1:18" x14ac:dyDescent="0.25">
      <c r="A453" s="2"/>
      <c r="B453" s="1"/>
      <c r="C453" s="2"/>
      <c r="D453" s="2"/>
      <c r="E453" s="4"/>
      <c r="F453" s="4"/>
      <c r="G453" s="260">
        <f t="shared" si="49"/>
        <v>0</v>
      </c>
      <c r="H453" s="26" t="s">
        <v>6</v>
      </c>
      <c r="I453" s="39">
        <f t="shared" si="50"/>
        <v>0</v>
      </c>
      <c r="J453" s="29">
        <f t="shared" si="51"/>
        <v>0</v>
      </c>
      <c r="K453" s="28">
        <f t="shared" si="52"/>
        <v>0</v>
      </c>
      <c r="L453" s="29">
        <f t="shared" si="53"/>
        <v>0</v>
      </c>
      <c r="M453" s="28">
        <f t="shared" si="54"/>
        <v>0</v>
      </c>
      <c r="N453" s="29">
        <f t="shared" si="54"/>
        <v>0</v>
      </c>
      <c r="O453" s="28">
        <f t="shared" si="55"/>
        <v>0</v>
      </c>
      <c r="P453" s="255">
        <f t="shared" si="56"/>
        <v>0</v>
      </c>
      <c r="Q453" s="27"/>
      <c r="R453" s="7"/>
    </row>
    <row r="454" spans="1:18" x14ac:dyDescent="0.25">
      <c r="A454" s="2"/>
      <c r="B454" s="1"/>
      <c r="C454" s="2"/>
      <c r="D454" s="2"/>
      <c r="E454" s="4"/>
      <c r="F454" s="4"/>
      <c r="G454" s="260">
        <f t="shared" si="49"/>
        <v>0</v>
      </c>
      <c r="H454" s="26" t="s">
        <v>6</v>
      </c>
      <c r="I454" s="39">
        <f t="shared" si="50"/>
        <v>0</v>
      </c>
      <c r="J454" s="29">
        <f t="shared" si="51"/>
        <v>0</v>
      </c>
      <c r="K454" s="28">
        <f t="shared" si="52"/>
        <v>0</v>
      </c>
      <c r="L454" s="29">
        <f t="shared" si="53"/>
        <v>0</v>
      </c>
      <c r="M454" s="28">
        <f t="shared" si="54"/>
        <v>0</v>
      </c>
      <c r="N454" s="29">
        <f t="shared" si="54"/>
        <v>0</v>
      </c>
      <c r="O454" s="28">
        <f t="shared" si="55"/>
        <v>0</v>
      </c>
      <c r="P454" s="255">
        <f t="shared" si="56"/>
        <v>0</v>
      </c>
      <c r="Q454" s="27"/>
      <c r="R454" s="7"/>
    </row>
    <row r="455" spans="1:18" x14ac:dyDescent="0.25">
      <c r="A455" s="2"/>
      <c r="B455" s="1"/>
      <c r="C455" s="2"/>
      <c r="D455" s="2"/>
      <c r="E455" s="4"/>
      <c r="F455" s="4"/>
      <c r="G455" s="260">
        <f t="shared" si="49"/>
        <v>0</v>
      </c>
      <c r="H455" s="26" t="s">
        <v>6</v>
      </c>
      <c r="I455" s="39">
        <f t="shared" si="50"/>
        <v>0</v>
      </c>
      <c r="J455" s="29">
        <f t="shared" si="51"/>
        <v>0</v>
      </c>
      <c r="K455" s="28">
        <f t="shared" si="52"/>
        <v>0</v>
      </c>
      <c r="L455" s="29">
        <f t="shared" si="53"/>
        <v>0</v>
      </c>
      <c r="M455" s="28">
        <f t="shared" si="54"/>
        <v>0</v>
      </c>
      <c r="N455" s="29">
        <f t="shared" si="54"/>
        <v>0</v>
      </c>
      <c r="O455" s="28">
        <f t="shared" si="55"/>
        <v>0</v>
      </c>
      <c r="P455" s="255">
        <f t="shared" si="56"/>
        <v>0</v>
      </c>
      <c r="Q455" s="27"/>
      <c r="R455" s="7"/>
    </row>
    <row r="456" spans="1:18" x14ac:dyDescent="0.25">
      <c r="A456" s="2"/>
      <c r="B456" s="1"/>
      <c r="C456" s="2"/>
      <c r="D456" s="2"/>
      <c r="E456" s="4"/>
      <c r="F456" s="4"/>
      <c r="G456" s="260">
        <f t="shared" si="49"/>
        <v>0</v>
      </c>
      <c r="H456" s="26" t="s">
        <v>6</v>
      </c>
      <c r="I456" s="39">
        <f t="shared" si="50"/>
        <v>0</v>
      </c>
      <c r="J456" s="29">
        <f t="shared" si="51"/>
        <v>0</v>
      </c>
      <c r="K456" s="28">
        <f t="shared" si="52"/>
        <v>0</v>
      </c>
      <c r="L456" s="29">
        <f t="shared" si="53"/>
        <v>0</v>
      </c>
      <c r="M456" s="28">
        <f t="shared" si="54"/>
        <v>0</v>
      </c>
      <c r="N456" s="29">
        <f t="shared" si="54"/>
        <v>0</v>
      </c>
      <c r="O456" s="28">
        <f t="shared" si="55"/>
        <v>0</v>
      </c>
      <c r="P456" s="255">
        <f t="shared" si="56"/>
        <v>0</v>
      </c>
      <c r="Q456" s="27"/>
      <c r="R456" s="7"/>
    </row>
    <row r="457" spans="1:18" x14ac:dyDescent="0.25">
      <c r="A457" s="2"/>
      <c r="B457" s="1"/>
      <c r="C457" s="2"/>
      <c r="D457" s="2"/>
      <c r="E457" s="4"/>
      <c r="F457" s="4"/>
      <c r="G457" s="260">
        <f t="shared" si="49"/>
        <v>0</v>
      </c>
      <c r="H457" s="26" t="s">
        <v>6</v>
      </c>
      <c r="I457" s="39">
        <f t="shared" si="50"/>
        <v>0</v>
      </c>
      <c r="J457" s="29">
        <f t="shared" si="51"/>
        <v>0</v>
      </c>
      <c r="K457" s="28">
        <f t="shared" si="52"/>
        <v>0</v>
      </c>
      <c r="L457" s="29">
        <f t="shared" si="53"/>
        <v>0</v>
      </c>
      <c r="M457" s="28">
        <f t="shared" si="54"/>
        <v>0</v>
      </c>
      <c r="N457" s="29">
        <f t="shared" si="54"/>
        <v>0</v>
      </c>
      <c r="O457" s="28">
        <f t="shared" si="55"/>
        <v>0</v>
      </c>
      <c r="P457" s="255">
        <f t="shared" si="56"/>
        <v>0</v>
      </c>
      <c r="Q457" s="27"/>
      <c r="R457" s="7"/>
    </row>
    <row r="458" spans="1:18" x14ac:dyDescent="0.25">
      <c r="A458" s="2"/>
      <c r="B458" s="1"/>
      <c r="C458" s="2"/>
      <c r="D458" s="2"/>
      <c r="E458" s="4"/>
      <c r="F458" s="4"/>
      <c r="G458" s="260">
        <f t="shared" si="49"/>
        <v>0</v>
      </c>
      <c r="H458" s="26" t="s">
        <v>6</v>
      </c>
      <c r="I458" s="39">
        <f t="shared" si="50"/>
        <v>0</v>
      </c>
      <c r="J458" s="29">
        <f t="shared" si="51"/>
        <v>0</v>
      </c>
      <c r="K458" s="28">
        <f t="shared" si="52"/>
        <v>0</v>
      </c>
      <c r="L458" s="29">
        <f t="shared" si="53"/>
        <v>0</v>
      </c>
      <c r="M458" s="28">
        <f t="shared" si="54"/>
        <v>0</v>
      </c>
      <c r="N458" s="29">
        <f t="shared" si="54"/>
        <v>0</v>
      </c>
      <c r="O458" s="28">
        <f t="shared" si="55"/>
        <v>0</v>
      </c>
      <c r="P458" s="255">
        <f t="shared" si="56"/>
        <v>0</v>
      </c>
      <c r="Q458" s="27"/>
      <c r="R458" s="7"/>
    </row>
    <row r="459" spans="1:18" x14ac:dyDescent="0.25">
      <c r="A459" s="2"/>
      <c r="B459" s="1"/>
      <c r="C459" s="2"/>
      <c r="D459" s="2"/>
      <c r="E459" s="4"/>
      <c r="F459" s="4"/>
      <c r="G459" s="260">
        <f t="shared" ref="G459:G522" si="57">E459*F459</f>
        <v>0</v>
      </c>
      <c r="H459" s="26" t="s">
        <v>6</v>
      </c>
      <c r="I459" s="39">
        <f t="shared" ref="I459:I522" si="58">E459*$E$4</f>
        <v>0</v>
      </c>
      <c r="J459" s="29">
        <f t="shared" ref="J459:J522" si="59">G459*$E$4</f>
        <v>0</v>
      </c>
      <c r="K459" s="28">
        <f t="shared" ref="K459:K522" si="60">IF(H459="DIVISAS $",E459*$E$5,0)</f>
        <v>0</v>
      </c>
      <c r="L459" s="29">
        <f t="shared" ref="L459:L522" si="61">IF(H459="DIVISAS $",G459*$E$5,0)</f>
        <v>0</v>
      </c>
      <c r="M459" s="28">
        <f t="shared" ref="M459:N522" si="62">SUM(I459,K459)</f>
        <v>0</v>
      </c>
      <c r="N459" s="29">
        <f t="shared" si="62"/>
        <v>0</v>
      </c>
      <c r="O459" s="28">
        <f t="shared" ref="O459:O522" si="63">E459-M459</f>
        <v>0</v>
      </c>
      <c r="P459" s="255">
        <f t="shared" ref="P459:P522" si="64">G459-N459</f>
        <v>0</v>
      </c>
      <c r="Q459" s="27"/>
      <c r="R459" s="7"/>
    </row>
    <row r="460" spans="1:18" x14ac:dyDescent="0.25">
      <c r="A460" s="2"/>
      <c r="B460" s="1"/>
      <c r="C460" s="2"/>
      <c r="D460" s="2"/>
      <c r="E460" s="4"/>
      <c r="F460" s="4"/>
      <c r="G460" s="260">
        <f t="shared" si="57"/>
        <v>0</v>
      </c>
      <c r="H460" s="26" t="s">
        <v>6</v>
      </c>
      <c r="I460" s="39">
        <f t="shared" si="58"/>
        <v>0</v>
      </c>
      <c r="J460" s="29">
        <f t="shared" si="59"/>
        <v>0</v>
      </c>
      <c r="K460" s="28">
        <f t="shared" si="60"/>
        <v>0</v>
      </c>
      <c r="L460" s="29">
        <f t="shared" si="61"/>
        <v>0</v>
      </c>
      <c r="M460" s="28">
        <f t="shared" si="62"/>
        <v>0</v>
      </c>
      <c r="N460" s="29">
        <f t="shared" si="62"/>
        <v>0</v>
      </c>
      <c r="O460" s="28">
        <f t="shared" si="63"/>
        <v>0</v>
      </c>
      <c r="P460" s="255">
        <f t="shared" si="64"/>
        <v>0</v>
      </c>
      <c r="Q460" s="27"/>
      <c r="R460" s="7"/>
    </row>
    <row r="461" spans="1:18" x14ac:dyDescent="0.25">
      <c r="A461" s="2"/>
      <c r="B461" s="1"/>
      <c r="C461" s="2"/>
      <c r="D461" s="2"/>
      <c r="E461" s="4"/>
      <c r="F461" s="4"/>
      <c r="G461" s="260">
        <f t="shared" si="57"/>
        <v>0</v>
      </c>
      <c r="H461" s="26" t="s">
        <v>6</v>
      </c>
      <c r="I461" s="39">
        <f t="shared" si="58"/>
        <v>0</v>
      </c>
      <c r="J461" s="29">
        <f t="shared" si="59"/>
        <v>0</v>
      </c>
      <c r="K461" s="28">
        <f t="shared" si="60"/>
        <v>0</v>
      </c>
      <c r="L461" s="29">
        <f t="shared" si="61"/>
        <v>0</v>
      </c>
      <c r="M461" s="28">
        <f t="shared" si="62"/>
        <v>0</v>
      </c>
      <c r="N461" s="29">
        <f t="shared" si="62"/>
        <v>0</v>
      </c>
      <c r="O461" s="28">
        <f t="shared" si="63"/>
        <v>0</v>
      </c>
      <c r="P461" s="255">
        <f t="shared" si="64"/>
        <v>0</v>
      </c>
      <c r="Q461" s="27"/>
      <c r="R461" s="7"/>
    </row>
    <row r="462" spans="1:18" x14ac:dyDescent="0.25">
      <c r="A462" s="2"/>
      <c r="B462" s="1"/>
      <c r="C462" s="2"/>
      <c r="D462" s="2"/>
      <c r="E462" s="4"/>
      <c r="F462" s="4"/>
      <c r="G462" s="260">
        <f t="shared" si="57"/>
        <v>0</v>
      </c>
      <c r="H462" s="26" t="s">
        <v>6</v>
      </c>
      <c r="I462" s="39">
        <f t="shared" si="58"/>
        <v>0</v>
      </c>
      <c r="J462" s="29">
        <f t="shared" si="59"/>
        <v>0</v>
      </c>
      <c r="K462" s="28">
        <f t="shared" si="60"/>
        <v>0</v>
      </c>
      <c r="L462" s="29">
        <f t="shared" si="61"/>
        <v>0</v>
      </c>
      <c r="M462" s="28">
        <f t="shared" si="62"/>
        <v>0</v>
      </c>
      <c r="N462" s="29">
        <f t="shared" si="62"/>
        <v>0</v>
      </c>
      <c r="O462" s="28">
        <f t="shared" si="63"/>
        <v>0</v>
      </c>
      <c r="P462" s="255">
        <f t="shared" si="64"/>
        <v>0</v>
      </c>
      <c r="Q462" s="27"/>
      <c r="R462" s="7"/>
    </row>
    <row r="463" spans="1:18" x14ac:dyDescent="0.25">
      <c r="A463" s="2"/>
      <c r="B463" s="1"/>
      <c r="C463" s="2"/>
      <c r="D463" s="2"/>
      <c r="E463" s="4"/>
      <c r="F463" s="4"/>
      <c r="G463" s="260">
        <f t="shared" si="57"/>
        <v>0</v>
      </c>
      <c r="H463" s="26" t="s">
        <v>6</v>
      </c>
      <c r="I463" s="39">
        <f t="shared" si="58"/>
        <v>0</v>
      </c>
      <c r="J463" s="29">
        <f t="shared" si="59"/>
        <v>0</v>
      </c>
      <c r="K463" s="28">
        <f t="shared" si="60"/>
        <v>0</v>
      </c>
      <c r="L463" s="29">
        <f t="shared" si="61"/>
        <v>0</v>
      </c>
      <c r="M463" s="28">
        <f t="shared" si="62"/>
        <v>0</v>
      </c>
      <c r="N463" s="29">
        <f t="shared" si="62"/>
        <v>0</v>
      </c>
      <c r="O463" s="28">
        <f t="shared" si="63"/>
        <v>0</v>
      </c>
      <c r="P463" s="255">
        <f t="shared" si="64"/>
        <v>0</v>
      </c>
      <c r="Q463" s="27"/>
      <c r="R463" s="7"/>
    </row>
    <row r="464" spans="1:18" x14ac:dyDescent="0.25">
      <c r="A464" s="2"/>
      <c r="B464" s="1"/>
      <c r="C464" s="2"/>
      <c r="D464" s="2"/>
      <c r="E464" s="4"/>
      <c r="F464" s="4"/>
      <c r="G464" s="260">
        <f t="shared" si="57"/>
        <v>0</v>
      </c>
      <c r="H464" s="26" t="s">
        <v>6</v>
      </c>
      <c r="I464" s="39">
        <f t="shared" si="58"/>
        <v>0</v>
      </c>
      <c r="J464" s="29">
        <f t="shared" si="59"/>
        <v>0</v>
      </c>
      <c r="K464" s="28">
        <f t="shared" si="60"/>
        <v>0</v>
      </c>
      <c r="L464" s="29">
        <f t="shared" si="61"/>
        <v>0</v>
      </c>
      <c r="M464" s="28">
        <f t="shared" si="62"/>
        <v>0</v>
      </c>
      <c r="N464" s="29">
        <f t="shared" si="62"/>
        <v>0</v>
      </c>
      <c r="O464" s="28">
        <f t="shared" si="63"/>
        <v>0</v>
      </c>
      <c r="P464" s="255">
        <f t="shared" si="64"/>
        <v>0</v>
      </c>
      <c r="Q464" s="27"/>
      <c r="R464" s="7"/>
    </row>
    <row r="465" spans="1:18" x14ac:dyDescent="0.25">
      <c r="A465" s="2"/>
      <c r="B465" s="1"/>
      <c r="C465" s="2"/>
      <c r="D465" s="2"/>
      <c r="E465" s="4"/>
      <c r="F465" s="4"/>
      <c r="G465" s="260">
        <f t="shared" si="57"/>
        <v>0</v>
      </c>
      <c r="H465" s="26" t="s">
        <v>6</v>
      </c>
      <c r="I465" s="39">
        <f t="shared" si="58"/>
        <v>0</v>
      </c>
      <c r="J465" s="29">
        <f t="shared" si="59"/>
        <v>0</v>
      </c>
      <c r="K465" s="28">
        <f t="shared" si="60"/>
        <v>0</v>
      </c>
      <c r="L465" s="29">
        <f t="shared" si="61"/>
        <v>0</v>
      </c>
      <c r="M465" s="28">
        <f t="shared" si="62"/>
        <v>0</v>
      </c>
      <c r="N465" s="29">
        <f t="shared" si="62"/>
        <v>0</v>
      </c>
      <c r="O465" s="28">
        <f t="shared" si="63"/>
        <v>0</v>
      </c>
      <c r="P465" s="255">
        <f t="shared" si="64"/>
        <v>0</v>
      </c>
      <c r="Q465" s="27"/>
      <c r="R465" s="7"/>
    </row>
    <row r="466" spans="1:18" x14ac:dyDescent="0.25">
      <c r="A466" s="2"/>
      <c r="B466" s="1"/>
      <c r="C466" s="2"/>
      <c r="D466" s="2"/>
      <c r="E466" s="4"/>
      <c r="F466" s="4"/>
      <c r="G466" s="260">
        <f t="shared" si="57"/>
        <v>0</v>
      </c>
      <c r="H466" s="26" t="s">
        <v>6</v>
      </c>
      <c r="I466" s="39">
        <f t="shared" si="58"/>
        <v>0</v>
      </c>
      <c r="J466" s="29">
        <f t="shared" si="59"/>
        <v>0</v>
      </c>
      <c r="K466" s="28">
        <f t="shared" si="60"/>
        <v>0</v>
      </c>
      <c r="L466" s="29">
        <f t="shared" si="61"/>
        <v>0</v>
      </c>
      <c r="M466" s="28">
        <f t="shared" si="62"/>
        <v>0</v>
      </c>
      <c r="N466" s="29">
        <f t="shared" si="62"/>
        <v>0</v>
      </c>
      <c r="O466" s="28">
        <f t="shared" si="63"/>
        <v>0</v>
      </c>
      <c r="P466" s="255">
        <f t="shared" si="64"/>
        <v>0</v>
      </c>
      <c r="Q466" s="27"/>
      <c r="R466" s="7"/>
    </row>
    <row r="467" spans="1:18" x14ac:dyDescent="0.25">
      <c r="A467" s="2"/>
      <c r="B467" s="1"/>
      <c r="C467" s="2"/>
      <c r="D467" s="2"/>
      <c r="E467" s="4"/>
      <c r="F467" s="4"/>
      <c r="G467" s="260">
        <f t="shared" si="57"/>
        <v>0</v>
      </c>
      <c r="H467" s="26" t="s">
        <v>6</v>
      </c>
      <c r="I467" s="39">
        <f t="shared" si="58"/>
        <v>0</v>
      </c>
      <c r="J467" s="29">
        <f t="shared" si="59"/>
        <v>0</v>
      </c>
      <c r="K467" s="28">
        <f t="shared" si="60"/>
        <v>0</v>
      </c>
      <c r="L467" s="29">
        <f t="shared" si="61"/>
        <v>0</v>
      </c>
      <c r="M467" s="28">
        <f t="shared" si="62"/>
        <v>0</v>
      </c>
      <c r="N467" s="29">
        <f t="shared" si="62"/>
        <v>0</v>
      </c>
      <c r="O467" s="28">
        <f t="shared" si="63"/>
        <v>0</v>
      </c>
      <c r="P467" s="255">
        <f t="shared" si="64"/>
        <v>0</v>
      </c>
      <c r="Q467" s="27"/>
      <c r="R467" s="7"/>
    </row>
    <row r="468" spans="1:18" x14ac:dyDescent="0.25">
      <c r="A468" s="2"/>
      <c r="B468" s="1"/>
      <c r="C468" s="2"/>
      <c r="D468" s="2"/>
      <c r="E468" s="4"/>
      <c r="F468" s="4"/>
      <c r="G468" s="260">
        <f t="shared" si="57"/>
        <v>0</v>
      </c>
      <c r="H468" s="26" t="s">
        <v>6</v>
      </c>
      <c r="I468" s="39">
        <f t="shared" si="58"/>
        <v>0</v>
      </c>
      <c r="J468" s="29">
        <f t="shared" si="59"/>
        <v>0</v>
      </c>
      <c r="K468" s="28">
        <f t="shared" si="60"/>
        <v>0</v>
      </c>
      <c r="L468" s="29">
        <f t="shared" si="61"/>
        <v>0</v>
      </c>
      <c r="M468" s="28">
        <f t="shared" si="62"/>
        <v>0</v>
      </c>
      <c r="N468" s="29">
        <f t="shared" si="62"/>
        <v>0</v>
      </c>
      <c r="O468" s="28">
        <f t="shared" si="63"/>
        <v>0</v>
      </c>
      <c r="P468" s="255">
        <f t="shared" si="64"/>
        <v>0</v>
      </c>
      <c r="Q468" s="27"/>
      <c r="R468" s="7"/>
    </row>
    <row r="469" spans="1:18" x14ac:dyDescent="0.25">
      <c r="A469" s="2"/>
      <c r="B469" s="1"/>
      <c r="C469" s="2"/>
      <c r="D469" s="2"/>
      <c r="E469" s="4"/>
      <c r="F469" s="4"/>
      <c r="G469" s="260">
        <f t="shared" si="57"/>
        <v>0</v>
      </c>
      <c r="H469" s="26" t="s">
        <v>6</v>
      </c>
      <c r="I469" s="39">
        <f t="shared" si="58"/>
        <v>0</v>
      </c>
      <c r="J469" s="29">
        <f t="shared" si="59"/>
        <v>0</v>
      </c>
      <c r="K469" s="28">
        <f t="shared" si="60"/>
        <v>0</v>
      </c>
      <c r="L469" s="29">
        <f t="shared" si="61"/>
        <v>0</v>
      </c>
      <c r="M469" s="28">
        <f t="shared" si="62"/>
        <v>0</v>
      </c>
      <c r="N469" s="29">
        <f t="shared" si="62"/>
        <v>0</v>
      </c>
      <c r="O469" s="28">
        <f t="shared" si="63"/>
        <v>0</v>
      </c>
      <c r="P469" s="255">
        <f t="shared" si="64"/>
        <v>0</v>
      </c>
      <c r="Q469" s="27"/>
      <c r="R469" s="7"/>
    </row>
    <row r="470" spans="1:18" x14ac:dyDescent="0.25">
      <c r="A470" s="2"/>
      <c r="B470" s="1"/>
      <c r="C470" s="2"/>
      <c r="D470" s="2"/>
      <c r="E470" s="4"/>
      <c r="F470" s="4"/>
      <c r="G470" s="260">
        <f t="shared" si="57"/>
        <v>0</v>
      </c>
      <c r="H470" s="26" t="s">
        <v>6</v>
      </c>
      <c r="I470" s="39">
        <f t="shared" si="58"/>
        <v>0</v>
      </c>
      <c r="J470" s="29">
        <f t="shared" si="59"/>
        <v>0</v>
      </c>
      <c r="K470" s="28">
        <f t="shared" si="60"/>
        <v>0</v>
      </c>
      <c r="L470" s="29">
        <f t="shared" si="61"/>
        <v>0</v>
      </c>
      <c r="M470" s="28">
        <f t="shared" si="62"/>
        <v>0</v>
      </c>
      <c r="N470" s="29">
        <f t="shared" si="62"/>
        <v>0</v>
      </c>
      <c r="O470" s="28">
        <f t="shared" si="63"/>
        <v>0</v>
      </c>
      <c r="P470" s="255">
        <f t="shared" si="64"/>
        <v>0</v>
      </c>
      <c r="Q470" s="27"/>
      <c r="R470" s="7"/>
    </row>
    <row r="471" spans="1:18" x14ac:dyDescent="0.25">
      <c r="A471" s="2"/>
      <c r="B471" s="1"/>
      <c r="C471" s="2"/>
      <c r="D471" s="2"/>
      <c r="E471" s="4"/>
      <c r="F471" s="4"/>
      <c r="G471" s="260">
        <f t="shared" si="57"/>
        <v>0</v>
      </c>
      <c r="H471" s="26" t="s">
        <v>6</v>
      </c>
      <c r="I471" s="39">
        <f t="shared" si="58"/>
        <v>0</v>
      </c>
      <c r="J471" s="29">
        <f t="shared" si="59"/>
        <v>0</v>
      </c>
      <c r="K471" s="28">
        <f t="shared" si="60"/>
        <v>0</v>
      </c>
      <c r="L471" s="29">
        <f t="shared" si="61"/>
        <v>0</v>
      </c>
      <c r="M471" s="28">
        <f t="shared" si="62"/>
        <v>0</v>
      </c>
      <c r="N471" s="29">
        <f t="shared" si="62"/>
        <v>0</v>
      </c>
      <c r="O471" s="28">
        <f t="shared" si="63"/>
        <v>0</v>
      </c>
      <c r="P471" s="255">
        <f t="shared" si="64"/>
        <v>0</v>
      </c>
      <c r="Q471" s="27"/>
      <c r="R471" s="7"/>
    </row>
    <row r="472" spans="1:18" x14ac:dyDescent="0.25">
      <c r="A472" s="2"/>
      <c r="B472" s="1"/>
      <c r="C472" s="2"/>
      <c r="D472" s="2"/>
      <c r="E472" s="4"/>
      <c r="F472" s="4"/>
      <c r="G472" s="260">
        <f t="shared" si="57"/>
        <v>0</v>
      </c>
      <c r="H472" s="26" t="s">
        <v>6</v>
      </c>
      <c r="I472" s="39">
        <f t="shared" si="58"/>
        <v>0</v>
      </c>
      <c r="J472" s="29">
        <f t="shared" si="59"/>
        <v>0</v>
      </c>
      <c r="K472" s="28">
        <f t="shared" si="60"/>
        <v>0</v>
      </c>
      <c r="L472" s="29">
        <f t="shared" si="61"/>
        <v>0</v>
      </c>
      <c r="M472" s="28">
        <f t="shared" si="62"/>
        <v>0</v>
      </c>
      <c r="N472" s="29">
        <f t="shared" si="62"/>
        <v>0</v>
      </c>
      <c r="O472" s="28">
        <f t="shared" si="63"/>
        <v>0</v>
      </c>
      <c r="P472" s="255">
        <f t="shared" si="64"/>
        <v>0</v>
      </c>
      <c r="Q472" s="27"/>
      <c r="R472" s="7"/>
    </row>
    <row r="473" spans="1:18" x14ac:dyDescent="0.25">
      <c r="A473" s="2"/>
      <c r="B473" s="1"/>
      <c r="C473" s="2"/>
      <c r="D473" s="2"/>
      <c r="E473" s="4"/>
      <c r="F473" s="4"/>
      <c r="G473" s="260">
        <f t="shared" si="57"/>
        <v>0</v>
      </c>
      <c r="H473" s="26" t="s">
        <v>6</v>
      </c>
      <c r="I473" s="39">
        <f t="shared" si="58"/>
        <v>0</v>
      </c>
      <c r="J473" s="29">
        <f t="shared" si="59"/>
        <v>0</v>
      </c>
      <c r="K473" s="28">
        <f t="shared" si="60"/>
        <v>0</v>
      </c>
      <c r="L473" s="29">
        <f t="shared" si="61"/>
        <v>0</v>
      </c>
      <c r="M473" s="28">
        <f t="shared" si="62"/>
        <v>0</v>
      </c>
      <c r="N473" s="29">
        <f t="shared" si="62"/>
        <v>0</v>
      </c>
      <c r="O473" s="28">
        <f t="shared" si="63"/>
        <v>0</v>
      </c>
      <c r="P473" s="255">
        <f t="shared" si="64"/>
        <v>0</v>
      </c>
      <c r="Q473" s="27"/>
      <c r="R473" s="7"/>
    </row>
    <row r="474" spans="1:18" x14ac:dyDescent="0.25">
      <c r="A474" s="2"/>
      <c r="B474" s="1"/>
      <c r="C474" s="2"/>
      <c r="D474" s="2"/>
      <c r="E474" s="4"/>
      <c r="F474" s="4"/>
      <c r="G474" s="260">
        <f t="shared" si="57"/>
        <v>0</v>
      </c>
      <c r="H474" s="26" t="s">
        <v>6</v>
      </c>
      <c r="I474" s="39">
        <f t="shared" si="58"/>
        <v>0</v>
      </c>
      <c r="J474" s="29">
        <f t="shared" si="59"/>
        <v>0</v>
      </c>
      <c r="K474" s="28">
        <f t="shared" si="60"/>
        <v>0</v>
      </c>
      <c r="L474" s="29">
        <f t="shared" si="61"/>
        <v>0</v>
      </c>
      <c r="M474" s="28">
        <f t="shared" si="62"/>
        <v>0</v>
      </c>
      <c r="N474" s="29">
        <f t="shared" si="62"/>
        <v>0</v>
      </c>
      <c r="O474" s="28">
        <f t="shared" si="63"/>
        <v>0</v>
      </c>
      <c r="P474" s="255">
        <f t="shared" si="64"/>
        <v>0</v>
      </c>
      <c r="Q474" s="27"/>
      <c r="R474" s="7"/>
    </row>
    <row r="475" spans="1:18" x14ac:dyDescent="0.25">
      <c r="A475" s="2"/>
      <c r="B475" s="1"/>
      <c r="C475" s="2"/>
      <c r="D475" s="2"/>
      <c r="E475" s="4"/>
      <c r="F475" s="4"/>
      <c r="G475" s="260">
        <f t="shared" si="57"/>
        <v>0</v>
      </c>
      <c r="H475" s="26" t="s">
        <v>6</v>
      </c>
      <c r="I475" s="39">
        <f t="shared" si="58"/>
        <v>0</v>
      </c>
      <c r="J475" s="29">
        <f t="shared" si="59"/>
        <v>0</v>
      </c>
      <c r="K475" s="28">
        <f t="shared" si="60"/>
        <v>0</v>
      </c>
      <c r="L475" s="29">
        <f t="shared" si="61"/>
        <v>0</v>
      </c>
      <c r="M475" s="28">
        <f t="shared" si="62"/>
        <v>0</v>
      </c>
      <c r="N475" s="29">
        <f t="shared" si="62"/>
        <v>0</v>
      </c>
      <c r="O475" s="28">
        <f t="shared" si="63"/>
        <v>0</v>
      </c>
      <c r="P475" s="255">
        <f t="shared" si="64"/>
        <v>0</v>
      </c>
      <c r="Q475" s="27"/>
      <c r="R475" s="7"/>
    </row>
    <row r="476" spans="1:18" x14ac:dyDescent="0.25">
      <c r="A476" s="2"/>
      <c r="B476" s="1"/>
      <c r="C476" s="2"/>
      <c r="D476" s="2"/>
      <c r="E476" s="4"/>
      <c r="F476" s="4"/>
      <c r="G476" s="260">
        <f t="shared" si="57"/>
        <v>0</v>
      </c>
      <c r="H476" s="26" t="s">
        <v>6</v>
      </c>
      <c r="I476" s="39">
        <f t="shared" si="58"/>
        <v>0</v>
      </c>
      <c r="J476" s="29">
        <f t="shared" si="59"/>
        <v>0</v>
      </c>
      <c r="K476" s="28">
        <f t="shared" si="60"/>
        <v>0</v>
      </c>
      <c r="L476" s="29">
        <f t="shared" si="61"/>
        <v>0</v>
      </c>
      <c r="M476" s="28">
        <f t="shared" si="62"/>
        <v>0</v>
      </c>
      <c r="N476" s="29">
        <f t="shared" si="62"/>
        <v>0</v>
      </c>
      <c r="O476" s="28">
        <f t="shared" si="63"/>
        <v>0</v>
      </c>
      <c r="P476" s="255">
        <f t="shared" si="64"/>
        <v>0</v>
      </c>
      <c r="Q476" s="27"/>
      <c r="R476" s="7"/>
    </row>
    <row r="477" spans="1:18" x14ac:dyDescent="0.25">
      <c r="A477" s="2"/>
      <c r="B477" s="1"/>
      <c r="C477" s="2"/>
      <c r="D477" s="2"/>
      <c r="E477" s="4"/>
      <c r="F477" s="4"/>
      <c r="G477" s="260">
        <f t="shared" si="57"/>
        <v>0</v>
      </c>
      <c r="H477" s="26" t="s">
        <v>6</v>
      </c>
      <c r="I477" s="39">
        <f t="shared" si="58"/>
        <v>0</v>
      </c>
      <c r="J477" s="29">
        <f t="shared" si="59"/>
        <v>0</v>
      </c>
      <c r="K477" s="28">
        <f t="shared" si="60"/>
        <v>0</v>
      </c>
      <c r="L477" s="29">
        <f t="shared" si="61"/>
        <v>0</v>
      </c>
      <c r="M477" s="28">
        <f t="shared" si="62"/>
        <v>0</v>
      </c>
      <c r="N477" s="29">
        <f t="shared" si="62"/>
        <v>0</v>
      </c>
      <c r="O477" s="28">
        <f t="shared" si="63"/>
        <v>0</v>
      </c>
      <c r="P477" s="255">
        <f t="shared" si="64"/>
        <v>0</v>
      </c>
      <c r="Q477" s="27"/>
      <c r="R477" s="7"/>
    </row>
    <row r="478" spans="1:18" x14ac:dyDescent="0.25">
      <c r="A478" s="2"/>
      <c r="B478" s="1"/>
      <c r="C478" s="2"/>
      <c r="D478" s="2"/>
      <c r="E478" s="4"/>
      <c r="F478" s="4"/>
      <c r="G478" s="260">
        <f t="shared" si="57"/>
        <v>0</v>
      </c>
      <c r="H478" s="26" t="s">
        <v>6</v>
      </c>
      <c r="I478" s="39">
        <f t="shared" si="58"/>
        <v>0</v>
      </c>
      <c r="J478" s="29">
        <f t="shared" si="59"/>
        <v>0</v>
      </c>
      <c r="K478" s="28">
        <f t="shared" si="60"/>
        <v>0</v>
      </c>
      <c r="L478" s="29">
        <f t="shared" si="61"/>
        <v>0</v>
      </c>
      <c r="M478" s="28">
        <f t="shared" si="62"/>
        <v>0</v>
      </c>
      <c r="N478" s="29">
        <f t="shared" si="62"/>
        <v>0</v>
      </c>
      <c r="O478" s="28">
        <f t="shared" si="63"/>
        <v>0</v>
      </c>
      <c r="P478" s="255">
        <f t="shared" si="64"/>
        <v>0</v>
      </c>
      <c r="Q478" s="27"/>
      <c r="R478" s="7"/>
    </row>
    <row r="479" spans="1:18" x14ac:dyDescent="0.25">
      <c r="A479" s="2"/>
      <c r="B479" s="1"/>
      <c r="C479" s="2"/>
      <c r="D479" s="2"/>
      <c r="E479" s="4"/>
      <c r="F479" s="4"/>
      <c r="G479" s="260">
        <f t="shared" si="57"/>
        <v>0</v>
      </c>
      <c r="H479" s="26" t="s">
        <v>6</v>
      </c>
      <c r="I479" s="39">
        <f t="shared" si="58"/>
        <v>0</v>
      </c>
      <c r="J479" s="29">
        <f t="shared" si="59"/>
        <v>0</v>
      </c>
      <c r="K479" s="28">
        <f t="shared" si="60"/>
        <v>0</v>
      </c>
      <c r="L479" s="29">
        <f t="shared" si="61"/>
        <v>0</v>
      </c>
      <c r="M479" s="28">
        <f t="shared" si="62"/>
        <v>0</v>
      </c>
      <c r="N479" s="29">
        <f t="shared" si="62"/>
        <v>0</v>
      </c>
      <c r="O479" s="28">
        <f t="shared" si="63"/>
        <v>0</v>
      </c>
      <c r="P479" s="255">
        <f t="shared" si="64"/>
        <v>0</v>
      </c>
      <c r="Q479" s="27"/>
      <c r="R479" s="7"/>
    </row>
    <row r="480" spans="1:18" x14ac:dyDescent="0.25">
      <c r="A480" s="2"/>
      <c r="B480" s="1"/>
      <c r="C480" s="2"/>
      <c r="D480" s="2"/>
      <c r="E480" s="4"/>
      <c r="F480" s="4"/>
      <c r="G480" s="260">
        <f t="shared" si="57"/>
        <v>0</v>
      </c>
      <c r="H480" s="26" t="s">
        <v>6</v>
      </c>
      <c r="I480" s="39">
        <f t="shared" si="58"/>
        <v>0</v>
      </c>
      <c r="J480" s="29">
        <f t="shared" si="59"/>
        <v>0</v>
      </c>
      <c r="K480" s="28">
        <f t="shared" si="60"/>
        <v>0</v>
      </c>
      <c r="L480" s="29">
        <f t="shared" si="61"/>
        <v>0</v>
      </c>
      <c r="M480" s="28">
        <f t="shared" si="62"/>
        <v>0</v>
      </c>
      <c r="N480" s="29">
        <f t="shared" si="62"/>
        <v>0</v>
      </c>
      <c r="O480" s="28">
        <f t="shared" si="63"/>
        <v>0</v>
      </c>
      <c r="P480" s="255">
        <f t="shared" si="64"/>
        <v>0</v>
      </c>
      <c r="Q480" s="27"/>
      <c r="R480" s="7"/>
    </row>
    <row r="481" spans="1:18" x14ac:dyDescent="0.25">
      <c r="A481" s="2"/>
      <c r="B481" s="1"/>
      <c r="C481" s="2"/>
      <c r="D481" s="2"/>
      <c r="E481" s="4"/>
      <c r="F481" s="4"/>
      <c r="G481" s="260">
        <f t="shared" si="57"/>
        <v>0</v>
      </c>
      <c r="H481" s="26" t="s">
        <v>6</v>
      </c>
      <c r="I481" s="39">
        <f t="shared" si="58"/>
        <v>0</v>
      </c>
      <c r="J481" s="29">
        <f t="shared" si="59"/>
        <v>0</v>
      </c>
      <c r="K481" s="28">
        <f t="shared" si="60"/>
        <v>0</v>
      </c>
      <c r="L481" s="29">
        <f t="shared" si="61"/>
        <v>0</v>
      </c>
      <c r="M481" s="28">
        <f t="shared" si="62"/>
        <v>0</v>
      </c>
      <c r="N481" s="29">
        <f t="shared" si="62"/>
        <v>0</v>
      </c>
      <c r="O481" s="28">
        <f t="shared" si="63"/>
        <v>0</v>
      </c>
      <c r="P481" s="255">
        <f t="shared" si="64"/>
        <v>0</v>
      </c>
      <c r="Q481" s="27"/>
      <c r="R481" s="7"/>
    </row>
    <row r="482" spans="1:18" x14ac:dyDescent="0.25">
      <c r="A482" s="2"/>
      <c r="B482" s="1"/>
      <c r="C482" s="2"/>
      <c r="D482" s="2"/>
      <c r="E482" s="4"/>
      <c r="F482" s="4"/>
      <c r="G482" s="260">
        <f t="shared" si="57"/>
        <v>0</v>
      </c>
      <c r="H482" s="26" t="s">
        <v>6</v>
      </c>
      <c r="I482" s="39">
        <f t="shared" si="58"/>
        <v>0</v>
      </c>
      <c r="J482" s="29">
        <f t="shared" si="59"/>
        <v>0</v>
      </c>
      <c r="K482" s="28">
        <f t="shared" si="60"/>
        <v>0</v>
      </c>
      <c r="L482" s="29">
        <f t="shared" si="61"/>
        <v>0</v>
      </c>
      <c r="M482" s="28">
        <f t="shared" si="62"/>
        <v>0</v>
      </c>
      <c r="N482" s="29">
        <f t="shared" si="62"/>
        <v>0</v>
      </c>
      <c r="O482" s="28">
        <f t="shared" si="63"/>
        <v>0</v>
      </c>
      <c r="P482" s="255">
        <f t="shared" si="64"/>
        <v>0</v>
      </c>
      <c r="Q482" s="27"/>
      <c r="R482" s="7"/>
    </row>
    <row r="483" spans="1:18" x14ac:dyDescent="0.25">
      <c r="A483" s="2"/>
      <c r="B483" s="1"/>
      <c r="C483" s="2"/>
      <c r="D483" s="2"/>
      <c r="E483" s="4"/>
      <c r="F483" s="4"/>
      <c r="G483" s="260">
        <f t="shared" si="57"/>
        <v>0</v>
      </c>
      <c r="H483" s="26" t="s">
        <v>6</v>
      </c>
      <c r="I483" s="39">
        <f t="shared" si="58"/>
        <v>0</v>
      </c>
      <c r="J483" s="29">
        <f t="shared" si="59"/>
        <v>0</v>
      </c>
      <c r="K483" s="28">
        <f t="shared" si="60"/>
        <v>0</v>
      </c>
      <c r="L483" s="29">
        <f t="shared" si="61"/>
        <v>0</v>
      </c>
      <c r="M483" s="28">
        <f t="shared" si="62"/>
        <v>0</v>
      </c>
      <c r="N483" s="29">
        <f t="shared" si="62"/>
        <v>0</v>
      </c>
      <c r="O483" s="28">
        <f t="shared" si="63"/>
        <v>0</v>
      </c>
      <c r="P483" s="255">
        <f t="shared" si="64"/>
        <v>0</v>
      </c>
      <c r="Q483" s="27"/>
      <c r="R483" s="7"/>
    </row>
    <row r="484" spans="1:18" x14ac:dyDescent="0.25">
      <c r="A484" s="2"/>
      <c r="B484" s="1"/>
      <c r="C484" s="2"/>
      <c r="D484" s="2"/>
      <c r="E484" s="4"/>
      <c r="F484" s="4"/>
      <c r="G484" s="260">
        <f t="shared" si="57"/>
        <v>0</v>
      </c>
      <c r="H484" s="26" t="s">
        <v>6</v>
      </c>
      <c r="I484" s="39">
        <f t="shared" si="58"/>
        <v>0</v>
      </c>
      <c r="J484" s="29">
        <f t="shared" si="59"/>
        <v>0</v>
      </c>
      <c r="K484" s="28">
        <f t="shared" si="60"/>
        <v>0</v>
      </c>
      <c r="L484" s="29">
        <f t="shared" si="61"/>
        <v>0</v>
      </c>
      <c r="M484" s="28">
        <f t="shared" si="62"/>
        <v>0</v>
      </c>
      <c r="N484" s="29">
        <f t="shared" si="62"/>
        <v>0</v>
      </c>
      <c r="O484" s="28">
        <f t="shared" si="63"/>
        <v>0</v>
      </c>
      <c r="P484" s="255">
        <f t="shared" si="64"/>
        <v>0</v>
      </c>
      <c r="Q484" s="27"/>
      <c r="R484" s="7"/>
    </row>
    <row r="485" spans="1:18" x14ac:dyDescent="0.25">
      <c r="A485" s="2"/>
      <c r="B485" s="1"/>
      <c r="C485" s="2"/>
      <c r="D485" s="2"/>
      <c r="E485" s="4"/>
      <c r="F485" s="4"/>
      <c r="G485" s="260">
        <f t="shared" si="57"/>
        <v>0</v>
      </c>
      <c r="H485" s="26" t="s">
        <v>6</v>
      </c>
      <c r="I485" s="39">
        <f t="shared" si="58"/>
        <v>0</v>
      </c>
      <c r="J485" s="29">
        <f t="shared" si="59"/>
        <v>0</v>
      </c>
      <c r="K485" s="28">
        <f t="shared" si="60"/>
        <v>0</v>
      </c>
      <c r="L485" s="29">
        <f t="shared" si="61"/>
        <v>0</v>
      </c>
      <c r="M485" s="28">
        <f t="shared" si="62"/>
        <v>0</v>
      </c>
      <c r="N485" s="29">
        <f t="shared" si="62"/>
        <v>0</v>
      </c>
      <c r="O485" s="28">
        <f t="shared" si="63"/>
        <v>0</v>
      </c>
      <c r="P485" s="255">
        <f t="shared" si="64"/>
        <v>0</v>
      </c>
      <c r="Q485" s="27"/>
      <c r="R485" s="7"/>
    </row>
    <row r="486" spans="1:18" x14ac:dyDescent="0.25">
      <c r="A486" s="2"/>
      <c r="B486" s="1"/>
      <c r="C486" s="2"/>
      <c r="D486" s="2"/>
      <c r="E486" s="4"/>
      <c r="F486" s="4"/>
      <c r="G486" s="260">
        <f t="shared" si="57"/>
        <v>0</v>
      </c>
      <c r="H486" s="26" t="s">
        <v>6</v>
      </c>
      <c r="I486" s="39">
        <f t="shared" si="58"/>
        <v>0</v>
      </c>
      <c r="J486" s="29">
        <f t="shared" si="59"/>
        <v>0</v>
      </c>
      <c r="K486" s="28">
        <f t="shared" si="60"/>
        <v>0</v>
      </c>
      <c r="L486" s="29">
        <f t="shared" si="61"/>
        <v>0</v>
      </c>
      <c r="M486" s="28">
        <f t="shared" si="62"/>
        <v>0</v>
      </c>
      <c r="N486" s="29">
        <f t="shared" si="62"/>
        <v>0</v>
      </c>
      <c r="O486" s="28">
        <f t="shared" si="63"/>
        <v>0</v>
      </c>
      <c r="P486" s="255">
        <f t="shared" si="64"/>
        <v>0</v>
      </c>
      <c r="Q486" s="27"/>
      <c r="R486" s="7"/>
    </row>
    <row r="487" spans="1:18" x14ac:dyDescent="0.25">
      <c r="A487" s="2"/>
      <c r="B487" s="1"/>
      <c r="C487" s="2"/>
      <c r="D487" s="2"/>
      <c r="E487" s="4"/>
      <c r="F487" s="4"/>
      <c r="G487" s="260">
        <f t="shared" si="57"/>
        <v>0</v>
      </c>
      <c r="H487" s="26" t="s">
        <v>6</v>
      </c>
      <c r="I487" s="39">
        <f t="shared" si="58"/>
        <v>0</v>
      </c>
      <c r="J487" s="29">
        <f t="shared" si="59"/>
        <v>0</v>
      </c>
      <c r="K487" s="28">
        <f t="shared" si="60"/>
        <v>0</v>
      </c>
      <c r="L487" s="29">
        <f t="shared" si="61"/>
        <v>0</v>
      </c>
      <c r="M487" s="28">
        <f t="shared" si="62"/>
        <v>0</v>
      </c>
      <c r="N487" s="29">
        <f t="shared" si="62"/>
        <v>0</v>
      </c>
      <c r="O487" s="28">
        <f t="shared" si="63"/>
        <v>0</v>
      </c>
      <c r="P487" s="255">
        <f t="shared" si="64"/>
        <v>0</v>
      </c>
      <c r="Q487" s="27"/>
      <c r="R487" s="7"/>
    </row>
    <row r="488" spans="1:18" x14ac:dyDescent="0.25">
      <c r="A488" s="2"/>
      <c r="B488" s="1"/>
      <c r="C488" s="2"/>
      <c r="D488" s="2"/>
      <c r="E488" s="4"/>
      <c r="F488" s="4"/>
      <c r="G488" s="260">
        <f t="shared" si="57"/>
        <v>0</v>
      </c>
      <c r="H488" s="26" t="s">
        <v>6</v>
      </c>
      <c r="I488" s="39">
        <f t="shared" si="58"/>
        <v>0</v>
      </c>
      <c r="J488" s="29">
        <f t="shared" si="59"/>
        <v>0</v>
      </c>
      <c r="K488" s="28">
        <f t="shared" si="60"/>
        <v>0</v>
      </c>
      <c r="L488" s="29">
        <f t="shared" si="61"/>
        <v>0</v>
      </c>
      <c r="M488" s="28">
        <f t="shared" si="62"/>
        <v>0</v>
      </c>
      <c r="N488" s="29">
        <f t="shared" si="62"/>
        <v>0</v>
      </c>
      <c r="O488" s="28">
        <f t="shared" si="63"/>
        <v>0</v>
      </c>
      <c r="P488" s="255">
        <f t="shared" si="64"/>
        <v>0</v>
      </c>
      <c r="Q488" s="27"/>
      <c r="R488" s="7"/>
    </row>
    <row r="489" spans="1:18" x14ac:dyDescent="0.25">
      <c r="A489" s="2"/>
      <c r="B489" s="1"/>
      <c r="C489" s="2"/>
      <c r="D489" s="2"/>
      <c r="E489" s="4"/>
      <c r="F489" s="4"/>
      <c r="G489" s="260">
        <f t="shared" si="57"/>
        <v>0</v>
      </c>
      <c r="H489" s="26" t="s">
        <v>6</v>
      </c>
      <c r="I489" s="39">
        <f t="shared" si="58"/>
        <v>0</v>
      </c>
      <c r="J489" s="29">
        <f t="shared" si="59"/>
        <v>0</v>
      </c>
      <c r="K489" s="28">
        <f t="shared" si="60"/>
        <v>0</v>
      </c>
      <c r="L489" s="29">
        <f t="shared" si="61"/>
        <v>0</v>
      </c>
      <c r="M489" s="28">
        <f t="shared" si="62"/>
        <v>0</v>
      </c>
      <c r="N489" s="29">
        <f t="shared" si="62"/>
        <v>0</v>
      </c>
      <c r="O489" s="28">
        <f t="shared" si="63"/>
        <v>0</v>
      </c>
      <c r="P489" s="255">
        <f t="shared" si="64"/>
        <v>0</v>
      </c>
      <c r="Q489" s="27"/>
      <c r="R489" s="7"/>
    </row>
    <row r="490" spans="1:18" x14ac:dyDescent="0.25">
      <c r="A490" s="2"/>
      <c r="B490" s="1"/>
      <c r="C490" s="2"/>
      <c r="D490" s="2"/>
      <c r="E490" s="4"/>
      <c r="F490" s="4"/>
      <c r="G490" s="260">
        <f t="shared" si="57"/>
        <v>0</v>
      </c>
      <c r="H490" s="26" t="s">
        <v>6</v>
      </c>
      <c r="I490" s="39">
        <f t="shared" si="58"/>
        <v>0</v>
      </c>
      <c r="J490" s="29">
        <f t="shared" si="59"/>
        <v>0</v>
      </c>
      <c r="K490" s="28">
        <f t="shared" si="60"/>
        <v>0</v>
      </c>
      <c r="L490" s="29">
        <f t="shared" si="61"/>
        <v>0</v>
      </c>
      <c r="M490" s="28">
        <f t="shared" si="62"/>
        <v>0</v>
      </c>
      <c r="N490" s="29">
        <f t="shared" si="62"/>
        <v>0</v>
      </c>
      <c r="O490" s="28">
        <f t="shared" si="63"/>
        <v>0</v>
      </c>
      <c r="P490" s="255">
        <f t="shared" si="64"/>
        <v>0</v>
      </c>
      <c r="Q490" s="27"/>
      <c r="R490" s="7"/>
    </row>
    <row r="491" spans="1:18" x14ac:dyDescent="0.25">
      <c r="A491" s="2"/>
      <c r="B491" s="1"/>
      <c r="C491" s="2"/>
      <c r="D491" s="2"/>
      <c r="E491" s="4"/>
      <c r="F491" s="4"/>
      <c r="G491" s="260">
        <f t="shared" si="57"/>
        <v>0</v>
      </c>
      <c r="H491" s="26" t="s">
        <v>6</v>
      </c>
      <c r="I491" s="39">
        <f t="shared" si="58"/>
        <v>0</v>
      </c>
      <c r="J491" s="29">
        <f t="shared" si="59"/>
        <v>0</v>
      </c>
      <c r="K491" s="28">
        <f t="shared" si="60"/>
        <v>0</v>
      </c>
      <c r="L491" s="29">
        <f t="shared" si="61"/>
        <v>0</v>
      </c>
      <c r="M491" s="28">
        <f t="shared" si="62"/>
        <v>0</v>
      </c>
      <c r="N491" s="29">
        <f t="shared" si="62"/>
        <v>0</v>
      </c>
      <c r="O491" s="28">
        <f t="shared" si="63"/>
        <v>0</v>
      </c>
      <c r="P491" s="255">
        <f t="shared" si="64"/>
        <v>0</v>
      </c>
      <c r="Q491" s="27"/>
      <c r="R491" s="7"/>
    </row>
    <row r="492" spans="1:18" x14ac:dyDescent="0.25">
      <c r="A492" s="2"/>
      <c r="B492" s="1"/>
      <c r="C492" s="2"/>
      <c r="D492" s="2"/>
      <c r="E492" s="4"/>
      <c r="F492" s="4"/>
      <c r="G492" s="260">
        <f t="shared" si="57"/>
        <v>0</v>
      </c>
      <c r="H492" s="26" t="s">
        <v>6</v>
      </c>
      <c r="I492" s="39">
        <f t="shared" si="58"/>
        <v>0</v>
      </c>
      <c r="J492" s="29">
        <f t="shared" si="59"/>
        <v>0</v>
      </c>
      <c r="K492" s="28">
        <f t="shared" si="60"/>
        <v>0</v>
      </c>
      <c r="L492" s="29">
        <f t="shared" si="61"/>
        <v>0</v>
      </c>
      <c r="M492" s="28">
        <f t="shared" si="62"/>
        <v>0</v>
      </c>
      <c r="N492" s="29">
        <f t="shared" si="62"/>
        <v>0</v>
      </c>
      <c r="O492" s="28">
        <f t="shared" si="63"/>
        <v>0</v>
      </c>
      <c r="P492" s="255">
        <f t="shared" si="64"/>
        <v>0</v>
      </c>
      <c r="Q492" s="27"/>
      <c r="R492" s="7"/>
    </row>
    <row r="493" spans="1:18" x14ac:dyDescent="0.25">
      <c r="A493" s="2"/>
      <c r="B493" s="1"/>
      <c r="C493" s="2"/>
      <c r="D493" s="2"/>
      <c r="E493" s="4"/>
      <c r="F493" s="4"/>
      <c r="G493" s="260">
        <f t="shared" si="57"/>
        <v>0</v>
      </c>
      <c r="H493" s="26" t="s">
        <v>6</v>
      </c>
      <c r="I493" s="39">
        <f t="shared" si="58"/>
        <v>0</v>
      </c>
      <c r="J493" s="29">
        <f t="shared" si="59"/>
        <v>0</v>
      </c>
      <c r="K493" s="28">
        <f t="shared" si="60"/>
        <v>0</v>
      </c>
      <c r="L493" s="29">
        <f t="shared" si="61"/>
        <v>0</v>
      </c>
      <c r="M493" s="28">
        <f t="shared" si="62"/>
        <v>0</v>
      </c>
      <c r="N493" s="29">
        <f t="shared" si="62"/>
        <v>0</v>
      </c>
      <c r="O493" s="28">
        <f t="shared" si="63"/>
        <v>0</v>
      </c>
      <c r="P493" s="255">
        <f t="shared" si="64"/>
        <v>0</v>
      </c>
      <c r="Q493" s="27"/>
      <c r="R493" s="7"/>
    </row>
    <row r="494" spans="1:18" x14ac:dyDescent="0.25">
      <c r="A494" s="2"/>
      <c r="B494" s="1"/>
      <c r="C494" s="2"/>
      <c r="D494" s="2"/>
      <c r="E494" s="4"/>
      <c r="F494" s="4"/>
      <c r="G494" s="260">
        <f t="shared" si="57"/>
        <v>0</v>
      </c>
      <c r="H494" s="26" t="s">
        <v>6</v>
      </c>
      <c r="I494" s="39">
        <f t="shared" si="58"/>
        <v>0</v>
      </c>
      <c r="J494" s="29">
        <f t="shared" si="59"/>
        <v>0</v>
      </c>
      <c r="K494" s="28">
        <f t="shared" si="60"/>
        <v>0</v>
      </c>
      <c r="L494" s="29">
        <f t="shared" si="61"/>
        <v>0</v>
      </c>
      <c r="M494" s="28">
        <f t="shared" si="62"/>
        <v>0</v>
      </c>
      <c r="N494" s="29">
        <f t="shared" si="62"/>
        <v>0</v>
      </c>
      <c r="O494" s="28">
        <f t="shared" si="63"/>
        <v>0</v>
      </c>
      <c r="P494" s="255">
        <f t="shared" si="64"/>
        <v>0</v>
      </c>
      <c r="Q494" s="27"/>
      <c r="R494" s="7"/>
    </row>
    <row r="495" spans="1:18" x14ac:dyDescent="0.25">
      <c r="A495" s="2"/>
      <c r="B495" s="1"/>
      <c r="C495" s="2"/>
      <c r="D495" s="2"/>
      <c r="E495" s="4"/>
      <c r="F495" s="4"/>
      <c r="G495" s="260">
        <f t="shared" si="57"/>
        <v>0</v>
      </c>
      <c r="H495" s="26" t="s">
        <v>6</v>
      </c>
      <c r="I495" s="39">
        <f t="shared" si="58"/>
        <v>0</v>
      </c>
      <c r="J495" s="29">
        <f t="shared" si="59"/>
        <v>0</v>
      </c>
      <c r="K495" s="28">
        <f t="shared" si="60"/>
        <v>0</v>
      </c>
      <c r="L495" s="29">
        <f t="shared" si="61"/>
        <v>0</v>
      </c>
      <c r="M495" s="28">
        <f t="shared" si="62"/>
        <v>0</v>
      </c>
      <c r="N495" s="29">
        <f t="shared" si="62"/>
        <v>0</v>
      </c>
      <c r="O495" s="28">
        <f t="shared" si="63"/>
        <v>0</v>
      </c>
      <c r="P495" s="255">
        <f t="shared" si="64"/>
        <v>0</v>
      </c>
      <c r="Q495" s="27"/>
      <c r="R495" s="7"/>
    </row>
    <row r="496" spans="1:18" x14ac:dyDescent="0.25">
      <c r="A496" s="2"/>
      <c r="B496" s="1"/>
      <c r="C496" s="2"/>
      <c r="D496" s="2"/>
      <c r="E496" s="4"/>
      <c r="F496" s="4"/>
      <c r="G496" s="260">
        <f t="shared" si="57"/>
        <v>0</v>
      </c>
      <c r="H496" s="26" t="s">
        <v>6</v>
      </c>
      <c r="I496" s="39">
        <f t="shared" si="58"/>
        <v>0</v>
      </c>
      <c r="J496" s="29">
        <f t="shared" si="59"/>
        <v>0</v>
      </c>
      <c r="K496" s="28">
        <f t="shared" si="60"/>
        <v>0</v>
      </c>
      <c r="L496" s="29">
        <f t="shared" si="61"/>
        <v>0</v>
      </c>
      <c r="M496" s="28">
        <f t="shared" si="62"/>
        <v>0</v>
      </c>
      <c r="N496" s="29">
        <f t="shared" si="62"/>
        <v>0</v>
      </c>
      <c r="O496" s="28">
        <f t="shared" si="63"/>
        <v>0</v>
      </c>
      <c r="P496" s="255">
        <f t="shared" si="64"/>
        <v>0</v>
      </c>
      <c r="Q496" s="27"/>
      <c r="R496" s="7"/>
    </row>
    <row r="497" spans="1:18" x14ac:dyDescent="0.25">
      <c r="A497" s="2"/>
      <c r="B497" s="1"/>
      <c r="C497" s="2"/>
      <c r="D497" s="2"/>
      <c r="E497" s="4"/>
      <c r="F497" s="4"/>
      <c r="G497" s="260">
        <f t="shared" si="57"/>
        <v>0</v>
      </c>
      <c r="H497" s="26" t="s">
        <v>6</v>
      </c>
      <c r="I497" s="39">
        <f t="shared" si="58"/>
        <v>0</v>
      </c>
      <c r="J497" s="29">
        <f t="shared" si="59"/>
        <v>0</v>
      </c>
      <c r="K497" s="28">
        <f t="shared" si="60"/>
        <v>0</v>
      </c>
      <c r="L497" s="29">
        <f t="shared" si="61"/>
        <v>0</v>
      </c>
      <c r="M497" s="28">
        <f t="shared" si="62"/>
        <v>0</v>
      </c>
      <c r="N497" s="29">
        <f t="shared" si="62"/>
        <v>0</v>
      </c>
      <c r="O497" s="28">
        <f t="shared" si="63"/>
        <v>0</v>
      </c>
      <c r="P497" s="255">
        <f t="shared" si="64"/>
        <v>0</v>
      </c>
      <c r="Q497" s="27"/>
      <c r="R497" s="7"/>
    </row>
    <row r="498" spans="1:18" x14ac:dyDescent="0.25">
      <c r="A498" s="2"/>
      <c r="B498" s="1"/>
      <c r="C498" s="2"/>
      <c r="D498" s="2"/>
      <c r="E498" s="4"/>
      <c r="F498" s="4"/>
      <c r="G498" s="260">
        <f t="shared" si="57"/>
        <v>0</v>
      </c>
      <c r="H498" s="26" t="s">
        <v>6</v>
      </c>
      <c r="I498" s="39">
        <f t="shared" si="58"/>
        <v>0</v>
      </c>
      <c r="J498" s="29">
        <f t="shared" si="59"/>
        <v>0</v>
      </c>
      <c r="K498" s="28">
        <f t="shared" si="60"/>
        <v>0</v>
      </c>
      <c r="L498" s="29">
        <f t="shared" si="61"/>
        <v>0</v>
      </c>
      <c r="M498" s="28">
        <f t="shared" si="62"/>
        <v>0</v>
      </c>
      <c r="N498" s="29">
        <f t="shared" si="62"/>
        <v>0</v>
      </c>
      <c r="O498" s="28">
        <f t="shared" si="63"/>
        <v>0</v>
      </c>
      <c r="P498" s="255">
        <f t="shared" si="64"/>
        <v>0</v>
      </c>
      <c r="Q498" s="27"/>
      <c r="R498" s="7"/>
    </row>
    <row r="499" spans="1:18" x14ac:dyDescent="0.25">
      <c r="A499" s="2"/>
      <c r="B499" s="1"/>
      <c r="C499" s="2"/>
      <c r="D499" s="2"/>
      <c r="E499" s="4"/>
      <c r="F499" s="4"/>
      <c r="G499" s="260">
        <f t="shared" si="57"/>
        <v>0</v>
      </c>
      <c r="H499" s="26" t="s">
        <v>6</v>
      </c>
      <c r="I499" s="39">
        <f t="shared" si="58"/>
        <v>0</v>
      </c>
      <c r="J499" s="29">
        <f t="shared" si="59"/>
        <v>0</v>
      </c>
      <c r="K499" s="28">
        <f t="shared" si="60"/>
        <v>0</v>
      </c>
      <c r="L499" s="29">
        <f t="shared" si="61"/>
        <v>0</v>
      </c>
      <c r="M499" s="28">
        <f t="shared" si="62"/>
        <v>0</v>
      </c>
      <c r="N499" s="29">
        <f t="shared" si="62"/>
        <v>0</v>
      </c>
      <c r="O499" s="28">
        <f t="shared" si="63"/>
        <v>0</v>
      </c>
      <c r="P499" s="255">
        <f t="shared" si="64"/>
        <v>0</v>
      </c>
      <c r="Q499" s="27"/>
      <c r="R499" s="7"/>
    </row>
    <row r="500" spans="1:18" x14ac:dyDescent="0.25">
      <c r="A500" s="2"/>
      <c r="B500" s="1"/>
      <c r="C500" s="2"/>
      <c r="D500" s="2"/>
      <c r="E500" s="4"/>
      <c r="F500" s="4"/>
      <c r="G500" s="260">
        <f t="shared" si="57"/>
        <v>0</v>
      </c>
      <c r="H500" s="26" t="s">
        <v>6</v>
      </c>
      <c r="I500" s="39">
        <f t="shared" si="58"/>
        <v>0</v>
      </c>
      <c r="J500" s="29">
        <f t="shared" si="59"/>
        <v>0</v>
      </c>
      <c r="K500" s="28">
        <f t="shared" si="60"/>
        <v>0</v>
      </c>
      <c r="L500" s="29">
        <f t="shared" si="61"/>
        <v>0</v>
      </c>
      <c r="M500" s="28">
        <f t="shared" si="62"/>
        <v>0</v>
      </c>
      <c r="N500" s="29">
        <f t="shared" si="62"/>
        <v>0</v>
      </c>
      <c r="O500" s="28">
        <f t="shared" si="63"/>
        <v>0</v>
      </c>
      <c r="P500" s="255">
        <f t="shared" si="64"/>
        <v>0</v>
      </c>
      <c r="Q500" s="27"/>
      <c r="R500" s="7"/>
    </row>
    <row r="501" spans="1:18" x14ac:dyDescent="0.25">
      <c r="A501" s="2"/>
      <c r="B501" s="1"/>
      <c r="C501" s="2"/>
      <c r="D501" s="2"/>
      <c r="E501" s="4"/>
      <c r="F501" s="4"/>
      <c r="G501" s="260">
        <f t="shared" si="57"/>
        <v>0</v>
      </c>
      <c r="H501" s="26" t="s">
        <v>6</v>
      </c>
      <c r="I501" s="39">
        <f t="shared" si="58"/>
        <v>0</v>
      </c>
      <c r="J501" s="29">
        <f t="shared" si="59"/>
        <v>0</v>
      </c>
      <c r="K501" s="28">
        <f t="shared" si="60"/>
        <v>0</v>
      </c>
      <c r="L501" s="29">
        <f t="shared" si="61"/>
        <v>0</v>
      </c>
      <c r="M501" s="28">
        <f t="shared" si="62"/>
        <v>0</v>
      </c>
      <c r="N501" s="29">
        <f t="shared" si="62"/>
        <v>0</v>
      </c>
      <c r="O501" s="28">
        <f t="shared" si="63"/>
        <v>0</v>
      </c>
      <c r="P501" s="255">
        <f t="shared" si="64"/>
        <v>0</v>
      </c>
      <c r="Q501" s="27"/>
      <c r="R501" s="7"/>
    </row>
    <row r="502" spans="1:18" x14ac:dyDescent="0.25">
      <c r="A502" s="2"/>
      <c r="B502" s="1"/>
      <c r="C502" s="2"/>
      <c r="D502" s="2"/>
      <c r="E502" s="4"/>
      <c r="F502" s="4"/>
      <c r="G502" s="260">
        <f t="shared" si="57"/>
        <v>0</v>
      </c>
      <c r="H502" s="26" t="s">
        <v>6</v>
      </c>
      <c r="I502" s="39">
        <f t="shared" si="58"/>
        <v>0</v>
      </c>
      <c r="J502" s="29">
        <f t="shared" si="59"/>
        <v>0</v>
      </c>
      <c r="K502" s="28">
        <f t="shared" si="60"/>
        <v>0</v>
      </c>
      <c r="L502" s="29">
        <f t="shared" si="61"/>
        <v>0</v>
      </c>
      <c r="M502" s="28">
        <f t="shared" si="62"/>
        <v>0</v>
      </c>
      <c r="N502" s="29">
        <f t="shared" si="62"/>
        <v>0</v>
      </c>
      <c r="O502" s="28">
        <f t="shared" si="63"/>
        <v>0</v>
      </c>
      <c r="P502" s="255">
        <f t="shared" si="64"/>
        <v>0</v>
      </c>
      <c r="Q502" s="27"/>
      <c r="R502" s="7"/>
    </row>
    <row r="503" spans="1:18" x14ac:dyDescent="0.25">
      <c r="A503" s="2"/>
      <c r="B503" s="1"/>
      <c r="C503" s="2"/>
      <c r="D503" s="2"/>
      <c r="E503" s="4"/>
      <c r="F503" s="4"/>
      <c r="G503" s="260">
        <f t="shared" si="57"/>
        <v>0</v>
      </c>
      <c r="H503" s="26" t="s">
        <v>6</v>
      </c>
      <c r="I503" s="39">
        <f t="shared" si="58"/>
        <v>0</v>
      </c>
      <c r="J503" s="29">
        <f t="shared" si="59"/>
        <v>0</v>
      </c>
      <c r="K503" s="28">
        <f t="shared" si="60"/>
        <v>0</v>
      </c>
      <c r="L503" s="29">
        <f t="shared" si="61"/>
        <v>0</v>
      </c>
      <c r="M503" s="28">
        <f t="shared" si="62"/>
        <v>0</v>
      </c>
      <c r="N503" s="29">
        <f t="shared" si="62"/>
        <v>0</v>
      </c>
      <c r="O503" s="28">
        <f t="shared" si="63"/>
        <v>0</v>
      </c>
      <c r="P503" s="255">
        <f t="shared" si="64"/>
        <v>0</v>
      </c>
      <c r="Q503" s="27"/>
      <c r="R503" s="7"/>
    </row>
    <row r="504" spans="1:18" x14ac:dyDescent="0.25">
      <c r="A504" s="2"/>
      <c r="B504" s="1"/>
      <c r="C504" s="2"/>
      <c r="D504" s="2"/>
      <c r="E504" s="4"/>
      <c r="F504" s="4"/>
      <c r="G504" s="260">
        <f t="shared" si="57"/>
        <v>0</v>
      </c>
      <c r="H504" s="26" t="s">
        <v>6</v>
      </c>
      <c r="I504" s="39">
        <f t="shared" si="58"/>
        <v>0</v>
      </c>
      <c r="J504" s="29">
        <f t="shared" si="59"/>
        <v>0</v>
      </c>
      <c r="K504" s="28">
        <f t="shared" si="60"/>
        <v>0</v>
      </c>
      <c r="L504" s="29">
        <f t="shared" si="61"/>
        <v>0</v>
      </c>
      <c r="M504" s="28">
        <f t="shared" si="62"/>
        <v>0</v>
      </c>
      <c r="N504" s="29">
        <f t="shared" si="62"/>
        <v>0</v>
      </c>
      <c r="O504" s="28">
        <f t="shared" si="63"/>
        <v>0</v>
      </c>
      <c r="P504" s="255">
        <f t="shared" si="64"/>
        <v>0</v>
      </c>
      <c r="Q504" s="27"/>
      <c r="R504" s="7"/>
    </row>
    <row r="505" spans="1:18" x14ac:dyDescent="0.25">
      <c r="A505" s="2"/>
      <c r="B505" s="1"/>
      <c r="C505" s="2"/>
      <c r="D505" s="2"/>
      <c r="E505" s="4"/>
      <c r="F505" s="4"/>
      <c r="G505" s="260">
        <f t="shared" si="57"/>
        <v>0</v>
      </c>
      <c r="H505" s="26" t="s">
        <v>6</v>
      </c>
      <c r="I505" s="39">
        <f t="shared" si="58"/>
        <v>0</v>
      </c>
      <c r="J505" s="29">
        <f t="shared" si="59"/>
        <v>0</v>
      </c>
      <c r="K505" s="28">
        <f t="shared" si="60"/>
        <v>0</v>
      </c>
      <c r="L505" s="29">
        <f t="shared" si="61"/>
        <v>0</v>
      </c>
      <c r="M505" s="28">
        <f t="shared" si="62"/>
        <v>0</v>
      </c>
      <c r="N505" s="29">
        <f t="shared" si="62"/>
        <v>0</v>
      </c>
      <c r="O505" s="28">
        <f t="shared" si="63"/>
        <v>0</v>
      </c>
      <c r="P505" s="255">
        <f t="shared" si="64"/>
        <v>0</v>
      </c>
      <c r="Q505" s="27"/>
      <c r="R505" s="7"/>
    </row>
    <row r="506" spans="1:18" x14ac:dyDescent="0.25">
      <c r="A506" s="2"/>
      <c r="B506" s="1"/>
      <c r="C506" s="2"/>
      <c r="D506" s="2"/>
      <c r="E506" s="4"/>
      <c r="F506" s="4"/>
      <c r="G506" s="260">
        <f t="shared" si="57"/>
        <v>0</v>
      </c>
      <c r="H506" s="26" t="s">
        <v>6</v>
      </c>
      <c r="I506" s="39">
        <f t="shared" si="58"/>
        <v>0</v>
      </c>
      <c r="J506" s="29">
        <f t="shared" si="59"/>
        <v>0</v>
      </c>
      <c r="K506" s="28">
        <f t="shared" si="60"/>
        <v>0</v>
      </c>
      <c r="L506" s="29">
        <f t="shared" si="61"/>
        <v>0</v>
      </c>
      <c r="M506" s="28">
        <f t="shared" si="62"/>
        <v>0</v>
      </c>
      <c r="N506" s="29">
        <f t="shared" si="62"/>
        <v>0</v>
      </c>
      <c r="O506" s="28">
        <f t="shared" si="63"/>
        <v>0</v>
      </c>
      <c r="P506" s="255">
        <f t="shared" si="64"/>
        <v>0</v>
      </c>
      <c r="Q506" s="27"/>
      <c r="R506" s="7"/>
    </row>
    <row r="507" spans="1:18" x14ac:dyDescent="0.25">
      <c r="A507" s="2"/>
      <c r="B507" s="1"/>
      <c r="C507" s="2"/>
      <c r="D507" s="2"/>
      <c r="E507" s="4"/>
      <c r="F507" s="4"/>
      <c r="G507" s="260">
        <f t="shared" si="57"/>
        <v>0</v>
      </c>
      <c r="H507" s="26" t="s">
        <v>6</v>
      </c>
      <c r="I507" s="39">
        <f t="shared" si="58"/>
        <v>0</v>
      </c>
      <c r="J507" s="29">
        <f t="shared" si="59"/>
        <v>0</v>
      </c>
      <c r="K507" s="28">
        <f t="shared" si="60"/>
        <v>0</v>
      </c>
      <c r="L507" s="29">
        <f t="shared" si="61"/>
        <v>0</v>
      </c>
      <c r="M507" s="28">
        <f t="shared" si="62"/>
        <v>0</v>
      </c>
      <c r="N507" s="29">
        <f t="shared" si="62"/>
        <v>0</v>
      </c>
      <c r="O507" s="28">
        <f t="shared" si="63"/>
        <v>0</v>
      </c>
      <c r="P507" s="255">
        <f t="shared" si="64"/>
        <v>0</v>
      </c>
      <c r="Q507" s="27"/>
      <c r="R507" s="7"/>
    </row>
    <row r="508" spans="1:18" x14ac:dyDescent="0.25">
      <c r="A508" s="2"/>
      <c r="B508" s="1"/>
      <c r="C508" s="2"/>
      <c r="D508" s="2"/>
      <c r="E508" s="4"/>
      <c r="F508" s="4"/>
      <c r="G508" s="260">
        <f t="shared" si="57"/>
        <v>0</v>
      </c>
      <c r="H508" s="26" t="s">
        <v>6</v>
      </c>
      <c r="I508" s="39">
        <f t="shared" si="58"/>
        <v>0</v>
      </c>
      <c r="J508" s="29">
        <f t="shared" si="59"/>
        <v>0</v>
      </c>
      <c r="K508" s="28">
        <f t="shared" si="60"/>
        <v>0</v>
      </c>
      <c r="L508" s="29">
        <f t="shared" si="61"/>
        <v>0</v>
      </c>
      <c r="M508" s="28">
        <f t="shared" si="62"/>
        <v>0</v>
      </c>
      <c r="N508" s="29">
        <f t="shared" si="62"/>
        <v>0</v>
      </c>
      <c r="O508" s="28">
        <f t="shared" si="63"/>
        <v>0</v>
      </c>
      <c r="P508" s="255">
        <f t="shared" si="64"/>
        <v>0</v>
      </c>
      <c r="Q508" s="27"/>
      <c r="R508" s="7"/>
    </row>
    <row r="509" spans="1:18" x14ac:dyDescent="0.25">
      <c r="A509" s="2"/>
      <c r="B509" s="1"/>
      <c r="C509" s="2"/>
      <c r="D509" s="2"/>
      <c r="E509" s="4"/>
      <c r="F509" s="4"/>
      <c r="G509" s="260">
        <f t="shared" si="57"/>
        <v>0</v>
      </c>
      <c r="H509" s="26" t="s">
        <v>6</v>
      </c>
      <c r="I509" s="39">
        <f t="shared" si="58"/>
        <v>0</v>
      </c>
      <c r="J509" s="29">
        <f t="shared" si="59"/>
        <v>0</v>
      </c>
      <c r="K509" s="28">
        <f t="shared" si="60"/>
        <v>0</v>
      </c>
      <c r="L509" s="29">
        <f t="shared" si="61"/>
        <v>0</v>
      </c>
      <c r="M509" s="28">
        <f t="shared" si="62"/>
        <v>0</v>
      </c>
      <c r="N509" s="29">
        <f t="shared" si="62"/>
        <v>0</v>
      </c>
      <c r="O509" s="28">
        <f t="shared" si="63"/>
        <v>0</v>
      </c>
      <c r="P509" s="255">
        <f t="shared" si="64"/>
        <v>0</v>
      </c>
      <c r="Q509" s="27"/>
      <c r="R509" s="7"/>
    </row>
    <row r="510" spans="1:18" x14ac:dyDescent="0.25">
      <c r="A510" s="2"/>
      <c r="B510" s="1"/>
      <c r="C510" s="2"/>
      <c r="D510" s="2"/>
      <c r="E510" s="4"/>
      <c r="F510" s="4"/>
      <c r="G510" s="260">
        <f t="shared" si="57"/>
        <v>0</v>
      </c>
      <c r="H510" s="26" t="s">
        <v>6</v>
      </c>
      <c r="I510" s="39">
        <f t="shared" si="58"/>
        <v>0</v>
      </c>
      <c r="J510" s="29">
        <f t="shared" si="59"/>
        <v>0</v>
      </c>
      <c r="K510" s="28">
        <f t="shared" si="60"/>
        <v>0</v>
      </c>
      <c r="L510" s="29">
        <f t="shared" si="61"/>
        <v>0</v>
      </c>
      <c r="M510" s="28">
        <f t="shared" si="62"/>
        <v>0</v>
      </c>
      <c r="N510" s="29">
        <f t="shared" si="62"/>
        <v>0</v>
      </c>
      <c r="O510" s="28">
        <f t="shared" si="63"/>
        <v>0</v>
      </c>
      <c r="P510" s="255">
        <f t="shared" si="64"/>
        <v>0</v>
      </c>
      <c r="Q510" s="27"/>
      <c r="R510" s="7"/>
    </row>
    <row r="511" spans="1:18" x14ac:dyDescent="0.25">
      <c r="A511" s="2"/>
      <c r="B511" s="1"/>
      <c r="C511" s="2"/>
      <c r="D511" s="2"/>
      <c r="E511" s="4"/>
      <c r="F511" s="4"/>
      <c r="G511" s="260">
        <f t="shared" si="57"/>
        <v>0</v>
      </c>
      <c r="H511" s="26" t="s">
        <v>6</v>
      </c>
      <c r="I511" s="39">
        <f t="shared" si="58"/>
        <v>0</v>
      </c>
      <c r="J511" s="29">
        <f t="shared" si="59"/>
        <v>0</v>
      </c>
      <c r="K511" s="28">
        <f t="shared" si="60"/>
        <v>0</v>
      </c>
      <c r="L511" s="29">
        <f t="shared" si="61"/>
        <v>0</v>
      </c>
      <c r="M511" s="28">
        <f t="shared" si="62"/>
        <v>0</v>
      </c>
      <c r="N511" s="29">
        <f t="shared" si="62"/>
        <v>0</v>
      </c>
      <c r="O511" s="28">
        <f t="shared" si="63"/>
        <v>0</v>
      </c>
      <c r="P511" s="255">
        <f t="shared" si="64"/>
        <v>0</v>
      </c>
      <c r="Q511" s="27"/>
      <c r="R511" s="7"/>
    </row>
    <row r="512" spans="1:18" x14ac:dyDescent="0.25">
      <c r="A512" s="2"/>
      <c r="B512" s="1"/>
      <c r="C512" s="2"/>
      <c r="D512" s="2"/>
      <c r="E512" s="4"/>
      <c r="F512" s="4"/>
      <c r="G512" s="260">
        <f t="shared" si="57"/>
        <v>0</v>
      </c>
      <c r="H512" s="26" t="s">
        <v>6</v>
      </c>
      <c r="I512" s="39">
        <f t="shared" si="58"/>
        <v>0</v>
      </c>
      <c r="J512" s="29">
        <f t="shared" si="59"/>
        <v>0</v>
      </c>
      <c r="K512" s="28">
        <f t="shared" si="60"/>
        <v>0</v>
      </c>
      <c r="L512" s="29">
        <f t="shared" si="61"/>
        <v>0</v>
      </c>
      <c r="M512" s="28">
        <f t="shared" si="62"/>
        <v>0</v>
      </c>
      <c r="N512" s="29">
        <f t="shared" si="62"/>
        <v>0</v>
      </c>
      <c r="O512" s="28">
        <f t="shared" si="63"/>
        <v>0</v>
      </c>
      <c r="P512" s="255">
        <f t="shared" si="64"/>
        <v>0</v>
      </c>
      <c r="Q512" s="27"/>
      <c r="R512" s="7"/>
    </row>
    <row r="513" spans="1:18" x14ac:dyDescent="0.25">
      <c r="A513" s="2"/>
      <c r="B513" s="1"/>
      <c r="C513" s="2"/>
      <c r="D513" s="2"/>
      <c r="E513" s="4"/>
      <c r="F513" s="4"/>
      <c r="G513" s="260">
        <f t="shared" si="57"/>
        <v>0</v>
      </c>
      <c r="H513" s="26" t="s">
        <v>6</v>
      </c>
      <c r="I513" s="39">
        <f t="shared" si="58"/>
        <v>0</v>
      </c>
      <c r="J513" s="29">
        <f t="shared" si="59"/>
        <v>0</v>
      </c>
      <c r="K513" s="28">
        <f t="shared" si="60"/>
        <v>0</v>
      </c>
      <c r="L513" s="29">
        <f t="shared" si="61"/>
        <v>0</v>
      </c>
      <c r="M513" s="28">
        <f t="shared" si="62"/>
        <v>0</v>
      </c>
      <c r="N513" s="29">
        <f t="shared" si="62"/>
        <v>0</v>
      </c>
      <c r="O513" s="28">
        <f t="shared" si="63"/>
        <v>0</v>
      </c>
      <c r="P513" s="255">
        <f t="shared" si="64"/>
        <v>0</v>
      </c>
      <c r="Q513" s="27"/>
      <c r="R513" s="7"/>
    </row>
    <row r="514" spans="1:18" x14ac:dyDescent="0.25">
      <c r="A514" s="2"/>
      <c r="B514" s="1"/>
      <c r="C514" s="2"/>
      <c r="D514" s="2"/>
      <c r="E514" s="4"/>
      <c r="F514" s="4"/>
      <c r="G514" s="260">
        <f t="shared" si="57"/>
        <v>0</v>
      </c>
      <c r="H514" s="26" t="s">
        <v>6</v>
      </c>
      <c r="I514" s="39">
        <f t="shared" si="58"/>
        <v>0</v>
      </c>
      <c r="J514" s="29">
        <f t="shared" si="59"/>
        <v>0</v>
      </c>
      <c r="K514" s="28">
        <f t="shared" si="60"/>
        <v>0</v>
      </c>
      <c r="L514" s="29">
        <f t="shared" si="61"/>
        <v>0</v>
      </c>
      <c r="M514" s="28">
        <f t="shared" si="62"/>
        <v>0</v>
      </c>
      <c r="N514" s="29">
        <f t="shared" si="62"/>
        <v>0</v>
      </c>
      <c r="O514" s="28">
        <f t="shared" si="63"/>
        <v>0</v>
      </c>
      <c r="P514" s="255">
        <f t="shared" si="64"/>
        <v>0</v>
      </c>
      <c r="Q514" s="27"/>
      <c r="R514" s="7"/>
    </row>
    <row r="515" spans="1:18" x14ac:dyDescent="0.25">
      <c r="A515" s="2"/>
      <c r="B515" s="1"/>
      <c r="C515" s="2"/>
      <c r="D515" s="2"/>
      <c r="E515" s="4"/>
      <c r="F515" s="4"/>
      <c r="G515" s="260">
        <f t="shared" si="57"/>
        <v>0</v>
      </c>
      <c r="H515" s="26" t="s">
        <v>6</v>
      </c>
      <c r="I515" s="39">
        <f t="shared" si="58"/>
        <v>0</v>
      </c>
      <c r="J515" s="29">
        <f t="shared" si="59"/>
        <v>0</v>
      </c>
      <c r="K515" s="28">
        <f t="shared" si="60"/>
        <v>0</v>
      </c>
      <c r="L515" s="29">
        <f t="shared" si="61"/>
        <v>0</v>
      </c>
      <c r="M515" s="28">
        <f t="shared" si="62"/>
        <v>0</v>
      </c>
      <c r="N515" s="29">
        <f t="shared" si="62"/>
        <v>0</v>
      </c>
      <c r="O515" s="28">
        <f t="shared" si="63"/>
        <v>0</v>
      </c>
      <c r="P515" s="255">
        <f t="shared" si="64"/>
        <v>0</v>
      </c>
      <c r="Q515" s="27"/>
      <c r="R515" s="7"/>
    </row>
    <row r="516" spans="1:18" x14ac:dyDescent="0.25">
      <c r="A516" s="2"/>
      <c r="B516" s="1"/>
      <c r="C516" s="2"/>
      <c r="D516" s="2"/>
      <c r="E516" s="4"/>
      <c r="F516" s="4"/>
      <c r="G516" s="260">
        <f t="shared" si="57"/>
        <v>0</v>
      </c>
      <c r="H516" s="26" t="s">
        <v>6</v>
      </c>
      <c r="I516" s="39">
        <f t="shared" si="58"/>
        <v>0</v>
      </c>
      <c r="J516" s="29">
        <f t="shared" si="59"/>
        <v>0</v>
      </c>
      <c r="K516" s="28">
        <f t="shared" si="60"/>
        <v>0</v>
      </c>
      <c r="L516" s="29">
        <f t="shared" si="61"/>
        <v>0</v>
      </c>
      <c r="M516" s="28">
        <f t="shared" si="62"/>
        <v>0</v>
      </c>
      <c r="N516" s="29">
        <f t="shared" si="62"/>
        <v>0</v>
      </c>
      <c r="O516" s="28">
        <f t="shared" si="63"/>
        <v>0</v>
      </c>
      <c r="P516" s="255">
        <f t="shared" si="64"/>
        <v>0</v>
      </c>
      <c r="Q516" s="27"/>
      <c r="R516" s="7"/>
    </row>
    <row r="517" spans="1:18" x14ac:dyDescent="0.25">
      <c r="A517" s="2"/>
      <c r="B517" s="1"/>
      <c r="C517" s="2"/>
      <c r="D517" s="2"/>
      <c r="E517" s="4"/>
      <c r="F517" s="4"/>
      <c r="G517" s="260">
        <f t="shared" si="57"/>
        <v>0</v>
      </c>
      <c r="H517" s="26" t="s">
        <v>6</v>
      </c>
      <c r="I517" s="39">
        <f t="shared" si="58"/>
        <v>0</v>
      </c>
      <c r="J517" s="29">
        <f t="shared" si="59"/>
        <v>0</v>
      </c>
      <c r="K517" s="28">
        <f t="shared" si="60"/>
        <v>0</v>
      </c>
      <c r="L517" s="29">
        <f t="shared" si="61"/>
        <v>0</v>
      </c>
      <c r="M517" s="28">
        <f t="shared" si="62"/>
        <v>0</v>
      </c>
      <c r="N517" s="29">
        <f t="shared" si="62"/>
        <v>0</v>
      </c>
      <c r="O517" s="28">
        <f t="shared" si="63"/>
        <v>0</v>
      </c>
      <c r="P517" s="255">
        <f t="shared" si="64"/>
        <v>0</v>
      </c>
      <c r="Q517" s="27"/>
      <c r="R517" s="7"/>
    </row>
    <row r="518" spans="1:18" x14ac:dyDescent="0.25">
      <c r="A518" s="2"/>
      <c r="B518" s="1"/>
      <c r="C518" s="2"/>
      <c r="D518" s="2"/>
      <c r="E518" s="4"/>
      <c r="F518" s="4"/>
      <c r="G518" s="260">
        <f t="shared" si="57"/>
        <v>0</v>
      </c>
      <c r="H518" s="26" t="s">
        <v>6</v>
      </c>
      <c r="I518" s="39">
        <f t="shared" si="58"/>
        <v>0</v>
      </c>
      <c r="J518" s="29">
        <f t="shared" si="59"/>
        <v>0</v>
      </c>
      <c r="K518" s="28">
        <f t="shared" si="60"/>
        <v>0</v>
      </c>
      <c r="L518" s="29">
        <f t="shared" si="61"/>
        <v>0</v>
      </c>
      <c r="M518" s="28">
        <f t="shared" si="62"/>
        <v>0</v>
      </c>
      <c r="N518" s="29">
        <f t="shared" si="62"/>
        <v>0</v>
      </c>
      <c r="O518" s="28">
        <f t="shared" si="63"/>
        <v>0</v>
      </c>
      <c r="P518" s="255">
        <f t="shared" si="64"/>
        <v>0</v>
      </c>
      <c r="Q518" s="27"/>
      <c r="R518" s="7"/>
    </row>
    <row r="519" spans="1:18" x14ac:dyDescent="0.25">
      <c r="A519" s="2"/>
      <c r="B519" s="1"/>
      <c r="C519" s="2"/>
      <c r="D519" s="2"/>
      <c r="E519" s="4"/>
      <c r="F519" s="4"/>
      <c r="G519" s="260">
        <f t="shared" si="57"/>
        <v>0</v>
      </c>
      <c r="H519" s="26" t="s">
        <v>6</v>
      </c>
      <c r="I519" s="39">
        <f t="shared" si="58"/>
        <v>0</v>
      </c>
      <c r="J519" s="29">
        <f t="shared" si="59"/>
        <v>0</v>
      </c>
      <c r="K519" s="28">
        <f t="shared" si="60"/>
        <v>0</v>
      </c>
      <c r="L519" s="29">
        <f t="shared" si="61"/>
        <v>0</v>
      </c>
      <c r="M519" s="28">
        <f t="shared" si="62"/>
        <v>0</v>
      </c>
      <c r="N519" s="29">
        <f t="shared" si="62"/>
        <v>0</v>
      </c>
      <c r="O519" s="28">
        <f t="shared" si="63"/>
        <v>0</v>
      </c>
      <c r="P519" s="255">
        <f t="shared" si="64"/>
        <v>0</v>
      </c>
      <c r="Q519" s="27"/>
      <c r="R519" s="7"/>
    </row>
    <row r="520" spans="1:18" x14ac:dyDescent="0.25">
      <c r="A520" s="2"/>
      <c r="B520" s="1"/>
      <c r="C520" s="2"/>
      <c r="D520" s="2"/>
      <c r="E520" s="4"/>
      <c r="F520" s="4"/>
      <c r="G520" s="260">
        <f t="shared" si="57"/>
        <v>0</v>
      </c>
      <c r="H520" s="26" t="s">
        <v>6</v>
      </c>
      <c r="I520" s="39">
        <f t="shared" si="58"/>
        <v>0</v>
      </c>
      <c r="J520" s="29">
        <f t="shared" si="59"/>
        <v>0</v>
      </c>
      <c r="K520" s="28">
        <f t="shared" si="60"/>
        <v>0</v>
      </c>
      <c r="L520" s="29">
        <f t="shared" si="61"/>
        <v>0</v>
      </c>
      <c r="M520" s="28">
        <f t="shared" si="62"/>
        <v>0</v>
      </c>
      <c r="N520" s="29">
        <f t="shared" si="62"/>
        <v>0</v>
      </c>
      <c r="O520" s="28">
        <f t="shared" si="63"/>
        <v>0</v>
      </c>
      <c r="P520" s="255">
        <f t="shared" si="64"/>
        <v>0</v>
      </c>
      <c r="Q520" s="27"/>
      <c r="R520" s="7"/>
    </row>
    <row r="521" spans="1:18" x14ac:dyDescent="0.25">
      <c r="A521" s="2"/>
      <c r="B521" s="1"/>
      <c r="C521" s="2"/>
      <c r="D521" s="2"/>
      <c r="E521" s="4"/>
      <c r="F521" s="4"/>
      <c r="G521" s="260">
        <f t="shared" si="57"/>
        <v>0</v>
      </c>
      <c r="H521" s="26" t="s">
        <v>6</v>
      </c>
      <c r="I521" s="39">
        <f t="shared" si="58"/>
        <v>0</v>
      </c>
      <c r="J521" s="29">
        <f t="shared" si="59"/>
        <v>0</v>
      </c>
      <c r="K521" s="28">
        <f t="shared" si="60"/>
        <v>0</v>
      </c>
      <c r="L521" s="29">
        <f t="shared" si="61"/>
        <v>0</v>
      </c>
      <c r="M521" s="28">
        <f t="shared" si="62"/>
        <v>0</v>
      </c>
      <c r="N521" s="29">
        <f t="shared" si="62"/>
        <v>0</v>
      </c>
      <c r="O521" s="28">
        <f t="shared" si="63"/>
        <v>0</v>
      </c>
      <c r="P521" s="255">
        <f t="shared" si="64"/>
        <v>0</v>
      </c>
      <c r="Q521" s="27"/>
      <c r="R521" s="7"/>
    </row>
    <row r="522" spans="1:18" x14ac:dyDescent="0.25">
      <c r="A522" s="2"/>
      <c r="B522" s="1"/>
      <c r="C522" s="2"/>
      <c r="D522" s="2"/>
      <c r="E522" s="4"/>
      <c r="F522" s="4"/>
      <c r="G522" s="260">
        <f t="shared" si="57"/>
        <v>0</v>
      </c>
      <c r="H522" s="26" t="s">
        <v>6</v>
      </c>
      <c r="I522" s="39">
        <f t="shared" si="58"/>
        <v>0</v>
      </c>
      <c r="J522" s="29">
        <f t="shared" si="59"/>
        <v>0</v>
      </c>
      <c r="K522" s="28">
        <f t="shared" si="60"/>
        <v>0</v>
      </c>
      <c r="L522" s="29">
        <f t="shared" si="61"/>
        <v>0</v>
      </c>
      <c r="M522" s="28">
        <f t="shared" si="62"/>
        <v>0</v>
      </c>
      <c r="N522" s="29">
        <f t="shared" si="62"/>
        <v>0</v>
      </c>
      <c r="O522" s="28">
        <f t="shared" si="63"/>
        <v>0</v>
      </c>
      <c r="P522" s="255">
        <f t="shared" si="64"/>
        <v>0</v>
      </c>
      <c r="Q522" s="27"/>
      <c r="R522" s="7"/>
    </row>
    <row r="523" spans="1:18" x14ac:dyDescent="0.25">
      <c r="A523" s="2"/>
      <c r="B523" s="1"/>
      <c r="C523" s="2"/>
      <c r="D523" s="2"/>
      <c r="E523" s="4"/>
      <c r="F523" s="4"/>
      <c r="G523" s="260">
        <f t="shared" ref="G523:G586" si="65">E523*F523</f>
        <v>0</v>
      </c>
      <c r="H523" s="26" t="s">
        <v>6</v>
      </c>
      <c r="I523" s="39">
        <f t="shared" ref="I523:I586" si="66">E523*$E$4</f>
        <v>0</v>
      </c>
      <c r="J523" s="29">
        <f t="shared" ref="J523:J586" si="67">G523*$E$4</f>
        <v>0</v>
      </c>
      <c r="K523" s="28">
        <f t="shared" ref="K523:K586" si="68">IF(H523="DIVISAS $",E523*$E$5,0)</f>
        <v>0</v>
      </c>
      <c r="L523" s="29">
        <f t="shared" ref="L523:L586" si="69">IF(H523="DIVISAS $",G523*$E$5,0)</f>
        <v>0</v>
      </c>
      <c r="M523" s="28">
        <f t="shared" ref="M523:N586" si="70">SUM(I523,K523)</f>
        <v>0</v>
      </c>
      <c r="N523" s="29">
        <f t="shared" si="70"/>
        <v>0</v>
      </c>
      <c r="O523" s="28">
        <f t="shared" ref="O523:O586" si="71">E523-M523</f>
        <v>0</v>
      </c>
      <c r="P523" s="255">
        <f t="shared" ref="P523:P586" si="72">G523-N523</f>
        <v>0</v>
      </c>
      <c r="Q523" s="27"/>
      <c r="R523" s="7"/>
    </row>
    <row r="524" spans="1:18" x14ac:dyDescent="0.25">
      <c r="A524" s="2"/>
      <c r="B524" s="1"/>
      <c r="C524" s="2"/>
      <c r="D524" s="2"/>
      <c r="E524" s="4"/>
      <c r="F524" s="4"/>
      <c r="G524" s="260">
        <f t="shared" si="65"/>
        <v>0</v>
      </c>
      <c r="H524" s="26" t="s">
        <v>6</v>
      </c>
      <c r="I524" s="39">
        <f t="shared" si="66"/>
        <v>0</v>
      </c>
      <c r="J524" s="29">
        <f t="shared" si="67"/>
        <v>0</v>
      </c>
      <c r="K524" s="28">
        <f t="shared" si="68"/>
        <v>0</v>
      </c>
      <c r="L524" s="29">
        <f t="shared" si="69"/>
        <v>0</v>
      </c>
      <c r="M524" s="28">
        <f t="shared" si="70"/>
        <v>0</v>
      </c>
      <c r="N524" s="29">
        <f t="shared" si="70"/>
        <v>0</v>
      </c>
      <c r="O524" s="28">
        <f t="shared" si="71"/>
        <v>0</v>
      </c>
      <c r="P524" s="255">
        <f t="shared" si="72"/>
        <v>0</v>
      </c>
      <c r="Q524" s="27"/>
      <c r="R524" s="7"/>
    </row>
    <row r="525" spans="1:18" x14ac:dyDescent="0.25">
      <c r="A525" s="2"/>
      <c r="B525" s="1"/>
      <c r="C525" s="2"/>
      <c r="D525" s="2"/>
      <c r="E525" s="4"/>
      <c r="F525" s="4"/>
      <c r="G525" s="260">
        <f t="shared" si="65"/>
        <v>0</v>
      </c>
      <c r="H525" s="26" t="s">
        <v>6</v>
      </c>
      <c r="I525" s="39">
        <f t="shared" si="66"/>
        <v>0</v>
      </c>
      <c r="J525" s="29">
        <f t="shared" si="67"/>
        <v>0</v>
      </c>
      <c r="K525" s="28">
        <f t="shared" si="68"/>
        <v>0</v>
      </c>
      <c r="L525" s="29">
        <f t="shared" si="69"/>
        <v>0</v>
      </c>
      <c r="M525" s="28">
        <f t="shared" si="70"/>
        <v>0</v>
      </c>
      <c r="N525" s="29">
        <f t="shared" si="70"/>
        <v>0</v>
      </c>
      <c r="O525" s="28">
        <f t="shared" si="71"/>
        <v>0</v>
      </c>
      <c r="P525" s="255">
        <f t="shared" si="72"/>
        <v>0</v>
      </c>
      <c r="Q525" s="27"/>
      <c r="R525" s="7"/>
    </row>
    <row r="526" spans="1:18" x14ac:dyDescent="0.25">
      <c r="A526" s="2"/>
      <c r="B526" s="1"/>
      <c r="C526" s="2"/>
      <c r="D526" s="2"/>
      <c r="E526" s="4"/>
      <c r="F526" s="4"/>
      <c r="G526" s="260">
        <f t="shared" si="65"/>
        <v>0</v>
      </c>
      <c r="H526" s="26" t="s">
        <v>6</v>
      </c>
      <c r="I526" s="39">
        <f t="shared" si="66"/>
        <v>0</v>
      </c>
      <c r="J526" s="29">
        <f t="shared" si="67"/>
        <v>0</v>
      </c>
      <c r="K526" s="28">
        <f t="shared" si="68"/>
        <v>0</v>
      </c>
      <c r="L526" s="29">
        <f t="shared" si="69"/>
        <v>0</v>
      </c>
      <c r="M526" s="28">
        <f t="shared" si="70"/>
        <v>0</v>
      </c>
      <c r="N526" s="29">
        <f t="shared" si="70"/>
        <v>0</v>
      </c>
      <c r="O526" s="28">
        <f t="shared" si="71"/>
        <v>0</v>
      </c>
      <c r="P526" s="255">
        <f t="shared" si="72"/>
        <v>0</v>
      </c>
      <c r="Q526" s="27"/>
      <c r="R526" s="7"/>
    </row>
    <row r="527" spans="1:18" x14ac:dyDescent="0.25">
      <c r="A527" s="2"/>
      <c r="B527" s="1"/>
      <c r="C527" s="2"/>
      <c r="D527" s="2"/>
      <c r="E527" s="4"/>
      <c r="F527" s="4"/>
      <c r="G527" s="260">
        <f t="shared" si="65"/>
        <v>0</v>
      </c>
      <c r="H527" s="26" t="s">
        <v>6</v>
      </c>
      <c r="I527" s="39">
        <f t="shared" si="66"/>
        <v>0</v>
      </c>
      <c r="J527" s="29">
        <f t="shared" si="67"/>
        <v>0</v>
      </c>
      <c r="K527" s="28">
        <f t="shared" si="68"/>
        <v>0</v>
      </c>
      <c r="L527" s="29">
        <f t="shared" si="69"/>
        <v>0</v>
      </c>
      <c r="M527" s="28">
        <f t="shared" si="70"/>
        <v>0</v>
      </c>
      <c r="N527" s="29">
        <f t="shared" si="70"/>
        <v>0</v>
      </c>
      <c r="O527" s="28">
        <f t="shared" si="71"/>
        <v>0</v>
      </c>
      <c r="P527" s="255">
        <f t="shared" si="72"/>
        <v>0</v>
      </c>
      <c r="Q527" s="27"/>
      <c r="R527" s="7"/>
    </row>
    <row r="528" spans="1:18" x14ac:dyDescent="0.25">
      <c r="A528" s="2"/>
      <c r="B528" s="1"/>
      <c r="C528" s="2"/>
      <c r="D528" s="2"/>
      <c r="E528" s="4"/>
      <c r="F528" s="4"/>
      <c r="G528" s="260">
        <f t="shared" si="65"/>
        <v>0</v>
      </c>
      <c r="H528" s="26" t="s">
        <v>6</v>
      </c>
      <c r="I528" s="39">
        <f t="shared" si="66"/>
        <v>0</v>
      </c>
      <c r="J528" s="29">
        <f t="shared" si="67"/>
        <v>0</v>
      </c>
      <c r="K528" s="28">
        <f t="shared" si="68"/>
        <v>0</v>
      </c>
      <c r="L528" s="29">
        <f t="shared" si="69"/>
        <v>0</v>
      </c>
      <c r="M528" s="28">
        <f t="shared" si="70"/>
        <v>0</v>
      </c>
      <c r="N528" s="29">
        <f t="shared" si="70"/>
        <v>0</v>
      </c>
      <c r="O528" s="28">
        <f t="shared" si="71"/>
        <v>0</v>
      </c>
      <c r="P528" s="255">
        <f t="shared" si="72"/>
        <v>0</v>
      </c>
      <c r="Q528" s="27"/>
      <c r="R528" s="7"/>
    </row>
    <row r="529" spans="1:18" x14ac:dyDescent="0.25">
      <c r="A529" s="2"/>
      <c r="B529" s="1"/>
      <c r="C529" s="2"/>
      <c r="D529" s="2"/>
      <c r="E529" s="4"/>
      <c r="F529" s="4"/>
      <c r="G529" s="260">
        <f t="shared" si="65"/>
        <v>0</v>
      </c>
      <c r="H529" s="26" t="s">
        <v>6</v>
      </c>
      <c r="I529" s="39">
        <f t="shared" si="66"/>
        <v>0</v>
      </c>
      <c r="J529" s="29">
        <f t="shared" si="67"/>
        <v>0</v>
      </c>
      <c r="K529" s="28">
        <f t="shared" si="68"/>
        <v>0</v>
      </c>
      <c r="L529" s="29">
        <f t="shared" si="69"/>
        <v>0</v>
      </c>
      <c r="M529" s="28">
        <f t="shared" si="70"/>
        <v>0</v>
      </c>
      <c r="N529" s="29">
        <f t="shared" si="70"/>
        <v>0</v>
      </c>
      <c r="O529" s="28">
        <f t="shared" si="71"/>
        <v>0</v>
      </c>
      <c r="P529" s="255">
        <f t="shared" si="72"/>
        <v>0</v>
      </c>
      <c r="Q529" s="27"/>
      <c r="R529" s="7"/>
    </row>
    <row r="530" spans="1:18" x14ac:dyDescent="0.25">
      <c r="A530" s="2"/>
      <c r="B530" s="1"/>
      <c r="C530" s="2"/>
      <c r="D530" s="2"/>
      <c r="E530" s="4"/>
      <c r="F530" s="4"/>
      <c r="G530" s="260">
        <f t="shared" si="65"/>
        <v>0</v>
      </c>
      <c r="H530" s="26" t="s">
        <v>6</v>
      </c>
      <c r="I530" s="39">
        <f t="shared" si="66"/>
        <v>0</v>
      </c>
      <c r="J530" s="29">
        <f t="shared" si="67"/>
        <v>0</v>
      </c>
      <c r="K530" s="28">
        <f t="shared" si="68"/>
        <v>0</v>
      </c>
      <c r="L530" s="29">
        <f t="shared" si="69"/>
        <v>0</v>
      </c>
      <c r="M530" s="28">
        <f t="shared" si="70"/>
        <v>0</v>
      </c>
      <c r="N530" s="29">
        <f t="shared" si="70"/>
        <v>0</v>
      </c>
      <c r="O530" s="28">
        <f t="shared" si="71"/>
        <v>0</v>
      </c>
      <c r="P530" s="255">
        <f t="shared" si="72"/>
        <v>0</v>
      </c>
      <c r="Q530" s="27"/>
      <c r="R530" s="7"/>
    </row>
    <row r="531" spans="1:18" x14ac:dyDescent="0.25">
      <c r="A531" s="2"/>
      <c r="B531" s="1"/>
      <c r="C531" s="2"/>
      <c r="D531" s="2"/>
      <c r="E531" s="4"/>
      <c r="F531" s="4"/>
      <c r="G531" s="260">
        <f t="shared" si="65"/>
        <v>0</v>
      </c>
      <c r="H531" s="26" t="s">
        <v>6</v>
      </c>
      <c r="I531" s="39">
        <f t="shared" si="66"/>
        <v>0</v>
      </c>
      <c r="J531" s="29">
        <f t="shared" si="67"/>
        <v>0</v>
      </c>
      <c r="K531" s="28">
        <f t="shared" si="68"/>
        <v>0</v>
      </c>
      <c r="L531" s="29">
        <f t="shared" si="69"/>
        <v>0</v>
      </c>
      <c r="M531" s="28">
        <f t="shared" si="70"/>
        <v>0</v>
      </c>
      <c r="N531" s="29">
        <f t="shared" si="70"/>
        <v>0</v>
      </c>
      <c r="O531" s="28">
        <f t="shared" si="71"/>
        <v>0</v>
      </c>
      <c r="P531" s="255">
        <f t="shared" si="72"/>
        <v>0</v>
      </c>
      <c r="Q531" s="27"/>
      <c r="R531" s="7"/>
    </row>
    <row r="532" spans="1:18" x14ac:dyDescent="0.25">
      <c r="A532" s="2"/>
      <c r="B532" s="1"/>
      <c r="C532" s="2"/>
      <c r="D532" s="2"/>
      <c r="E532" s="4"/>
      <c r="F532" s="4"/>
      <c r="G532" s="260">
        <f t="shared" si="65"/>
        <v>0</v>
      </c>
      <c r="H532" s="26" t="s">
        <v>6</v>
      </c>
      <c r="I532" s="39">
        <f t="shared" si="66"/>
        <v>0</v>
      </c>
      <c r="J532" s="29">
        <f t="shared" si="67"/>
        <v>0</v>
      </c>
      <c r="K532" s="28">
        <f t="shared" si="68"/>
        <v>0</v>
      </c>
      <c r="L532" s="29">
        <f t="shared" si="69"/>
        <v>0</v>
      </c>
      <c r="M532" s="28">
        <f t="shared" si="70"/>
        <v>0</v>
      </c>
      <c r="N532" s="29">
        <f t="shared" si="70"/>
        <v>0</v>
      </c>
      <c r="O532" s="28">
        <f t="shared" si="71"/>
        <v>0</v>
      </c>
      <c r="P532" s="255">
        <f t="shared" si="72"/>
        <v>0</v>
      </c>
      <c r="Q532" s="27"/>
      <c r="R532" s="7"/>
    </row>
    <row r="533" spans="1:18" x14ac:dyDescent="0.25">
      <c r="A533" s="2"/>
      <c r="B533" s="1"/>
      <c r="C533" s="2"/>
      <c r="D533" s="2"/>
      <c r="E533" s="4"/>
      <c r="F533" s="4"/>
      <c r="G533" s="260">
        <f t="shared" si="65"/>
        <v>0</v>
      </c>
      <c r="H533" s="26" t="s">
        <v>6</v>
      </c>
      <c r="I533" s="39">
        <f t="shared" si="66"/>
        <v>0</v>
      </c>
      <c r="J533" s="29">
        <f t="shared" si="67"/>
        <v>0</v>
      </c>
      <c r="K533" s="28">
        <f t="shared" si="68"/>
        <v>0</v>
      </c>
      <c r="L533" s="29">
        <f t="shared" si="69"/>
        <v>0</v>
      </c>
      <c r="M533" s="28">
        <f t="shared" si="70"/>
        <v>0</v>
      </c>
      <c r="N533" s="29">
        <f t="shared" si="70"/>
        <v>0</v>
      </c>
      <c r="O533" s="28">
        <f t="shared" si="71"/>
        <v>0</v>
      </c>
      <c r="P533" s="255">
        <f t="shared" si="72"/>
        <v>0</v>
      </c>
      <c r="Q533" s="27"/>
      <c r="R533" s="7"/>
    </row>
    <row r="534" spans="1:18" x14ac:dyDescent="0.25">
      <c r="A534" s="2"/>
      <c r="B534" s="1"/>
      <c r="C534" s="2"/>
      <c r="D534" s="2"/>
      <c r="E534" s="4"/>
      <c r="F534" s="4"/>
      <c r="G534" s="260">
        <f t="shared" si="65"/>
        <v>0</v>
      </c>
      <c r="H534" s="26" t="s">
        <v>6</v>
      </c>
      <c r="I534" s="39">
        <f t="shared" si="66"/>
        <v>0</v>
      </c>
      <c r="J534" s="29">
        <f t="shared" si="67"/>
        <v>0</v>
      </c>
      <c r="K534" s="28">
        <f t="shared" si="68"/>
        <v>0</v>
      </c>
      <c r="L534" s="29">
        <f t="shared" si="69"/>
        <v>0</v>
      </c>
      <c r="M534" s="28">
        <f t="shared" si="70"/>
        <v>0</v>
      </c>
      <c r="N534" s="29">
        <f t="shared" si="70"/>
        <v>0</v>
      </c>
      <c r="O534" s="28">
        <f t="shared" si="71"/>
        <v>0</v>
      </c>
      <c r="P534" s="255">
        <f t="shared" si="72"/>
        <v>0</v>
      </c>
      <c r="Q534" s="27"/>
      <c r="R534" s="7"/>
    </row>
    <row r="535" spans="1:18" x14ac:dyDescent="0.25">
      <c r="A535" s="2"/>
      <c r="B535" s="1"/>
      <c r="C535" s="2"/>
      <c r="D535" s="2"/>
      <c r="E535" s="4"/>
      <c r="F535" s="4"/>
      <c r="G535" s="260">
        <f t="shared" si="65"/>
        <v>0</v>
      </c>
      <c r="H535" s="26" t="s">
        <v>6</v>
      </c>
      <c r="I535" s="39">
        <f t="shared" si="66"/>
        <v>0</v>
      </c>
      <c r="J535" s="29">
        <f t="shared" si="67"/>
        <v>0</v>
      </c>
      <c r="K535" s="28">
        <f t="shared" si="68"/>
        <v>0</v>
      </c>
      <c r="L535" s="29">
        <f t="shared" si="69"/>
        <v>0</v>
      </c>
      <c r="M535" s="28">
        <f t="shared" si="70"/>
        <v>0</v>
      </c>
      <c r="N535" s="29">
        <f t="shared" si="70"/>
        <v>0</v>
      </c>
      <c r="O535" s="28">
        <f t="shared" si="71"/>
        <v>0</v>
      </c>
      <c r="P535" s="255">
        <f t="shared" si="72"/>
        <v>0</v>
      </c>
      <c r="Q535" s="27"/>
      <c r="R535" s="7"/>
    </row>
    <row r="536" spans="1:18" x14ac:dyDescent="0.25">
      <c r="A536" s="2"/>
      <c r="B536" s="1"/>
      <c r="C536" s="2"/>
      <c r="D536" s="2"/>
      <c r="E536" s="4"/>
      <c r="F536" s="4"/>
      <c r="G536" s="260">
        <f t="shared" si="65"/>
        <v>0</v>
      </c>
      <c r="H536" s="26" t="s">
        <v>6</v>
      </c>
      <c r="I536" s="39">
        <f t="shared" si="66"/>
        <v>0</v>
      </c>
      <c r="J536" s="29">
        <f t="shared" si="67"/>
        <v>0</v>
      </c>
      <c r="K536" s="28">
        <f t="shared" si="68"/>
        <v>0</v>
      </c>
      <c r="L536" s="29">
        <f t="shared" si="69"/>
        <v>0</v>
      </c>
      <c r="M536" s="28">
        <f t="shared" si="70"/>
        <v>0</v>
      </c>
      <c r="N536" s="29">
        <f t="shared" si="70"/>
        <v>0</v>
      </c>
      <c r="O536" s="28">
        <f t="shared" si="71"/>
        <v>0</v>
      </c>
      <c r="P536" s="255">
        <f t="shared" si="72"/>
        <v>0</v>
      </c>
      <c r="Q536" s="27"/>
      <c r="R536" s="7"/>
    </row>
    <row r="537" spans="1:18" x14ac:dyDescent="0.25">
      <c r="A537" s="2"/>
      <c r="B537" s="1"/>
      <c r="C537" s="2"/>
      <c r="D537" s="2"/>
      <c r="E537" s="4"/>
      <c r="F537" s="4"/>
      <c r="G537" s="260">
        <f t="shared" si="65"/>
        <v>0</v>
      </c>
      <c r="H537" s="26" t="s">
        <v>6</v>
      </c>
      <c r="I537" s="39">
        <f t="shared" si="66"/>
        <v>0</v>
      </c>
      <c r="J537" s="29">
        <f t="shared" si="67"/>
        <v>0</v>
      </c>
      <c r="K537" s="28">
        <f t="shared" si="68"/>
        <v>0</v>
      </c>
      <c r="L537" s="29">
        <f t="shared" si="69"/>
        <v>0</v>
      </c>
      <c r="M537" s="28">
        <f t="shared" si="70"/>
        <v>0</v>
      </c>
      <c r="N537" s="29">
        <f t="shared" si="70"/>
        <v>0</v>
      </c>
      <c r="O537" s="28">
        <f t="shared" si="71"/>
        <v>0</v>
      </c>
      <c r="P537" s="255">
        <f t="shared" si="72"/>
        <v>0</v>
      </c>
      <c r="Q537" s="27"/>
      <c r="R537" s="7"/>
    </row>
    <row r="538" spans="1:18" x14ac:dyDescent="0.25">
      <c r="A538" s="2"/>
      <c r="B538" s="1"/>
      <c r="C538" s="2"/>
      <c r="D538" s="2"/>
      <c r="E538" s="4"/>
      <c r="F538" s="4"/>
      <c r="G538" s="260">
        <f t="shared" si="65"/>
        <v>0</v>
      </c>
      <c r="H538" s="26" t="s">
        <v>6</v>
      </c>
      <c r="I538" s="39">
        <f t="shared" si="66"/>
        <v>0</v>
      </c>
      <c r="J538" s="29">
        <f t="shared" si="67"/>
        <v>0</v>
      </c>
      <c r="K538" s="28">
        <f t="shared" si="68"/>
        <v>0</v>
      </c>
      <c r="L538" s="29">
        <f t="shared" si="69"/>
        <v>0</v>
      </c>
      <c r="M538" s="28">
        <f t="shared" si="70"/>
        <v>0</v>
      </c>
      <c r="N538" s="29">
        <f t="shared" si="70"/>
        <v>0</v>
      </c>
      <c r="O538" s="28">
        <f t="shared" si="71"/>
        <v>0</v>
      </c>
      <c r="P538" s="255">
        <f t="shared" si="72"/>
        <v>0</v>
      </c>
      <c r="Q538" s="27"/>
      <c r="R538" s="7"/>
    </row>
    <row r="539" spans="1:18" x14ac:dyDescent="0.25">
      <c r="A539" s="2"/>
      <c r="B539" s="1"/>
      <c r="C539" s="2"/>
      <c r="D539" s="2"/>
      <c r="E539" s="4"/>
      <c r="F539" s="4"/>
      <c r="G539" s="260">
        <f t="shared" si="65"/>
        <v>0</v>
      </c>
      <c r="H539" s="26" t="s">
        <v>6</v>
      </c>
      <c r="I539" s="39">
        <f t="shared" si="66"/>
        <v>0</v>
      </c>
      <c r="J539" s="29">
        <f t="shared" si="67"/>
        <v>0</v>
      </c>
      <c r="K539" s="28">
        <f t="shared" si="68"/>
        <v>0</v>
      </c>
      <c r="L539" s="29">
        <f t="shared" si="69"/>
        <v>0</v>
      </c>
      <c r="M539" s="28">
        <f t="shared" si="70"/>
        <v>0</v>
      </c>
      <c r="N539" s="29">
        <f t="shared" si="70"/>
        <v>0</v>
      </c>
      <c r="O539" s="28">
        <f t="shared" si="71"/>
        <v>0</v>
      </c>
      <c r="P539" s="255">
        <f t="shared" si="72"/>
        <v>0</v>
      </c>
      <c r="Q539" s="27"/>
      <c r="R539" s="7"/>
    </row>
    <row r="540" spans="1:18" x14ac:dyDescent="0.25">
      <c r="A540" s="2"/>
      <c r="B540" s="1"/>
      <c r="C540" s="2"/>
      <c r="D540" s="2"/>
      <c r="E540" s="4"/>
      <c r="F540" s="4"/>
      <c r="G540" s="260">
        <f t="shared" si="65"/>
        <v>0</v>
      </c>
      <c r="H540" s="26" t="s">
        <v>6</v>
      </c>
      <c r="I540" s="39">
        <f t="shared" si="66"/>
        <v>0</v>
      </c>
      <c r="J540" s="29">
        <f t="shared" si="67"/>
        <v>0</v>
      </c>
      <c r="K540" s="28">
        <f t="shared" si="68"/>
        <v>0</v>
      </c>
      <c r="L540" s="29">
        <f t="shared" si="69"/>
        <v>0</v>
      </c>
      <c r="M540" s="28">
        <f t="shared" si="70"/>
        <v>0</v>
      </c>
      <c r="N540" s="29">
        <f t="shared" si="70"/>
        <v>0</v>
      </c>
      <c r="O540" s="28">
        <f t="shared" si="71"/>
        <v>0</v>
      </c>
      <c r="P540" s="255">
        <f t="shared" si="72"/>
        <v>0</v>
      </c>
      <c r="Q540" s="27"/>
      <c r="R540" s="7"/>
    </row>
    <row r="541" spans="1:18" x14ac:dyDescent="0.25">
      <c r="A541" s="2"/>
      <c r="B541" s="1"/>
      <c r="C541" s="2"/>
      <c r="D541" s="2"/>
      <c r="E541" s="4"/>
      <c r="F541" s="4"/>
      <c r="G541" s="260">
        <f t="shared" si="65"/>
        <v>0</v>
      </c>
      <c r="H541" s="26" t="s">
        <v>6</v>
      </c>
      <c r="I541" s="39">
        <f t="shared" si="66"/>
        <v>0</v>
      </c>
      <c r="J541" s="29">
        <f t="shared" si="67"/>
        <v>0</v>
      </c>
      <c r="K541" s="28">
        <f t="shared" si="68"/>
        <v>0</v>
      </c>
      <c r="L541" s="29">
        <f t="shared" si="69"/>
        <v>0</v>
      </c>
      <c r="M541" s="28">
        <f t="shared" si="70"/>
        <v>0</v>
      </c>
      <c r="N541" s="29">
        <f t="shared" si="70"/>
        <v>0</v>
      </c>
      <c r="O541" s="28">
        <f t="shared" si="71"/>
        <v>0</v>
      </c>
      <c r="P541" s="255">
        <f t="shared" si="72"/>
        <v>0</v>
      </c>
      <c r="Q541" s="27"/>
      <c r="R541" s="7"/>
    </row>
    <row r="542" spans="1:18" x14ac:dyDescent="0.25">
      <c r="A542" s="2"/>
      <c r="B542" s="1"/>
      <c r="C542" s="2"/>
      <c r="D542" s="2"/>
      <c r="E542" s="4"/>
      <c r="F542" s="4"/>
      <c r="G542" s="260">
        <f t="shared" si="65"/>
        <v>0</v>
      </c>
      <c r="H542" s="26" t="s">
        <v>6</v>
      </c>
      <c r="I542" s="39">
        <f t="shared" si="66"/>
        <v>0</v>
      </c>
      <c r="J542" s="29">
        <f t="shared" si="67"/>
        <v>0</v>
      </c>
      <c r="K542" s="28">
        <f t="shared" si="68"/>
        <v>0</v>
      </c>
      <c r="L542" s="29">
        <f t="shared" si="69"/>
        <v>0</v>
      </c>
      <c r="M542" s="28">
        <f t="shared" si="70"/>
        <v>0</v>
      </c>
      <c r="N542" s="29">
        <f t="shared" si="70"/>
        <v>0</v>
      </c>
      <c r="O542" s="28">
        <f t="shared" si="71"/>
        <v>0</v>
      </c>
      <c r="P542" s="255">
        <f t="shared" si="72"/>
        <v>0</v>
      </c>
      <c r="Q542" s="27"/>
      <c r="R542" s="7"/>
    </row>
    <row r="543" spans="1:18" x14ac:dyDescent="0.25">
      <c r="A543" s="2"/>
      <c r="B543" s="1"/>
      <c r="C543" s="2"/>
      <c r="D543" s="2"/>
      <c r="E543" s="4"/>
      <c r="F543" s="4"/>
      <c r="G543" s="260">
        <f t="shared" si="65"/>
        <v>0</v>
      </c>
      <c r="H543" s="26" t="s">
        <v>6</v>
      </c>
      <c r="I543" s="39">
        <f t="shared" si="66"/>
        <v>0</v>
      </c>
      <c r="J543" s="29">
        <f t="shared" si="67"/>
        <v>0</v>
      </c>
      <c r="K543" s="28">
        <f t="shared" si="68"/>
        <v>0</v>
      </c>
      <c r="L543" s="29">
        <f t="shared" si="69"/>
        <v>0</v>
      </c>
      <c r="M543" s="28">
        <f t="shared" si="70"/>
        <v>0</v>
      </c>
      <c r="N543" s="29">
        <f t="shared" si="70"/>
        <v>0</v>
      </c>
      <c r="O543" s="28">
        <f t="shared" si="71"/>
        <v>0</v>
      </c>
      <c r="P543" s="255">
        <f t="shared" si="72"/>
        <v>0</v>
      </c>
      <c r="Q543" s="27"/>
      <c r="R543" s="7"/>
    </row>
    <row r="544" spans="1:18" x14ac:dyDescent="0.25">
      <c r="A544" s="2"/>
      <c r="B544" s="1"/>
      <c r="C544" s="2"/>
      <c r="D544" s="2"/>
      <c r="E544" s="4"/>
      <c r="F544" s="4"/>
      <c r="G544" s="260">
        <f t="shared" si="65"/>
        <v>0</v>
      </c>
      <c r="H544" s="26" t="s">
        <v>6</v>
      </c>
      <c r="I544" s="39">
        <f t="shared" si="66"/>
        <v>0</v>
      </c>
      <c r="J544" s="29">
        <f t="shared" si="67"/>
        <v>0</v>
      </c>
      <c r="K544" s="28">
        <f t="shared" si="68"/>
        <v>0</v>
      </c>
      <c r="L544" s="29">
        <f t="shared" si="69"/>
        <v>0</v>
      </c>
      <c r="M544" s="28">
        <f t="shared" si="70"/>
        <v>0</v>
      </c>
      <c r="N544" s="29">
        <f t="shared" si="70"/>
        <v>0</v>
      </c>
      <c r="O544" s="28">
        <f t="shared" si="71"/>
        <v>0</v>
      </c>
      <c r="P544" s="255">
        <f t="shared" si="72"/>
        <v>0</v>
      </c>
      <c r="Q544" s="27"/>
      <c r="R544" s="7"/>
    </row>
    <row r="545" spans="1:18" x14ac:dyDescent="0.25">
      <c r="A545" s="2"/>
      <c r="B545" s="1"/>
      <c r="C545" s="2"/>
      <c r="D545" s="2"/>
      <c r="E545" s="4"/>
      <c r="F545" s="4"/>
      <c r="G545" s="260">
        <f t="shared" si="65"/>
        <v>0</v>
      </c>
      <c r="H545" s="26" t="s">
        <v>6</v>
      </c>
      <c r="I545" s="39">
        <f t="shared" si="66"/>
        <v>0</v>
      </c>
      <c r="J545" s="29">
        <f t="shared" si="67"/>
        <v>0</v>
      </c>
      <c r="K545" s="28">
        <f t="shared" si="68"/>
        <v>0</v>
      </c>
      <c r="L545" s="29">
        <f t="shared" si="69"/>
        <v>0</v>
      </c>
      <c r="M545" s="28">
        <f t="shared" si="70"/>
        <v>0</v>
      </c>
      <c r="N545" s="29">
        <f t="shared" si="70"/>
        <v>0</v>
      </c>
      <c r="O545" s="28">
        <f t="shared" si="71"/>
        <v>0</v>
      </c>
      <c r="P545" s="255">
        <f t="shared" si="72"/>
        <v>0</v>
      </c>
      <c r="Q545" s="27"/>
      <c r="R545" s="7"/>
    </row>
    <row r="546" spans="1:18" x14ac:dyDescent="0.25">
      <c r="A546" s="2"/>
      <c r="B546" s="1"/>
      <c r="C546" s="2"/>
      <c r="D546" s="2"/>
      <c r="E546" s="4"/>
      <c r="F546" s="4"/>
      <c r="G546" s="260">
        <f t="shared" si="65"/>
        <v>0</v>
      </c>
      <c r="H546" s="26" t="s">
        <v>6</v>
      </c>
      <c r="I546" s="39">
        <f t="shared" si="66"/>
        <v>0</v>
      </c>
      <c r="J546" s="29">
        <f t="shared" si="67"/>
        <v>0</v>
      </c>
      <c r="K546" s="28">
        <f t="shared" si="68"/>
        <v>0</v>
      </c>
      <c r="L546" s="29">
        <f t="shared" si="69"/>
        <v>0</v>
      </c>
      <c r="M546" s="28">
        <f t="shared" si="70"/>
        <v>0</v>
      </c>
      <c r="N546" s="29">
        <f t="shared" si="70"/>
        <v>0</v>
      </c>
      <c r="O546" s="28">
        <f t="shared" si="71"/>
        <v>0</v>
      </c>
      <c r="P546" s="255">
        <f t="shared" si="72"/>
        <v>0</v>
      </c>
      <c r="Q546" s="27"/>
      <c r="R546" s="7"/>
    </row>
    <row r="547" spans="1:18" x14ac:dyDescent="0.25">
      <c r="A547" s="2"/>
      <c r="B547" s="1"/>
      <c r="C547" s="2"/>
      <c r="D547" s="2"/>
      <c r="E547" s="4"/>
      <c r="F547" s="4"/>
      <c r="G547" s="260">
        <f t="shared" si="65"/>
        <v>0</v>
      </c>
      <c r="H547" s="26" t="s">
        <v>6</v>
      </c>
      <c r="I547" s="39">
        <f t="shared" si="66"/>
        <v>0</v>
      </c>
      <c r="J547" s="29">
        <f t="shared" si="67"/>
        <v>0</v>
      </c>
      <c r="K547" s="28">
        <f t="shared" si="68"/>
        <v>0</v>
      </c>
      <c r="L547" s="29">
        <f t="shared" si="69"/>
        <v>0</v>
      </c>
      <c r="M547" s="28">
        <f t="shared" si="70"/>
        <v>0</v>
      </c>
      <c r="N547" s="29">
        <f t="shared" si="70"/>
        <v>0</v>
      </c>
      <c r="O547" s="28">
        <f t="shared" si="71"/>
        <v>0</v>
      </c>
      <c r="P547" s="255">
        <f t="shared" si="72"/>
        <v>0</v>
      </c>
      <c r="Q547" s="27"/>
      <c r="R547" s="7"/>
    </row>
    <row r="548" spans="1:18" x14ac:dyDescent="0.25">
      <c r="A548" s="2"/>
      <c r="B548" s="1"/>
      <c r="C548" s="2"/>
      <c r="D548" s="2"/>
      <c r="E548" s="4"/>
      <c r="F548" s="4"/>
      <c r="G548" s="260">
        <f t="shared" si="65"/>
        <v>0</v>
      </c>
      <c r="H548" s="26" t="s">
        <v>6</v>
      </c>
      <c r="I548" s="39">
        <f t="shared" si="66"/>
        <v>0</v>
      </c>
      <c r="J548" s="29">
        <f t="shared" si="67"/>
        <v>0</v>
      </c>
      <c r="K548" s="28">
        <f t="shared" si="68"/>
        <v>0</v>
      </c>
      <c r="L548" s="29">
        <f t="shared" si="69"/>
        <v>0</v>
      </c>
      <c r="M548" s="28">
        <f t="shared" si="70"/>
        <v>0</v>
      </c>
      <c r="N548" s="29">
        <f t="shared" si="70"/>
        <v>0</v>
      </c>
      <c r="O548" s="28">
        <f t="shared" si="71"/>
        <v>0</v>
      </c>
      <c r="P548" s="255">
        <f t="shared" si="72"/>
        <v>0</v>
      </c>
      <c r="Q548" s="27"/>
      <c r="R548" s="7"/>
    </row>
    <row r="549" spans="1:18" x14ac:dyDescent="0.25">
      <c r="A549" s="2"/>
      <c r="B549" s="1"/>
      <c r="C549" s="2"/>
      <c r="D549" s="2"/>
      <c r="E549" s="4"/>
      <c r="F549" s="4"/>
      <c r="G549" s="260">
        <f t="shared" si="65"/>
        <v>0</v>
      </c>
      <c r="H549" s="26" t="s">
        <v>6</v>
      </c>
      <c r="I549" s="39">
        <f t="shared" si="66"/>
        <v>0</v>
      </c>
      <c r="J549" s="29">
        <f t="shared" si="67"/>
        <v>0</v>
      </c>
      <c r="K549" s="28">
        <f t="shared" si="68"/>
        <v>0</v>
      </c>
      <c r="L549" s="29">
        <f t="shared" si="69"/>
        <v>0</v>
      </c>
      <c r="M549" s="28">
        <f t="shared" si="70"/>
        <v>0</v>
      </c>
      <c r="N549" s="29">
        <f t="shared" si="70"/>
        <v>0</v>
      </c>
      <c r="O549" s="28">
        <f t="shared" si="71"/>
        <v>0</v>
      </c>
      <c r="P549" s="255">
        <f t="shared" si="72"/>
        <v>0</v>
      </c>
      <c r="Q549" s="27"/>
      <c r="R549" s="7"/>
    </row>
    <row r="550" spans="1:18" x14ac:dyDescent="0.25">
      <c r="A550" s="2"/>
      <c r="B550" s="1"/>
      <c r="C550" s="2"/>
      <c r="D550" s="2"/>
      <c r="E550" s="4"/>
      <c r="F550" s="4"/>
      <c r="G550" s="260">
        <f t="shared" si="65"/>
        <v>0</v>
      </c>
      <c r="H550" s="26" t="s">
        <v>6</v>
      </c>
      <c r="I550" s="39">
        <f t="shared" si="66"/>
        <v>0</v>
      </c>
      <c r="J550" s="29">
        <f t="shared" si="67"/>
        <v>0</v>
      </c>
      <c r="K550" s="28">
        <f t="shared" si="68"/>
        <v>0</v>
      </c>
      <c r="L550" s="29">
        <f t="shared" si="69"/>
        <v>0</v>
      </c>
      <c r="M550" s="28">
        <f t="shared" si="70"/>
        <v>0</v>
      </c>
      <c r="N550" s="29">
        <f t="shared" si="70"/>
        <v>0</v>
      </c>
      <c r="O550" s="28">
        <f t="shared" si="71"/>
        <v>0</v>
      </c>
      <c r="P550" s="255">
        <f t="shared" si="72"/>
        <v>0</v>
      </c>
      <c r="Q550" s="27"/>
      <c r="R550" s="7"/>
    </row>
    <row r="551" spans="1:18" x14ac:dyDescent="0.25">
      <c r="A551" s="2"/>
      <c r="B551" s="1"/>
      <c r="C551" s="2"/>
      <c r="D551" s="2"/>
      <c r="E551" s="4"/>
      <c r="F551" s="4"/>
      <c r="G551" s="260">
        <f t="shared" si="65"/>
        <v>0</v>
      </c>
      <c r="H551" s="26" t="s">
        <v>6</v>
      </c>
      <c r="I551" s="39">
        <f t="shared" si="66"/>
        <v>0</v>
      </c>
      <c r="J551" s="29">
        <f t="shared" si="67"/>
        <v>0</v>
      </c>
      <c r="K551" s="28">
        <f t="shared" si="68"/>
        <v>0</v>
      </c>
      <c r="L551" s="29">
        <f t="shared" si="69"/>
        <v>0</v>
      </c>
      <c r="M551" s="28">
        <f t="shared" si="70"/>
        <v>0</v>
      </c>
      <c r="N551" s="29">
        <f t="shared" si="70"/>
        <v>0</v>
      </c>
      <c r="O551" s="28">
        <f t="shared" si="71"/>
        <v>0</v>
      </c>
      <c r="P551" s="255">
        <f t="shared" si="72"/>
        <v>0</v>
      </c>
      <c r="Q551" s="27"/>
      <c r="R551" s="7"/>
    </row>
    <row r="552" spans="1:18" x14ac:dyDescent="0.25">
      <c r="A552" s="2"/>
      <c r="B552" s="1"/>
      <c r="C552" s="2"/>
      <c r="D552" s="2"/>
      <c r="E552" s="4"/>
      <c r="F552" s="4"/>
      <c r="G552" s="260">
        <f t="shared" si="65"/>
        <v>0</v>
      </c>
      <c r="H552" s="26" t="s">
        <v>6</v>
      </c>
      <c r="I552" s="39">
        <f t="shared" si="66"/>
        <v>0</v>
      </c>
      <c r="J552" s="29">
        <f t="shared" si="67"/>
        <v>0</v>
      </c>
      <c r="K552" s="28">
        <f t="shared" si="68"/>
        <v>0</v>
      </c>
      <c r="L552" s="29">
        <f t="shared" si="69"/>
        <v>0</v>
      </c>
      <c r="M552" s="28">
        <f t="shared" si="70"/>
        <v>0</v>
      </c>
      <c r="N552" s="29">
        <f t="shared" si="70"/>
        <v>0</v>
      </c>
      <c r="O552" s="28">
        <f t="shared" si="71"/>
        <v>0</v>
      </c>
      <c r="P552" s="255">
        <f t="shared" si="72"/>
        <v>0</v>
      </c>
      <c r="Q552" s="27"/>
      <c r="R552" s="7"/>
    </row>
    <row r="553" spans="1:18" x14ac:dyDescent="0.25">
      <c r="A553" s="2"/>
      <c r="B553" s="1"/>
      <c r="C553" s="2"/>
      <c r="D553" s="2"/>
      <c r="E553" s="4"/>
      <c r="F553" s="4"/>
      <c r="G553" s="260">
        <f t="shared" si="65"/>
        <v>0</v>
      </c>
      <c r="H553" s="26" t="s">
        <v>6</v>
      </c>
      <c r="I553" s="39">
        <f t="shared" si="66"/>
        <v>0</v>
      </c>
      <c r="J553" s="29">
        <f t="shared" si="67"/>
        <v>0</v>
      </c>
      <c r="K553" s="28">
        <f t="shared" si="68"/>
        <v>0</v>
      </c>
      <c r="L553" s="29">
        <f t="shared" si="69"/>
        <v>0</v>
      </c>
      <c r="M553" s="28">
        <f t="shared" si="70"/>
        <v>0</v>
      </c>
      <c r="N553" s="29">
        <f t="shared" si="70"/>
        <v>0</v>
      </c>
      <c r="O553" s="28">
        <f t="shared" si="71"/>
        <v>0</v>
      </c>
      <c r="P553" s="255">
        <f t="shared" si="72"/>
        <v>0</v>
      </c>
      <c r="Q553" s="27"/>
      <c r="R553" s="7"/>
    </row>
    <row r="554" spans="1:18" x14ac:dyDescent="0.25">
      <c r="A554" s="2"/>
      <c r="B554" s="1"/>
      <c r="C554" s="2"/>
      <c r="D554" s="2"/>
      <c r="E554" s="4"/>
      <c r="F554" s="4"/>
      <c r="G554" s="260">
        <f t="shared" si="65"/>
        <v>0</v>
      </c>
      <c r="H554" s="26" t="s">
        <v>6</v>
      </c>
      <c r="I554" s="39">
        <f t="shared" si="66"/>
        <v>0</v>
      </c>
      <c r="J554" s="29">
        <f t="shared" si="67"/>
        <v>0</v>
      </c>
      <c r="K554" s="28">
        <f t="shared" si="68"/>
        <v>0</v>
      </c>
      <c r="L554" s="29">
        <f t="shared" si="69"/>
        <v>0</v>
      </c>
      <c r="M554" s="28">
        <f t="shared" si="70"/>
        <v>0</v>
      </c>
      <c r="N554" s="29">
        <f t="shared" si="70"/>
        <v>0</v>
      </c>
      <c r="O554" s="28">
        <f t="shared" si="71"/>
        <v>0</v>
      </c>
      <c r="P554" s="255">
        <f t="shared" si="72"/>
        <v>0</v>
      </c>
      <c r="Q554" s="27"/>
      <c r="R554" s="7"/>
    </row>
    <row r="555" spans="1:18" x14ac:dyDescent="0.25">
      <c r="A555" s="2"/>
      <c r="B555" s="1"/>
      <c r="C555" s="2"/>
      <c r="D555" s="2"/>
      <c r="E555" s="4"/>
      <c r="F555" s="4"/>
      <c r="G555" s="260">
        <f t="shared" si="65"/>
        <v>0</v>
      </c>
      <c r="H555" s="26" t="s">
        <v>6</v>
      </c>
      <c r="I555" s="39">
        <f t="shared" si="66"/>
        <v>0</v>
      </c>
      <c r="J555" s="29">
        <f t="shared" si="67"/>
        <v>0</v>
      </c>
      <c r="K555" s="28">
        <f t="shared" si="68"/>
        <v>0</v>
      </c>
      <c r="L555" s="29">
        <f t="shared" si="69"/>
        <v>0</v>
      </c>
      <c r="M555" s="28">
        <f t="shared" si="70"/>
        <v>0</v>
      </c>
      <c r="N555" s="29">
        <f t="shared" si="70"/>
        <v>0</v>
      </c>
      <c r="O555" s="28">
        <f t="shared" si="71"/>
        <v>0</v>
      </c>
      <c r="P555" s="255">
        <f t="shared" si="72"/>
        <v>0</v>
      </c>
      <c r="Q555" s="27"/>
      <c r="R555" s="7"/>
    </row>
    <row r="556" spans="1:18" x14ac:dyDescent="0.25">
      <c r="A556" s="2"/>
      <c r="B556" s="1"/>
      <c r="C556" s="2"/>
      <c r="D556" s="2"/>
      <c r="E556" s="4"/>
      <c r="F556" s="4"/>
      <c r="G556" s="260">
        <f t="shared" si="65"/>
        <v>0</v>
      </c>
      <c r="H556" s="26" t="s">
        <v>6</v>
      </c>
      <c r="I556" s="39">
        <f t="shared" si="66"/>
        <v>0</v>
      </c>
      <c r="J556" s="29">
        <f t="shared" si="67"/>
        <v>0</v>
      </c>
      <c r="K556" s="28">
        <f t="shared" si="68"/>
        <v>0</v>
      </c>
      <c r="L556" s="29">
        <f t="shared" si="69"/>
        <v>0</v>
      </c>
      <c r="M556" s="28">
        <f t="shared" si="70"/>
        <v>0</v>
      </c>
      <c r="N556" s="29">
        <f t="shared" si="70"/>
        <v>0</v>
      </c>
      <c r="O556" s="28">
        <f t="shared" si="71"/>
        <v>0</v>
      </c>
      <c r="P556" s="255">
        <f t="shared" si="72"/>
        <v>0</v>
      </c>
      <c r="Q556" s="27"/>
      <c r="R556" s="7"/>
    </row>
    <row r="557" spans="1:18" x14ac:dyDescent="0.25">
      <c r="A557" s="2"/>
      <c r="B557" s="1"/>
      <c r="C557" s="2"/>
      <c r="D557" s="2"/>
      <c r="E557" s="4"/>
      <c r="F557" s="4"/>
      <c r="G557" s="260">
        <f t="shared" si="65"/>
        <v>0</v>
      </c>
      <c r="H557" s="26" t="s">
        <v>6</v>
      </c>
      <c r="I557" s="39">
        <f t="shared" si="66"/>
        <v>0</v>
      </c>
      <c r="J557" s="29">
        <f t="shared" si="67"/>
        <v>0</v>
      </c>
      <c r="K557" s="28">
        <f t="shared" si="68"/>
        <v>0</v>
      </c>
      <c r="L557" s="29">
        <f t="shared" si="69"/>
        <v>0</v>
      </c>
      <c r="M557" s="28">
        <f t="shared" si="70"/>
        <v>0</v>
      </c>
      <c r="N557" s="29">
        <f t="shared" si="70"/>
        <v>0</v>
      </c>
      <c r="O557" s="28">
        <f t="shared" si="71"/>
        <v>0</v>
      </c>
      <c r="P557" s="255">
        <f t="shared" si="72"/>
        <v>0</v>
      </c>
      <c r="Q557" s="27"/>
      <c r="R557" s="7"/>
    </row>
    <row r="558" spans="1:18" x14ac:dyDescent="0.25">
      <c r="A558" s="2"/>
      <c r="B558" s="1"/>
      <c r="C558" s="2"/>
      <c r="D558" s="2"/>
      <c r="E558" s="4"/>
      <c r="F558" s="4"/>
      <c r="G558" s="260">
        <f t="shared" si="65"/>
        <v>0</v>
      </c>
      <c r="H558" s="26" t="s">
        <v>6</v>
      </c>
      <c r="I558" s="39">
        <f t="shared" si="66"/>
        <v>0</v>
      </c>
      <c r="J558" s="29">
        <f t="shared" si="67"/>
        <v>0</v>
      </c>
      <c r="K558" s="28">
        <f t="shared" si="68"/>
        <v>0</v>
      </c>
      <c r="L558" s="29">
        <f t="shared" si="69"/>
        <v>0</v>
      </c>
      <c r="M558" s="28">
        <f t="shared" si="70"/>
        <v>0</v>
      </c>
      <c r="N558" s="29">
        <f t="shared" si="70"/>
        <v>0</v>
      </c>
      <c r="O558" s="28">
        <f t="shared" si="71"/>
        <v>0</v>
      </c>
      <c r="P558" s="255">
        <f t="shared" si="72"/>
        <v>0</v>
      </c>
      <c r="Q558" s="27"/>
      <c r="R558" s="7"/>
    </row>
    <row r="559" spans="1:18" x14ac:dyDescent="0.25">
      <c r="A559" s="2"/>
      <c r="B559" s="1"/>
      <c r="C559" s="2"/>
      <c r="D559" s="2"/>
      <c r="E559" s="4"/>
      <c r="F559" s="4"/>
      <c r="G559" s="260">
        <f t="shared" si="65"/>
        <v>0</v>
      </c>
      <c r="H559" s="26" t="s">
        <v>6</v>
      </c>
      <c r="I559" s="39">
        <f t="shared" si="66"/>
        <v>0</v>
      </c>
      <c r="J559" s="29">
        <f t="shared" si="67"/>
        <v>0</v>
      </c>
      <c r="K559" s="28">
        <f t="shared" si="68"/>
        <v>0</v>
      </c>
      <c r="L559" s="29">
        <f t="shared" si="69"/>
        <v>0</v>
      </c>
      <c r="M559" s="28">
        <f t="shared" si="70"/>
        <v>0</v>
      </c>
      <c r="N559" s="29">
        <f t="shared" si="70"/>
        <v>0</v>
      </c>
      <c r="O559" s="28">
        <f t="shared" si="71"/>
        <v>0</v>
      </c>
      <c r="P559" s="255">
        <f t="shared" si="72"/>
        <v>0</v>
      </c>
      <c r="Q559" s="27"/>
      <c r="R559" s="7"/>
    </row>
    <row r="560" spans="1:18" x14ac:dyDescent="0.25">
      <c r="A560" s="2"/>
      <c r="B560" s="1"/>
      <c r="C560" s="2"/>
      <c r="D560" s="2"/>
      <c r="E560" s="4"/>
      <c r="F560" s="4"/>
      <c r="G560" s="260">
        <f t="shared" si="65"/>
        <v>0</v>
      </c>
      <c r="H560" s="26" t="s">
        <v>6</v>
      </c>
      <c r="I560" s="39">
        <f t="shared" si="66"/>
        <v>0</v>
      </c>
      <c r="J560" s="29">
        <f t="shared" si="67"/>
        <v>0</v>
      </c>
      <c r="K560" s="28">
        <f t="shared" si="68"/>
        <v>0</v>
      </c>
      <c r="L560" s="29">
        <f t="shared" si="69"/>
        <v>0</v>
      </c>
      <c r="M560" s="28">
        <f t="shared" si="70"/>
        <v>0</v>
      </c>
      <c r="N560" s="29">
        <f t="shared" si="70"/>
        <v>0</v>
      </c>
      <c r="O560" s="28">
        <f t="shared" si="71"/>
        <v>0</v>
      </c>
      <c r="P560" s="255">
        <f t="shared" si="72"/>
        <v>0</v>
      </c>
      <c r="Q560" s="27"/>
      <c r="R560" s="7"/>
    </row>
    <row r="561" spans="1:18" x14ac:dyDescent="0.25">
      <c r="A561" s="2"/>
      <c r="B561" s="1"/>
      <c r="C561" s="2"/>
      <c r="D561" s="2"/>
      <c r="E561" s="4"/>
      <c r="F561" s="4"/>
      <c r="G561" s="260">
        <f t="shared" si="65"/>
        <v>0</v>
      </c>
      <c r="H561" s="26" t="s">
        <v>6</v>
      </c>
      <c r="I561" s="39">
        <f t="shared" si="66"/>
        <v>0</v>
      </c>
      <c r="J561" s="29">
        <f t="shared" si="67"/>
        <v>0</v>
      </c>
      <c r="K561" s="28">
        <f t="shared" si="68"/>
        <v>0</v>
      </c>
      <c r="L561" s="29">
        <f t="shared" si="69"/>
        <v>0</v>
      </c>
      <c r="M561" s="28">
        <f t="shared" si="70"/>
        <v>0</v>
      </c>
      <c r="N561" s="29">
        <f t="shared" si="70"/>
        <v>0</v>
      </c>
      <c r="O561" s="28">
        <f t="shared" si="71"/>
        <v>0</v>
      </c>
      <c r="P561" s="255">
        <f t="shared" si="72"/>
        <v>0</v>
      </c>
      <c r="Q561" s="27"/>
      <c r="R561" s="7"/>
    </row>
    <row r="562" spans="1:18" x14ac:dyDescent="0.25">
      <c r="A562" s="2"/>
      <c r="B562" s="1"/>
      <c r="C562" s="2"/>
      <c r="D562" s="2"/>
      <c r="E562" s="4"/>
      <c r="F562" s="4"/>
      <c r="G562" s="260">
        <f t="shared" si="65"/>
        <v>0</v>
      </c>
      <c r="H562" s="26" t="s">
        <v>6</v>
      </c>
      <c r="I562" s="39">
        <f t="shared" si="66"/>
        <v>0</v>
      </c>
      <c r="J562" s="29">
        <f t="shared" si="67"/>
        <v>0</v>
      </c>
      <c r="K562" s="28">
        <f t="shared" si="68"/>
        <v>0</v>
      </c>
      <c r="L562" s="29">
        <f t="shared" si="69"/>
        <v>0</v>
      </c>
      <c r="M562" s="28">
        <f t="shared" si="70"/>
        <v>0</v>
      </c>
      <c r="N562" s="29">
        <f t="shared" si="70"/>
        <v>0</v>
      </c>
      <c r="O562" s="28">
        <f t="shared" si="71"/>
        <v>0</v>
      </c>
      <c r="P562" s="255">
        <f t="shared" si="72"/>
        <v>0</v>
      </c>
      <c r="Q562" s="27"/>
      <c r="R562" s="7"/>
    </row>
    <row r="563" spans="1:18" x14ac:dyDescent="0.25">
      <c r="A563" s="2"/>
      <c r="B563" s="1"/>
      <c r="C563" s="2"/>
      <c r="D563" s="2"/>
      <c r="E563" s="4"/>
      <c r="F563" s="4"/>
      <c r="G563" s="260">
        <f t="shared" si="65"/>
        <v>0</v>
      </c>
      <c r="H563" s="26" t="s">
        <v>6</v>
      </c>
      <c r="I563" s="39">
        <f t="shared" si="66"/>
        <v>0</v>
      </c>
      <c r="J563" s="29">
        <f t="shared" si="67"/>
        <v>0</v>
      </c>
      <c r="K563" s="28">
        <f t="shared" si="68"/>
        <v>0</v>
      </c>
      <c r="L563" s="29">
        <f t="shared" si="69"/>
        <v>0</v>
      </c>
      <c r="M563" s="28">
        <f t="shared" si="70"/>
        <v>0</v>
      </c>
      <c r="N563" s="29">
        <f t="shared" si="70"/>
        <v>0</v>
      </c>
      <c r="O563" s="28">
        <f t="shared" si="71"/>
        <v>0</v>
      </c>
      <c r="P563" s="255">
        <f t="shared" si="72"/>
        <v>0</v>
      </c>
      <c r="Q563" s="27"/>
      <c r="R563" s="7"/>
    </row>
    <row r="564" spans="1:18" x14ac:dyDescent="0.25">
      <c r="A564" s="2"/>
      <c r="B564" s="1"/>
      <c r="C564" s="2"/>
      <c r="D564" s="2"/>
      <c r="E564" s="4"/>
      <c r="F564" s="4"/>
      <c r="G564" s="260">
        <f t="shared" si="65"/>
        <v>0</v>
      </c>
      <c r="H564" s="26" t="s">
        <v>6</v>
      </c>
      <c r="I564" s="39">
        <f t="shared" si="66"/>
        <v>0</v>
      </c>
      <c r="J564" s="29">
        <f t="shared" si="67"/>
        <v>0</v>
      </c>
      <c r="K564" s="28">
        <f t="shared" si="68"/>
        <v>0</v>
      </c>
      <c r="L564" s="29">
        <f t="shared" si="69"/>
        <v>0</v>
      </c>
      <c r="M564" s="28">
        <f t="shared" si="70"/>
        <v>0</v>
      </c>
      <c r="N564" s="29">
        <f t="shared" si="70"/>
        <v>0</v>
      </c>
      <c r="O564" s="28">
        <f t="shared" si="71"/>
        <v>0</v>
      </c>
      <c r="P564" s="255">
        <f t="shared" si="72"/>
        <v>0</v>
      </c>
      <c r="Q564" s="27"/>
      <c r="R564" s="7"/>
    </row>
    <row r="565" spans="1:18" x14ac:dyDescent="0.25">
      <c r="A565" s="2"/>
      <c r="B565" s="1"/>
      <c r="C565" s="2"/>
      <c r="D565" s="2"/>
      <c r="E565" s="4"/>
      <c r="F565" s="4"/>
      <c r="G565" s="260">
        <f t="shared" si="65"/>
        <v>0</v>
      </c>
      <c r="H565" s="26" t="s">
        <v>6</v>
      </c>
      <c r="I565" s="39">
        <f t="shared" si="66"/>
        <v>0</v>
      </c>
      <c r="J565" s="29">
        <f t="shared" si="67"/>
        <v>0</v>
      </c>
      <c r="K565" s="28">
        <f t="shared" si="68"/>
        <v>0</v>
      </c>
      <c r="L565" s="29">
        <f t="shared" si="69"/>
        <v>0</v>
      </c>
      <c r="M565" s="28">
        <f t="shared" si="70"/>
        <v>0</v>
      </c>
      <c r="N565" s="29">
        <f t="shared" si="70"/>
        <v>0</v>
      </c>
      <c r="O565" s="28">
        <f t="shared" si="71"/>
        <v>0</v>
      </c>
      <c r="P565" s="255">
        <f t="shared" si="72"/>
        <v>0</v>
      </c>
      <c r="Q565" s="27"/>
      <c r="R565" s="7"/>
    </row>
    <row r="566" spans="1:18" x14ac:dyDescent="0.25">
      <c r="A566" s="2"/>
      <c r="B566" s="1"/>
      <c r="C566" s="2"/>
      <c r="D566" s="2"/>
      <c r="E566" s="4"/>
      <c r="F566" s="4"/>
      <c r="G566" s="260">
        <f t="shared" si="65"/>
        <v>0</v>
      </c>
      <c r="H566" s="26" t="s">
        <v>6</v>
      </c>
      <c r="I566" s="39">
        <f t="shared" si="66"/>
        <v>0</v>
      </c>
      <c r="J566" s="29">
        <f t="shared" si="67"/>
        <v>0</v>
      </c>
      <c r="K566" s="28">
        <f t="shared" si="68"/>
        <v>0</v>
      </c>
      <c r="L566" s="29">
        <f t="shared" si="69"/>
        <v>0</v>
      </c>
      <c r="M566" s="28">
        <f t="shared" si="70"/>
        <v>0</v>
      </c>
      <c r="N566" s="29">
        <f t="shared" si="70"/>
        <v>0</v>
      </c>
      <c r="O566" s="28">
        <f t="shared" si="71"/>
        <v>0</v>
      </c>
      <c r="P566" s="255">
        <f t="shared" si="72"/>
        <v>0</v>
      </c>
      <c r="Q566" s="27"/>
      <c r="R566" s="7"/>
    </row>
    <row r="567" spans="1:18" x14ac:dyDescent="0.25">
      <c r="A567" s="2"/>
      <c r="B567" s="1"/>
      <c r="C567" s="2"/>
      <c r="D567" s="2"/>
      <c r="E567" s="4"/>
      <c r="F567" s="4"/>
      <c r="G567" s="260">
        <f t="shared" si="65"/>
        <v>0</v>
      </c>
      <c r="H567" s="26" t="s">
        <v>6</v>
      </c>
      <c r="I567" s="39">
        <f t="shared" si="66"/>
        <v>0</v>
      </c>
      <c r="J567" s="29">
        <f t="shared" si="67"/>
        <v>0</v>
      </c>
      <c r="K567" s="28">
        <f t="shared" si="68"/>
        <v>0</v>
      </c>
      <c r="L567" s="29">
        <f t="shared" si="69"/>
        <v>0</v>
      </c>
      <c r="M567" s="28">
        <f t="shared" si="70"/>
        <v>0</v>
      </c>
      <c r="N567" s="29">
        <f t="shared" si="70"/>
        <v>0</v>
      </c>
      <c r="O567" s="28">
        <f t="shared" si="71"/>
        <v>0</v>
      </c>
      <c r="P567" s="255">
        <f t="shared" si="72"/>
        <v>0</v>
      </c>
      <c r="Q567" s="27"/>
      <c r="R567" s="7"/>
    </row>
    <row r="568" spans="1:18" x14ac:dyDescent="0.25">
      <c r="A568" s="2"/>
      <c r="B568" s="1"/>
      <c r="C568" s="2"/>
      <c r="D568" s="2"/>
      <c r="E568" s="4"/>
      <c r="F568" s="4"/>
      <c r="G568" s="260">
        <f t="shared" si="65"/>
        <v>0</v>
      </c>
      <c r="H568" s="26" t="s">
        <v>6</v>
      </c>
      <c r="I568" s="39">
        <f t="shared" si="66"/>
        <v>0</v>
      </c>
      <c r="J568" s="29">
        <f t="shared" si="67"/>
        <v>0</v>
      </c>
      <c r="K568" s="28">
        <f t="shared" si="68"/>
        <v>0</v>
      </c>
      <c r="L568" s="29">
        <f t="shared" si="69"/>
        <v>0</v>
      </c>
      <c r="M568" s="28">
        <f t="shared" si="70"/>
        <v>0</v>
      </c>
      <c r="N568" s="29">
        <f t="shared" si="70"/>
        <v>0</v>
      </c>
      <c r="O568" s="28">
        <f t="shared" si="71"/>
        <v>0</v>
      </c>
      <c r="P568" s="255">
        <f t="shared" si="72"/>
        <v>0</v>
      </c>
      <c r="Q568" s="27"/>
      <c r="R568" s="7"/>
    </row>
    <row r="569" spans="1:18" x14ac:dyDescent="0.25">
      <c r="A569" s="2"/>
      <c r="B569" s="1"/>
      <c r="C569" s="2"/>
      <c r="D569" s="2"/>
      <c r="E569" s="4"/>
      <c r="F569" s="4"/>
      <c r="G569" s="260">
        <f t="shared" si="65"/>
        <v>0</v>
      </c>
      <c r="H569" s="26" t="s">
        <v>6</v>
      </c>
      <c r="I569" s="39">
        <f t="shared" si="66"/>
        <v>0</v>
      </c>
      <c r="J569" s="29">
        <f t="shared" si="67"/>
        <v>0</v>
      </c>
      <c r="K569" s="28">
        <f t="shared" si="68"/>
        <v>0</v>
      </c>
      <c r="L569" s="29">
        <f t="shared" si="69"/>
        <v>0</v>
      </c>
      <c r="M569" s="28">
        <f t="shared" si="70"/>
        <v>0</v>
      </c>
      <c r="N569" s="29">
        <f t="shared" si="70"/>
        <v>0</v>
      </c>
      <c r="O569" s="28">
        <f t="shared" si="71"/>
        <v>0</v>
      </c>
      <c r="P569" s="255">
        <f t="shared" si="72"/>
        <v>0</v>
      </c>
      <c r="Q569" s="27"/>
      <c r="R569" s="7"/>
    </row>
    <row r="570" spans="1:18" x14ac:dyDescent="0.25">
      <c r="A570" s="2"/>
      <c r="B570" s="1"/>
      <c r="C570" s="2"/>
      <c r="D570" s="2"/>
      <c r="E570" s="4"/>
      <c r="F570" s="4"/>
      <c r="G570" s="260">
        <f t="shared" si="65"/>
        <v>0</v>
      </c>
      <c r="H570" s="26" t="s">
        <v>6</v>
      </c>
      <c r="I570" s="39">
        <f t="shared" si="66"/>
        <v>0</v>
      </c>
      <c r="J570" s="29">
        <f t="shared" si="67"/>
        <v>0</v>
      </c>
      <c r="K570" s="28">
        <f t="shared" si="68"/>
        <v>0</v>
      </c>
      <c r="L570" s="29">
        <f t="shared" si="69"/>
        <v>0</v>
      </c>
      <c r="M570" s="28">
        <f t="shared" si="70"/>
        <v>0</v>
      </c>
      <c r="N570" s="29">
        <f t="shared" si="70"/>
        <v>0</v>
      </c>
      <c r="O570" s="28">
        <f t="shared" si="71"/>
        <v>0</v>
      </c>
      <c r="P570" s="255">
        <f t="shared" si="72"/>
        <v>0</v>
      </c>
      <c r="Q570" s="27"/>
      <c r="R570" s="7"/>
    </row>
    <row r="571" spans="1:18" x14ac:dyDescent="0.25">
      <c r="A571" s="2"/>
      <c r="B571" s="1"/>
      <c r="C571" s="2"/>
      <c r="D571" s="2"/>
      <c r="E571" s="4"/>
      <c r="F571" s="4"/>
      <c r="G571" s="260">
        <f t="shared" si="65"/>
        <v>0</v>
      </c>
      <c r="H571" s="26" t="s">
        <v>6</v>
      </c>
      <c r="I571" s="39">
        <f t="shared" si="66"/>
        <v>0</v>
      </c>
      <c r="J571" s="29">
        <f t="shared" si="67"/>
        <v>0</v>
      </c>
      <c r="K571" s="28">
        <f t="shared" si="68"/>
        <v>0</v>
      </c>
      <c r="L571" s="29">
        <f t="shared" si="69"/>
        <v>0</v>
      </c>
      <c r="M571" s="28">
        <f t="shared" si="70"/>
        <v>0</v>
      </c>
      <c r="N571" s="29">
        <f t="shared" si="70"/>
        <v>0</v>
      </c>
      <c r="O571" s="28">
        <f t="shared" si="71"/>
        <v>0</v>
      </c>
      <c r="P571" s="255">
        <f t="shared" si="72"/>
        <v>0</v>
      </c>
      <c r="Q571" s="27"/>
      <c r="R571" s="7"/>
    </row>
    <row r="572" spans="1:18" x14ac:dyDescent="0.25">
      <c r="A572" s="2"/>
      <c r="B572" s="1"/>
      <c r="C572" s="2"/>
      <c r="D572" s="2"/>
      <c r="E572" s="4"/>
      <c r="F572" s="4"/>
      <c r="G572" s="260">
        <f t="shared" si="65"/>
        <v>0</v>
      </c>
      <c r="H572" s="26" t="s">
        <v>6</v>
      </c>
      <c r="I572" s="39">
        <f t="shared" si="66"/>
        <v>0</v>
      </c>
      <c r="J572" s="29">
        <f t="shared" si="67"/>
        <v>0</v>
      </c>
      <c r="K572" s="28">
        <f t="shared" si="68"/>
        <v>0</v>
      </c>
      <c r="L572" s="29">
        <f t="shared" si="69"/>
        <v>0</v>
      </c>
      <c r="M572" s="28">
        <f t="shared" si="70"/>
        <v>0</v>
      </c>
      <c r="N572" s="29">
        <f t="shared" si="70"/>
        <v>0</v>
      </c>
      <c r="O572" s="28">
        <f t="shared" si="71"/>
        <v>0</v>
      </c>
      <c r="P572" s="255">
        <f t="shared" si="72"/>
        <v>0</v>
      </c>
      <c r="Q572" s="27"/>
      <c r="R572" s="7"/>
    </row>
    <row r="573" spans="1:18" x14ac:dyDescent="0.25">
      <c r="A573" s="2"/>
      <c r="B573" s="1"/>
      <c r="C573" s="2"/>
      <c r="D573" s="2"/>
      <c r="E573" s="4"/>
      <c r="F573" s="4"/>
      <c r="G573" s="260">
        <f t="shared" si="65"/>
        <v>0</v>
      </c>
      <c r="H573" s="26" t="s">
        <v>6</v>
      </c>
      <c r="I573" s="39">
        <f t="shared" si="66"/>
        <v>0</v>
      </c>
      <c r="J573" s="29">
        <f t="shared" si="67"/>
        <v>0</v>
      </c>
      <c r="K573" s="28">
        <f t="shared" si="68"/>
        <v>0</v>
      </c>
      <c r="L573" s="29">
        <f t="shared" si="69"/>
        <v>0</v>
      </c>
      <c r="M573" s="28">
        <f t="shared" si="70"/>
        <v>0</v>
      </c>
      <c r="N573" s="29">
        <f t="shared" si="70"/>
        <v>0</v>
      </c>
      <c r="O573" s="28">
        <f t="shared" si="71"/>
        <v>0</v>
      </c>
      <c r="P573" s="255">
        <f t="shared" si="72"/>
        <v>0</v>
      </c>
      <c r="Q573" s="27"/>
      <c r="R573" s="7"/>
    </row>
    <row r="574" spans="1:18" x14ac:dyDescent="0.25">
      <c r="A574" s="2"/>
      <c r="B574" s="1"/>
      <c r="C574" s="2"/>
      <c r="D574" s="2"/>
      <c r="E574" s="4"/>
      <c r="F574" s="4"/>
      <c r="G574" s="260">
        <f t="shared" si="65"/>
        <v>0</v>
      </c>
      <c r="H574" s="26" t="s">
        <v>6</v>
      </c>
      <c r="I574" s="39">
        <f t="shared" si="66"/>
        <v>0</v>
      </c>
      <c r="J574" s="29">
        <f t="shared" si="67"/>
        <v>0</v>
      </c>
      <c r="K574" s="28">
        <f t="shared" si="68"/>
        <v>0</v>
      </c>
      <c r="L574" s="29">
        <f t="shared" si="69"/>
        <v>0</v>
      </c>
      <c r="M574" s="28">
        <f t="shared" si="70"/>
        <v>0</v>
      </c>
      <c r="N574" s="29">
        <f t="shared" si="70"/>
        <v>0</v>
      </c>
      <c r="O574" s="28">
        <f t="shared" si="71"/>
        <v>0</v>
      </c>
      <c r="P574" s="255">
        <f t="shared" si="72"/>
        <v>0</v>
      </c>
      <c r="Q574" s="27"/>
      <c r="R574" s="7"/>
    </row>
    <row r="575" spans="1:18" x14ac:dyDescent="0.25">
      <c r="A575" s="2"/>
      <c r="B575" s="1"/>
      <c r="C575" s="2"/>
      <c r="D575" s="2"/>
      <c r="E575" s="4"/>
      <c r="F575" s="4"/>
      <c r="G575" s="260">
        <f t="shared" si="65"/>
        <v>0</v>
      </c>
      <c r="H575" s="26" t="s">
        <v>6</v>
      </c>
      <c r="I575" s="39">
        <f t="shared" si="66"/>
        <v>0</v>
      </c>
      <c r="J575" s="29">
        <f t="shared" si="67"/>
        <v>0</v>
      </c>
      <c r="K575" s="28">
        <f t="shared" si="68"/>
        <v>0</v>
      </c>
      <c r="L575" s="29">
        <f t="shared" si="69"/>
        <v>0</v>
      </c>
      <c r="M575" s="28">
        <f t="shared" si="70"/>
        <v>0</v>
      </c>
      <c r="N575" s="29">
        <f t="shared" si="70"/>
        <v>0</v>
      </c>
      <c r="O575" s="28">
        <f t="shared" si="71"/>
        <v>0</v>
      </c>
      <c r="P575" s="255">
        <f t="shared" si="72"/>
        <v>0</v>
      </c>
      <c r="Q575" s="27"/>
      <c r="R575" s="7"/>
    </row>
    <row r="576" spans="1:18" x14ac:dyDescent="0.25">
      <c r="A576" s="2"/>
      <c r="B576" s="1"/>
      <c r="C576" s="2"/>
      <c r="D576" s="2"/>
      <c r="E576" s="4"/>
      <c r="F576" s="4"/>
      <c r="G576" s="260">
        <f t="shared" si="65"/>
        <v>0</v>
      </c>
      <c r="H576" s="26" t="s">
        <v>6</v>
      </c>
      <c r="I576" s="39">
        <f t="shared" si="66"/>
        <v>0</v>
      </c>
      <c r="J576" s="29">
        <f t="shared" si="67"/>
        <v>0</v>
      </c>
      <c r="K576" s="28">
        <f t="shared" si="68"/>
        <v>0</v>
      </c>
      <c r="L576" s="29">
        <f t="shared" si="69"/>
        <v>0</v>
      </c>
      <c r="M576" s="28">
        <f t="shared" si="70"/>
        <v>0</v>
      </c>
      <c r="N576" s="29">
        <f t="shared" si="70"/>
        <v>0</v>
      </c>
      <c r="O576" s="28">
        <f t="shared" si="71"/>
        <v>0</v>
      </c>
      <c r="P576" s="255">
        <f t="shared" si="72"/>
        <v>0</v>
      </c>
      <c r="Q576" s="27"/>
      <c r="R576" s="7"/>
    </row>
    <row r="577" spans="1:18" x14ac:dyDescent="0.25">
      <c r="A577" s="2"/>
      <c r="B577" s="1"/>
      <c r="C577" s="2"/>
      <c r="D577" s="2"/>
      <c r="E577" s="4"/>
      <c r="F577" s="4"/>
      <c r="G577" s="260">
        <f t="shared" si="65"/>
        <v>0</v>
      </c>
      <c r="H577" s="26" t="s">
        <v>6</v>
      </c>
      <c r="I577" s="39">
        <f t="shared" si="66"/>
        <v>0</v>
      </c>
      <c r="J577" s="29">
        <f t="shared" si="67"/>
        <v>0</v>
      </c>
      <c r="K577" s="28">
        <f t="shared" si="68"/>
        <v>0</v>
      </c>
      <c r="L577" s="29">
        <f t="shared" si="69"/>
        <v>0</v>
      </c>
      <c r="M577" s="28">
        <f t="shared" si="70"/>
        <v>0</v>
      </c>
      <c r="N577" s="29">
        <f t="shared" si="70"/>
        <v>0</v>
      </c>
      <c r="O577" s="28">
        <f t="shared" si="71"/>
        <v>0</v>
      </c>
      <c r="P577" s="255">
        <f t="shared" si="72"/>
        <v>0</v>
      </c>
      <c r="Q577" s="27"/>
      <c r="R577" s="7"/>
    </row>
    <row r="578" spans="1:18" x14ac:dyDescent="0.25">
      <c r="A578" s="2"/>
      <c r="B578" s="1"/>
      <c r="C578" s="2"/>
      <c r="D578" s="2"/>
      <c r="E578" s="4"/>
      <c r="F578" s="4"/>
      <c r="G578" s="260">
        <f t="shared" si="65"/>
        <v>0</v>
      </c>
      <c r="H578" s="26" t="s">
        <v>6</v>
      </c>
      <c r="I578" s="39">
        <f t="shared" si="66"/>
        <v>0</v>
      </c>
      <c r="J578" s="29">
        <f t="shared" si="67"/>
        <v>0</v>
      </c>
      <c r="K578" s="28">
        <f t="shared" si="68"/>
        <v>0</v>
      </c>
      <c r="L578" s="29">
        <f t="shared" si="69"/>
        <v>0</v>
      </c>
      <c r="M578" s="28">
        <f t="shared" si="70"/>
        <v>0</v>
      </c>
      <c r="N578" s="29">
        <f t="shared" si="70"/>
        <v>0</v>
      </c>
      <c r="O578" s="28">
        <f t="shared" si="71"/>
        <v>0</v>
      </c>
      <c r="P578" s="255">
        <f t="shared" si="72"/>
        <v>0</v>
      </c>
      <c r="Q578" s="27"/>
      <c r="R578" s="7"/>
    </row>
    <row r="579" spans="1:18" x14ac:dyDescent="0.25">
      <c r="A579" s="2"/>
      <c r="B579" s="1"/>
      <c r="C579" s="2"/>
      <c r="D579" s="2"/>
      <c r="E579" s="4"/>
      <c r="F579" s="4"/>
      <c r="G579" s="260">
        <f t="shared" si="65"/>
        <v>0</v>
      </c>
      <c r="H579" s="26" t="s">
        <v>6</v>
      </c>
      <c r="I579" s="39">
        <f t="shared" si="66"/>
        <v>0</v>
      </c>
      <c r="J579" s="29">
        <f t="shared" si="67"/>
        <v>0</v>
      </c>
      <c r="K579" s="28">
        <f t="shared" si="68"/>
        <v>0</v>
      </c>
      <c r="L579" s="29">
        <f t="shared" si="69"/>
        <v>0</v>
      </c>
      <c r="M579" s="28">
        <f t="shared" si="70"/>
        <v>0</v>
      </c>
      <c r="N579" s="29">
        <f t="shared" si="70"/>
        <v>0</v>
      </c>
      <c r="O579" s="28">
        <f t="shared" si="71"/>
        <v>0</v>
      </c>
      <c r="P579" s="255">
        <f t="shared" si="72"/>
        <v>0</v>
      </c>
      <c r="Q579" s="27"/>
      <c r="R579" s="7"/>
    </row>
    <row r="580" spans="1:18" x14ac:dyDescent="0.25">
      <c r="A580" s="2"/>
      <c r="B580" s="1"/>
      <c r="C580" s="2"/>
      <c r="D580" s="2"/>
      <c r="E580" s="4"/>
      <c r="F580" s="4"/>
      <c r="G580" s="260">
        <f t="shared" si="65"/>
        <v>0</v>
      </c>
      <c r="H580" s="26" t="s">
        <v>6</v>
      </c>
      <c r="I580" s="39">
        <f t="shared" si="66"/>
        <v>0</v>
      </c>
      <c r="J580" s="29">
        <f t="shared" si="67"/>
        <v>0</v>
      </c>
      <c r="K580" s="28">
        <f t="shared" si="68"/>
        <v>0</v>
      </c>
      <c r="L580" s="29">
        <f t="shared" si="69"/>
        <v>0</v>
      </c>
      <c r="M580" s="28">
        <f t="shared" si="70"/>
        <v>0</v>
      </c>
      <c r="N580" s="29">
        <f t="shared" si="70"/>
        <v>0</v>
      </c>
      <c r="O580" s="28">
        <f t="shared" si="71"/>
        <v>0</v>
      </c>
      <c r="P580" s="255">
        <f t="shared" si="72"/>
        <v>0</v>
      </c>
      <c r="Q580" s="27"/>
      <c r="R580" s="7"/>
    </row>
    <row r="581" spans="1:18" x14ac:dyDescent="0.25">
      <c r="A581" s="2"/>
      <c r="B581" s="1"/>
      <c r="C581" s="2"/>
      <c r="D581" s="2"/>
      <c r="E581" s="4"/>
      <c r="F581" s="4"/>
      <c r="G581" s="260">
        <f t="shared" si="65"/>
        <v>0</v>
      </c>
      <c r="H581" s="26" t="s">
        <v>6</v>
      </c>
      <c r="I581" s="39">
        <f t="shared" si="66"/>
        <v>0</v>
      </c>
      <c r="J581" s="29">
        <f t="shared" si="67"/>
        <v>0</v>
      </c>
      <c r="K581" s="28">
        <f t="shared" si="68"/>
        <v>0</v>
      </c>
      <c r="L581" s="29">
        <f t="shared" si="69"/>
        <v>0</v>
      </c>
      <c r="M581" s="28">
        <f t="shared" si="70"/>
        <v>0</v>
      </c>
      <c r="N581" s="29">
        <f t="shared" si="70"/>
        <v>0</v>
      </c>
      <c r="O581" s="28">
        <f t="shared" si="71"/>
        <v>0</v>
      </c>
      <c r="P581" s="255">
        <f t="shared" si="72"/>
        <v>0</v>
      </c>
      <c r="Q581" s="27"/>
      <c r="R581" s="7"/>
    </row>
    <row r="582" spans="1:18" x14ac:dyDescent="0.25">
      <c r="A582" s="2"/>
      <c r="B582" s="1"/>
      <c r="C582" s="2"/>
      <c r="D582" s="2"/>
      <c r="E582" s="4"/>
      <c r="F582" s="4"/>
      <c r="G582" s="260">
        <f t="shared" si="65"/>
        <v>0</v>
      </c>
      <c r="H582" s="26" t="s">
        <v>6</v>
      </c>
      <c r="I582" s="39">
        <f t="shared" si="66"/>
        <v>0</v>
      </c>
      <c r="J582" s="29">
        <f t="shared" si="67"/>
        <v>0</v>
      </c>
      <c r="K582" s="28">
        <f t="shared" si="68"/>
        <v>0</v>
      </c>
      <c r="L582" s="29">
        <f t="shared" si="69"/>
        <v>0</v>
      </c>
      <c r="M582" s="28">
        <f t="shared" si="70"/>
        <v>0</v>
      </c>
      <c r="N582" s="29">
        <f t="shared" si="70"/>
        <v>0</v>
      </c>
      <c r="O582" s="28">
        <f t="shared" si="71"/>
        <v>0</v>
      </c>
      <c r="P582" s="255">
        <f t="shared" si="72"/>
        <v>0</v>
      </c>
      <c r="Q582" s="27"/>
      <c r="R582" s="7"/>
    </row>
    <row r="583" spans="1:18" x14ac:dyDescent="0.25">
      <c r="A583" s="2"/>
      <c r="B583" s="1"/>
      <c r="C583" s="2"/>
      <c r="D583" s="2"/>
      <c r="E583" s="4"/>
      <c r="F583" s="4"/>
      <c r="G583" s="260">
        <f t="shared" si="65"/>
        <v>0</v>
      </c>
      <c r="H583" s="26" t="s">
        <v>6</v>
      </c>
      <c r="I583" s="39">
        <f t="shared" si="66"/>
        <v>0</v>
      </c>
      <c r="J583" s="29">
        <f t="shared" si="67"/>
        <v>0</v>
      </c>
      <c r="K583" s="28">
        <f t="shared" si="68"/>
        <v>0</v>
      </c>
      <c r="L583" s="29">
        <f t="shared" si="69"/>
        <v>0</v>
      </c>
      <c r="M583" s="28">
        <f t="shared" si="70"/>
        <v>0</v>
      </c>
      <c r="N583" s="29">
        <f t="shared" si="70"/>
        <v>0</v>
      </c>
      <c r="O583" s="28">
        <f t="shared" si="71"/>
        <v>0</v>
      </c>
      <c r="P583" s="255">
        <f t="shared" si="72"/>
        <v>0</v>
      </c>
      <c r="Q583" s="27"/>
      <c r="R583" s="7"/>
    </row>
    <row r="584" spans="1:18" x14ac:dyDescent="0.25">
      <c r="A584" s="2"/>
      <c r="B584" s="1"/>
      <c r="C584" s="2"/>
      <c r="D584" s="2"/>
      <c r="E584" s="4"/>
      <c r="F584" s="4"/>
      <c r="G584" s="260">
        <f t="shared" si="65"/>
        <v>0</v>
      </c>
      <c r="H584" s="26" t="s">
        <v>6</v>
      </c>
      <c r="I584" s="39">
        <f t="shared" si="66"/>
        <v>0</v>
      </c>
      <c r="J584" s="29">
        <f t="shared" si="67"/>
        <v>0</v>
      </c>
      <c r="K584" s="28">
        <f t="shared" si="68"/>
        <v>0</v>
      </c>
      <c r="L584" s="29">
        <f t="shared" si="69"/>
        <v>0</v>
      </c>
      <c r="M584" s="28">
        <f t="shared" si="70"/>
        <v>0</v>
      </c>
      <c r="N584" s="29">
        <f t="shared" si="70"/>
        <v>0</v>
      </c>
      <c r="O584" s="28">
        <f t="shared" si="71"/>
        <v>0</v>
      </c>
      <c r="P584" s="255">
        <f t="shared" si="72"/>
        <v>0</v>
      </c>
      <c r="Q584" s="27"/>
      <c r="R584" s="7"/>
    </row>
    <row r="585" spans="1:18" x14ac:dyDescent="0.25">
      <c r="A585" s="2"/>
      <c r="B585" s="1"/>
      <c r="C585" s="2"/>
      <c r="D585" s="2"/>
      <c r="E585" s="4"/>
      <c r="F585" s="4"/>
      <c r="G585" s="260">
        <f t="shared" si="65"/>
        <v>0</v>
      </c>
      <c r="H585" s="26" t="s">
        <v>6</v>
      </c>
      <c r="I585" s="39">
        <f t="shared" si="66"/>
        <v>0</v>
      </c>
      <c r="J585" s="29">
        <f t="shared" si="67"/>
        <v>0</v>
      </c>
      <c r="K585" s="28">
        <f t="shared" si="68"/>
        <v>0</v>
      </c>
      <c r="L585" s="29">
        <f t="shared" si="69"/>
        <v>0</v>
      </c>
      <c r="M585" s="28">
        <f t="shared" si="70"/>
        <v>0</v>
      </c>
      <c r="N585" s="29">
        <f t="shared" si="70"/>
        <v>0</v>
      </c>
      <c r="O585" s="28">
        <f t="shared" si="71"/>
        <v>0</v>
      </c>
      <c r="P585" s="255">
        <f t="shared" si="72"/>
        <v>0</v>
      </c>
      <c r="Q585" s="27"/>
      <c r="R585" s="7"/>
    </row>
    <row r="586" spans="1:18" x14ac:dyDescent="0.25">
      <c r="A586" s="2"/>
      <c r="B586" s="1"/>
      <c r="C586" s="2"/>
      <c r="D586" s="2"/>
      <c r="E586" s="4"/>
      <c r="F586" s="4"/>
      <c r="G586" s="260">
        <f t="shared" si="65"/>
        <v>0</v>
      </c>
      <c r="H586" s="26" t="s">
        <v>6</v>
      </c>
      <c r="I586" s="39">
        <f t="shared" si="66"/>
        <v>0</v>
      </c>
      <c r="J586" s="29">
        <f t="shared" si="67"/>
        <v>0</v>
      </c>
      <c r="K586" s="28">
        <f t="shared" si="68"/>
        <v>0</v>
      </c>
      <c r="L586" s="29">
        <f t="shared" si="69"/>
        <v>0</v>
      </c>
      <c r="M586" s="28">
        <f t="shared" si="70"/>
        <v>0</v>
      </c>
      <c r="N586" s="29">
        <f t="shared" si="70"/>
        <v>0</v>
      </c>
      <c r="O586" s="28">
        <f t="shared" si="71"/>
        <v>0</v>
      </c>
      <c r="P586" s="255">
        <f t="shared" si="72"/>
        <v>0</v>
      </c>
      <c r="Q586" s="27"/>
      <c r="R586" s="7"/>
    </row>
    <row r="587" spans="1:18" x14ac:dyDescent="0.25">
      <c r="A587" s="2"/>
      <c r="B587" s="1"/>
      <c r="C587" s="2"/>
      <c r="D587" s="2"/>
      <c r="E587" s="4"/>
      <c r="F587" s="4"/>
      <c r="G587" s="260">
        <f t="shared" ref="G587:G650" si="73">E587*F587</f>
        <v>0</v>
      </c>
      <c r="H587" s="26" t="s">
        <v>6</v>
      </c>
      <c r="I587" s="39">
        <f t="shared" ref="I587:I650" si="74">E587*$E$4</f>
        <v>0</v>
      </c>
      <c r="J587" s="29">
        <f t="shared" ref="J587:J650" si="75">G587*$E$4</f>
        <v>0</v>
      </c>
      <c r="K587" s="28">
        <f t="shared" ref="K587:K650" si="76">IF(H587="DIVISAS $",E587*$E$5,0)</f>
        <v>0</v>
      </c>
      <c r="L587" s="29">
        <f t="shared" ref="L587:L650" si="77">IF(H587="DIVISAS $",G587*$E$5,0)</f>
        <v>0</v>
      </c>
      <c r="M587" s="28">
        <f t="shared" ref="M587:N650" si="78">SUM(I587,K587)</f>
        <v>0</v>
      </c>
      <c r="N587" s="29">
        <f t="shared" si="78"/>
        <v>0</v>
      </c>
      <c r="O587" s="28">
        <f t="shared" ref="O587:O650" si="79">E587-M587</f>
        <v>0</v>
      </c>
      <c r="P587" s="255">
        <f t="shared" ref="P587:P650" si="80">G587-N587</f>
        <v>0</v>
      </c>
      <c r="Q587" s="27"/>
      <c r="R587" s="7"/>
    </row>
    <row r="588" spans="1:18" x14ac:dyDescent="0.25">
      <c r="A588" s="2"/>
      <c r="B588" s="1"/>
      <c r="C588" s="2"/>
      <c r="D588" s="2"/>
      <c r="E588" s="4"/>
      <c r="F588" s="4"/>
      <c r="G588" s="260">
        <f t="shared" si="73"/>
        <v>0</v>
      </c>
      <c r="H588" s="26" t="s">
        <v>6</v>
      </c>
      <c r="I588" s="39">
        <f t="shared" si="74"/>
        <v>0</v>
      </c>
      <c r="J588" s="29">
        <f t="shared" si="75"/>
        <v>0</v>
      </c>
      <c r="K588" s="28">
        <f t="shared" si="76"/>
        <v>0</v>
      </c>
      <c r="L588" s="29">
        <f t="shared" si="77"/>
        <v>0</v>
      </c>
      <c r="M588" s="28">
        <f t="shared" si="78"/>
        <v>0</v>
      </c>
      <c r="N588" s="29">
        <f t="shared" si="78"/>
        <v>0</v>
      </c>
      <c r="O588" s="28">
        <f t="shared" si="79"/>
        <v>0</v>
      </c>
      <c r="P588" s="255">
        <f t="shared" si="80"/>
        <v>0</v>
      </c>
      <c r="Q588" s="27"/>
      <c r="R588" s="7"/>
    </row>
    <row r="589" spans="1:18" x14ac:dyDescent="0.25">
      <c r="A589" s="2"/>
      <c r="B589" s="1"/>
      <c r="C589" s="2"/>
      <c r="D589" s="2"/>
      <c r="E589" s="4"/>
      <c r="F589" s="4"/>
      <c r="G589" s="260">
        <f t="shared" si="73"/>
        <v>0</v>
      </c>
      <c r="H589" s="26" t="s">
        <v>6</v>
      </c>
      <c r="I589" s="39">
        <f t="shared" si="74"/>
        <v>0</v>
      </c>
      <c r="J589" s="29">
        <f t="shared" si="75"/>
        <v>0</v>
      </c>
      <c r="K589" s="28">
        <f t="shared" si="76"/>
        <v>0</v>
      </c>
      <c r="L589" s="29">
        <f t="shared" si="77"/>
        <v>0</v>
      </c>
      <c r="M589" s="28">
        <f t="shared" si="78"/>
        <v>0</v>
      </c>
      <c r="N589" s="29">
        <f t="shared" si="78"/>
        <v>0</v>
      </c>
      <c r="O589" s="28">
        <f t="shared" si="79"/>
        <v>0</v>
      </c>
      <c r="P589" s="255">
        <f t="shared" si="80"/>
        <v>0</v>
      </c>
      <c r="Q589" s="27"/>
      <c r="R589" s="7"/>
    </row>
    <row r="590" spans="1:18" x14ac:dyDescent="0.25">
      <c r="A590" s="2"/>
      <c r="B590" s="1"/>
      <c r="C590" s="2"/>
      <c r="D590" s="2"/>
      <c r="E590" s="4"/>
      <c r="F590" s="4"/>
      <c r="G590" s="260">
        <f t="shared" si="73"/>
        <v>0</v>
      </c>
      <c r="H590" s="26" t="s">
        <v>6</v>
      </c>
      <c r="I590" s="39">
        <f t="shared" si="74"/>
        <v>0</v>
      </c>
      <c r="J590" s="29">
        <f t="shared" si="75"/>
        <v>0</v>
      </c>
      <c r="K590" s="28">
        <f t="shared" si="76"/>
        <v>0</v>
      </c>
      <c r="L590" s="29">
        <f t="shared" si="77"/>
        <v>0</v>
      </c>
      <c r="M590" s="28">
        <f t="shared" si="78"/>
        <v>0</v>
      </c>
      <c r="N590" s="29">
        <f t="shared" si="78"/>
        <v>0</v>
      </c>
      <c r="O590" s="28">
        <f t="shared" si="79"/>
        <v>0</v>
      </c>
      <c r="P590" s="255">
        <f t="shared" si="80"/>
        <v>0</v>
      </c>
      <c r="Q590" s="27"/>
      <c r="R590" s="7"/>
    </row>
    <row r="591" spans="1:18" x14ac:dyDescent="0.25">
      <c r="A591" s="2"/>
      <c r="B591" s="1"/>
      <c r="C591" s="2"/>
      <c r="D591" s="2"/>
      <c r="E591" s="4"/>
      <c r="F591" s="4"/>
      <c r="G591" s="260">
        <f t="shared" si="73"/>
        <v>0</v>
      </c>
      <c r="H591" s="26" t="s">
        <v>6</v>
      </c>
      <c r="I591" s="39">
        <f t="shared" si="74"/>
        <v>0</v>
      </c>
      <c r="J591" s="29">
        <f t="shared" si="75"/>
        <v>0</v>
      </c>
      <c r="K591" s="28">
        <f t="shared" si="76"/>
        <v>0</v>
      </c>
      <c r="L591" s="29">
        <f t="shared" si="77"/>
        <v>0</v>
      </c>
      <c r="M591" s="28">
        <f t="shared" si="78"/>
        <v>0</v>
      </c>
      <c r="N591" s="29">
        <f t="shared" si="78"/>
        <v>0</v>
      </c>
      <c r="O591" s="28">
        <f t="shared" si="79"/>
        <v>0</v>
      </c>
      <c r="P591" s="255">
        <f t="shared" si="80"/>
        <v>0</v>
      </c>
      <c r="Q591" s="27"/>
      <c r="R591" s="7"/>
    </row>
    <row r="592" spans="1:18" x14ac:dyDescent="0.25">
      <c r="A592" s="2"/>
      <c r="B592" s="1"/>
      <c r="C592" s="2"/>
      <c r="D592" s="2"/>
      <c r="E592" s="4"/>
      <c r="F592" s="4"/>
      <c r="G592" s="260">
        <f t="shared" si="73"/>
        <v>0</v>
      </c>
      <c r="H592" s="26" t="s">
        <v>6</v>
      </c>
      <c r="I592" s="39">
        <f t="shared" si="74"/>
        <v>0</v>
      </c>
      <c r="J592" s="29">
        <f t="shared" si="75"/>
        <v>0</v>
      </c>
      <c r="K592" s="28">
        <f t="shared" si="76"/>
        <v>0</v>
      </c>
      <c r="L592" s="29">
        <f t="shared" si="77"/>
        <v>0</v>
      </c>
      <c r="M592" s="28">
        <f t="shared" si="78"/>
        <v>0</v>
      </c>
      <c r="N592" s="29">
        <f t="shared" si="78"/>
        <v>0</v>
      </c>
      <c r="O592" s="28">
        <f t="shared" si="79"/>
        <v>0</v>
      </c>
      <c r="P592" s="255">
        <f t="shared" si="80"/>
        <v>0</v>
      </c>
      <c r="Q592" s="27"/>
      <c r="R592" s="7"/>
    </row>
    <row r="593" spans="1:18" x14ac:dyDescent="0.25">
      <c r="A593" s="2"/>
      <c r="B593" s="1"/>
      <c r="C593" s="2"/>
      <c r="D593" s="2"/>
      <c r="E593" s="4"/>
      <c r="F593" s="4"/>
      <c r="G593" s="260">
        <f t="shared" si="73"/>
        <v>0</v>
      </c>
      <c r="H593" s="26" t="s">
        <v>6</v>
      </c>
      <c r="I593" s="39">
        <f t="shared" si="74"/>
        <v>0</v>
      </c>
      <c r="J593" s="29">
        <f t="shared" si="75"/>
        <v>0</v>
      </c>
      <c r="K593" s="28">
        <f t="shared" si="76"/>
        <v>0</v>
      </c>
      <c r="L593" s="29">
        <f t="shared" si="77"/>
        <v>0</v>
      </c>
      <c r="M593" s="28">
        <f t="shared" si="78"/>
        <v>0</v>
      </c>
      <c r="N593" s="29">
        <f t="shared" si="78"/>
        <v>0</v>
      </c>
      <c r="O593" s="28">
        <f t="shared" si="79"/>
        <v>0</v>
      </c>
      <c r="P593" s="255">
        <f t="shared" si="80"/>
        <v>0</v>
      </c>
      <c r="Q593" s="27"/>
      <c r="R593" s="7"/>
    </row>
    <row r="594" spans="1:18" x14ac:dyDescent="0.25">
      <c r="A594" s="2"/>
      <c r="B594" s="1"/>
      <c r="C594" s="2"/>
      <c r="D594" s="2"/>
      <c r="E594" s="4"/>
      <c r="F594" s="4"/>
      <c r="G594" s="260">
        <f t="shared" si="73"/>
        <v>0</v>
      </c>
      <c r="H594" s="26" t="s">
        <v>6</v>
      </c>
      <c r="I594" s="39">
        <f t="shared" si="74"/>
        <v>0</v>
      </c>
      <c r="J594" s="29">
        <f t="shared" si="75"/>
        <v>0</v>
      </c>
      <c r="K594" s="28">
        <f t="shared" si="76"/>
        <v>0</v>
      </c>
      <c r="L594" s="29">
        <f t="shared" si="77"/>
        <v>0</v>
      </c>
      <c r="M594" s="28">
        <f t="shared" si="78"/>
        <v>0</v>
      </c>
      <c r="N594" s="29">
        <f t="shared" si="78"/>
        <v>0</v>
      </c>
      <c r="O594" s="28">
        <f t="shared" si="79"/>
        <v>0</v>
      </c>
      <c r="P594" s="255">
        <f t="shared" si="80"/>
        <v>0</v>
      </c>
      <c r="Q594" s="27"/>
      <c r="R594" s="7"/>
    </row>
    <row r="595" spans="1:18" x14ac:dyDescent="0.25">
      <c r="A595" s="2"/>
      <c r="B595" s="1"/>
      <c r="C595" s="2"/>
      <c r="D595" s="2"/>
      <c r="E595" s="4"/>
      <c r="F595" s="4"/>
      <c r="G595" s="260">
        <f t="shared" si="73"/>
        <v>0</v>
      </c>
      <c r="H595" s="26" t="s">
        <v>6</v>
      </c>
      <c r="I595" s="39">
        <f t="shared" si="74"/>
        <v>0</v>
      </c>
      <c r="J595" s="29">
        <f t="shared" si="75"/>
        <v>0</v>
      </c>
      <c r="K595" s="28">
        <f t="shared" si="76"/>
        <v>0</v>
      </c>
      <c r="L595" s="29">
        <f t="shared" si="77"/>
        <v>0</v>
      </c>
      <c r="M595" s="28">
        <f t="shared" si="78"/>
        <v>0</v>
      </c>
      <c r="N595" s="29">
        <f t="shared" si="78"/>
        <v>0</v>
      </c>
      <c r="O595" s="28">
        <f t="shared" si="79"/>
        <v>0</v>
      </c>
      <c r="P595" s="255">
        <f t="shared" si="80"/>
        <v>0</v>
      </c>
      <c r="Q595" s="27"/>
      <c r="R595" s="7"/>
    </row>
    <row r="596" spans="1:18" x14ac:dyDescent="0.25">
      <c r="A596" s="2"/>
      <c r="B596" s="1"/>
      <c r="C596" s="2"/>
      <c r="D596" s="2"/>
      <c r="E596" s="4"/>
      <c r="F596" s="4"/>
      <c r="G596" s="260">
        <f t="shared" si="73"/>
        <v>0</v>
      </c>
      <c r="H596" s="26" t="s">
        <v>6</v>
      </c>
      <c r="I596" s="39">
        <f t="shared" si="74"/>
        <v>0</v>
      </c>
      <c r="J596" s="29">
        <f t="shared" si="75"/>
        <v>0</v>
      </c>
      <c r="K596" s="28">
        <f t="shared" si="76"/>
        <v>0</v>
      </c>
      <c r="L596" s="29">
        <f t="shared" si="77"/>
        <v>0</v>
      </c>
      <c r="M596" s="28">
        <f t="shared" si="78"/>
        <v>0</v>
      </c>
      <c r="N596" s="29">
        <f t="shared" si="78"/>
        <v>0</v>
      </c>
      <c r="O596" s="28">
        <f t="shared" si="79"/>
        <v>0</v>
      </c>
      <c r="P596" s="255">
        <f t="shared" si="80"/>
        <v>0</v>
      </c>
      <c r="Q596" s="27"/>
      <c r="R596" s="7"/>
    </row>
    <row r="597" spans="1:18" x14ac:dyDescent="0.25">
      <c r="A597" s="2"/>
      <c r="B597" s="1"/>
      <c r="C597" s="2"/>
      <c r="D597" s="2"/>
      <c r="E597" s="4"/>
      <c r="F597" s="4"/>
      <c r="G597" s="260">
        <f t="shared" si="73"/>
        <v>0</v>
      </c>
      <c r="H597" s="26" t="s">
        <v>6</v>
      </c>
      <c r="I597" s="39">
        <f t="shared" si="74"/>
        <v>0</v>
      </c>
      <c r="J597" s="29">
        <f t="shared" si="75"/>
        <v>0</v>
      </c>
      <c r="K597" s="28">
        <f t="shared" si="76"/>
        <v>0</v>
      </c>
      <c r="L597" s="29">
        <f t="shared" si="77"/>
        <v>0</v>
      </c>
      <c r="M597" s="28">
        <f t="shared" si="78"/>
        <v>0</v>
      </c>
      <c r="N597" s="29">
        <f t="shared" si="78"/>
        <v>0</v>
      </c>
      <c r="O597" s="28">
        <f t="shared" si="79"/>
        <v>0</v>
      </c>
      <c r="P597" s="255">
        <f t="shared" si="80"/>
        <v>0</v>
      </c>
      <c r="Q597" s="27"/>
      <c r="R597" s="7"/>
    </row>
    <row r="598" spans="1:18" x14ac:dyDescent="0.25">
      <c r="A598" s="2"/>
      <c r="B598" s="1"/>
      <c r="C598" s="2"/>
      <c r="D598" s="2"/>
      <c r="E598" s="4"/>
      <c r="F598" s="4"/>
      <c r="G598" s="260">
        <f t="shared" si="73"/>
        <v>0</v>
      </c>
      <c r="H598" s="26" t="s">
        <v>6</v>
      </c>
      <c r="I598" s="39">
        <f t="shared" si="74"/>
        <v>0</v>
      </c>
      <c r="J598" s="29">
        <f t="shared" si="75"/>
        <v>0</v>
      </c>
      <c r="K598" s="28">
        <f t="shared" si="76"/>
        <v>0</v>
      </c>
      <c r="L598" s="29">
        <f t="shared" si="77"/>
        <v>0</v>
      </c>
      <c r="M598" s="28">
        <f t="shared" si="78"/>
        <v>0</v>
      </c>
      <c r="N598" s="29">
        <f t="shared" si="78"/>
        <v>0</v>
      </c>
      <c r="O598" s="28">
        <f t="shared" si="79"/>
        <v>0</v>
      </c>
      <c r="P598" s="255">
        <f t="shared" si="80"/>
        <v>0</v>
      </c>
      <c r="Q598" s="27"/>
      <c r="R598" s="7"/>
    </row>
    <row r="599" spans="1:18" x14ac:dyDescent="0.25">
      <c r="A599" s="2"/>
      <c r="B599" s="1"/>
      <c r="C599" s="2"/>
      <c r="D599" s="2"/>
      <c r="E599" s="4"/>
      <c r="F599" s="4"/>
      <c r="G599" s="260">
        <f t="shared" si="73"/>
        <v>0</v>
      </c>
      <c r="H599" s="26" t="s">
        <v>6</v>
      </c>
      <c r="I599" s="39">
        <f t="shared" si="74"/>
        <v>0</v>
      </c>
      <c r="J599" s="29">
        <f t="shared" si="75"/>
        <v>0</v>
      </c>
      <c r="K599" s="28">
        <f t="shared" si="76"/>
        <v>0</v>
      </c>
      <c r="L599" s="29">
        <f t="shared" si="77"/>
        <v>0</v>
      </c>
      <c r="M599" s="28">
        <f t="shared" si="78"/>
        <v>0</v>
      </c>
      <c r="N599" s="29">
        <f t="shared" si="78"/>
        <v>0</v>
      </c>
      <c r="O599" s="28">
        <f t="shared" si="79"/>
        <v>0</v>
      </c>
      <c r="P599" s="255">
        <f t="shared" si="80"/>
        <v>0</v>
      </c>
      <c r="Q599" s="27"/>
      <c r="R599" s="7"/>
    </row>
    <row r="600" spans="1:18" x14ac:dyDescent="0.25">
      <c r="A600" s="2"/>
      <c r="B600" s="1"/>
      <c r="C600" s="2"/>
      <c r="D600" s="2"/>
      <c r="E600" s="4"/>
      <c r="F600" s="4"/>
      <c r="G600" s="260">
        <f t="shared" si="73"/>
        <v>0</v>
      </c>
      <c r="H600" s="26" t="s">
        <v>6</v>
      </c>
      <c r="I600" s="39">
        <f t="shared" si="74"/>
        <v>0</v>
      </c>
      <c r="J600" s="29">
        <f t="shared" si="75"/>
        <v>0</v>
      </c>
      <c r="K600" s="28">
        <f t="shared" si="76"/>
        <v>0</v>
      </c>
      <c r="L600" s="29">
        <f t="shared" si="77"/>
        <v>0</v>
      </c>
      <c r="M600" s="28">
        <f t="shared" si="78"/>
        <v>0</v>
      </c>
      <c r="N600" s="29">
        <f t="shared" si="78"/>
        <v>0</v>
      </c>
      <c r="O600" s="28">
        <f t="shared" si="79"/>
        <v>0</v>
      </c>
      <c r="P600" s="255">
        <f t="shared" si="80"/>
        <v>0</v>
      </c>
      <c r="Q600" s="27"/>
      <c r="R600" s="7"/>
    </row>
    <row r="601" spans="1:18" x14ac:dyDescent="0.25">
      <c r="A601" s="2"/>
      <c r="B601" s="1"/>
      <c r="C601" s="2"/>
      <c r="D601" s="2"/>
      <c r="E601" s="4"/>
      <c r="F601" s="4"/>
      <c r="G601" s="260">
        <f t="shared" si="73"/>
        <v>0</v>
      </c>
      <c r="H601" s="26" t="s">
        <v>6</v>
      </c>
      <c r="I601" s="39">
        <f t="shared" si="74"/>
        <v>0</v>
      </c>
      <c r="J601" s="29">
        <f t="shared" si="75"/>
        <v>0</v>
      </c>
      <c r="K601" s="28">
        <f t="shared" si="76"/>
        <v>0</v>
      </c>
      <c r="L601" s="29">
        <f t="shared" si="77"/>
        <v>0</v>
      </c>
      <c r="M601" s="28">
        <f t="shared" si="78"/>
        <v>0</v>
      </c>
      <c r="N601" s="29">
        <f t="shared" si="78"/>
        <v>0</v>
      </c>
      <c r="O601" s="28">
        <f t="shared" si="79"/>
        <v>0</v>
      </c>
      <c r="P601" s="255">
        <f t="shared" si="80"/>
        <v>0</v>
      </c>
      <c r="Q601" s="27"/>
      <c r="R601" s="7"/>
    </row>
    <row r="602" spans="1:18" x14ac:dyDescent="0.25">
      <c r="A602" s="2"/>
      <c r="B602" s="1"/>
      <c r="C602" s="2"/>
      <c r="D602" s="2"/>
      <c r="E602" s="4"/>
      <c r="F602" s="4"/>
      <c r="G602" s="260">
        <f t="shared" si="73"/>
        <v>0</v>
      </c>
      <c r="H602" s="26" t="s">
        <v>6</v>
      </c>
      <c r="I602" s="39">
        <f t="shared" si="74"/>
        <v>0</v>
      </c>
      <c r="J602" s="29">
        <f t="shared" si="75"/>
        <v>0</v>
      </c>
      <c r="K602" s="28">
        <f t="shared" si="76"/>
        <v>0</v>
      </c>
      <c r="L602" s="29">
        <f t="shared" si="77"/>
        <v>0</v>
      </c>
      <c r="M602" s="28">
        <f t="shared" si="78"/>
        <v>0</v>
      </c>
      <c r="N602" s="29">
        <f t="shared" si="78"/>
        <v>0</v>
      </c>
      <c r="O602" s="28">
        <f t="shared" si="79"/>
        <v>0</v>
      </c>
      <c r="P602" s="255">
        <f t="shared" si="80"/>
        <v>0</v>
      </c>
      <c r="Q602" s="27"/>
      <c r="R602" s="7"/>
    </row>
    <row r="603" spans="1:18" x14ac:dyDescent="0.25">
      <c r="A603" s="2"/>
      <c r="B603" s="1"/>
      <c r="C603" s="2"/>
      <c r="D603" s="2"/>
      <c r="E603" s="4"/>
      <c r="F603" s="4"/>
      <c r="G603" s="260">
        <f t="shared" si="73"/>
        <v>0</v>
      </c>
      <c r="H603" s="26" t="s">
        <v>6</v>
      </c>
      <c r="I603" s="39">
        <f t="shared" si="74"/>
        <v>0</v>
      </c>
      <c r="J603" s="29">
        <f t="shared" si="75"/>
        <v>0</v>
      </c>
      <c r="K603" s="28">
        <f t="shared" si="76"/>
        <v>0</v>
      </c>
      <c r="L603" s="29">
        <f t="shared" si="77"/>
        <v>0</v>
      </c>
      <c r="M603" s="28">
        <f t="shared" si="78"/>
        <v>0</v>
      </c>
      <c r="N603" s="29">
        <f t="shared" si="78"/>
        <v>0</v>
      </c>
      <c r="O603" s="28">
        <f t="shared" si="79"/>
        <v>0</v>
      </c>
      <c r="P603" s="255">
        <f t="shared" si="80"/>
        <v>0</v>
      </c>
      <c r="Q603" s="27"/>
      <c r="R603" s="7"/>
    </row>
    <row r="604" spans="1:18" x14ac:dyDescent="0.25">
      <c r="A604" s="2"/>
      <c r="B604" s="1"/>
      <c r="C604" s="2"/>
      <c r="D604" s="2"/>
      <c r="E604" s="4"/>
      <c r="F604" s="4"/>
      <c r="G604" s="260">
        <f t="shared" si="73"/>
        <v>0</v>
      </c>
      <c r="H604" s="26" t="s">
        <v>6</v>
      </c>
      <c r="I604" s="39">
        <f t="shared" si="74"/>
        <v>0</v>
      </c>
      <c r="J604" s="29">
        <f t="shared" si="75"/>
        <v>0</v>
      </c>
      <c r="K604" s="28">
        <f t="shared" si="76"/>
        <v>0</v>
      </c>
      <c r="L604" s="29">
        <f t="shared" si="77"/>
        <v>0</v>
      </c>
      <c r="M604" s="28">
        <f t="shared" si="78"/>
        <v>0</v>
      </c>
      <c r="N604" s="29">
        <f t="shared" si="78"/>
        <v>0</v>
      </c>
      <c r="O604" s="28">
        <f t="shared" si="79"/>
        <v>0</v>
      </c>
      <c r="P604" s="255">
        <f t="shared" si="80"/>
        <v>0</v>
      </c>
      <c r="Q604" s="27"/>
      <c r="R604" s="7"/>
    </row>
    <row r="605" spans="1:18" x14ac:dyDescent="0.25">
      <c r="A605" s="2"/>
      <c r="B605" s="1"/>
      <c r="C605" s="2"/>
      <c r="D605" s="2"/>
      <c r="E605" s="4"/>
      <c r="F605" s="4"/>
      <c r="G605" s="260">
        <f t="shared" si="73"/>
        <v>0</v>
      </c>
      <c r="H605" s="26" t="s">
        <v>6</v>
      </c>
      <c r="I605" s="39">
        <f t="shared" si="74"/>
        <v>0</v>
      </c>
      <c r="J605" s="29">
        <f t="shared" si="75"/>
        <v>0</v>
      </c>
      <c r="K605" s="28">
        <f t="shared" si="76"/>
        <v>0</v>
      </c>
      <c r="L605" s="29">
        <f t="shared" si="77"/>
        <v>0</v>
      </c>
      <c r="M605" s="28">
        <f t="shared" si="78"/>
        <v>0</v>
      </c>
      <c r="N605" s="29">
        <f t="shared" si="78"/>
        <v>0</v>
      </c>
      <c r="O605" s="28">
        <f t="shared" si="79"/>
        <v>0</v>
      </c>
      <c r="P605" s="255">
        <f t="shared" si="80"/>
        <v>0</v>
      </c>
      <c r="Q605" s="27"/>
      <c r="R605" s="7"/>
    </row>
    <row r="606" spans="1:18" x14ac:dyDescent="0.25">
      <c r="A606" s="2"/>
      <c r="B606" s="1"/>
      <c r="C606" s="2"/>
      <c r="D606" s="2"/>
      <c r="E606" s="4"/>
      <c r="F606" s="4"/>
      <c r="G606" s="260">
        <f t="shared" si="73"/>
        <v>0</v>
      </c>
      <c r="H606" s="26" t="s">
        <v>6</v>
      </c>
      <c r="I606" s="39">
        <f t="shared" si="74"/>
        <v>0</v>
      </c>
      <c r="J606" s="29">
        <f t="shared" si="75"/>
        <v>0</v>
      </c>
      <c r="K606" s="28">
        <f t="shared" si="76"/>
        <v>0</v>
      </c>
      <c r="L606" s="29">
        <f t="shared" si="77"/>
        <v>0</v>
      </c>
      <c r="M606" s="28">
        <f t="shared" si="78"/>
        <v>0</v>
      </c>
      <c r="N606" s="29">
        <f t="shared" si="78"/>
        <v>0</v>
      </c>
      <c r="O606" s="28">
        <f t="shared" si="79"/>
        <v>0</v>
      </c>
      <c r="P606" s="255">
        <f t="shared" si="80"/>
        <v>0</v>
      </c>
      <c r="Q606" s="27"/>
      <c r="R606" s="7"/>
    </row>
    <row r="607" spans="1:18" x14ac:dyDescent="0.25">
      <c r="A607" s="2"/>
      <c r="B607" s="1"/>
      <c r="C607" s="2"/>
      <c r="D607" s="2"/>
      <c r="E607" s="4"/>
      <c r="F607" s="4"/>
      <c r="G607" s="260">
        <f t="shared" si="73"/>
        <v>0</v>
      </c>
      <c r="H607" s="26" t="s">
        <v>6</v>
      </c>
      <c r="I607" s="39">
        <f t="shared" si="74"/>
        <v>0</v>
      </c>
      <c r="J607" s="29">
        <f t="shared" si="75"/>
        <v>0</v>
      </c>
      <c r="K607" s="28">
        <f t="shared" si="76"/>
        <v>0</v>
      </c>
      <c r="L607" s="29">
        <f t="shared" si="77"/>
        <v>0</v>
      </c>
      <c r="M607" s="28">
        <f t="shared" si="78"/>
        <v>0</v>
      </c>
      <c r="N607" s="29">
        <f t="shared" si="78"/>
        <v>0</v>
      </c>
      <c r="O607" s="28">
        <f t="shared" si="79"/>
        <v>0</v>
      </c>
      <c r="P607" s="255">
        <f t="shared" si="80"/>
        <v>0</v>
      </c>
      <c r="Q607" s="27"/>
      <c r="R607" s="7"/>
    </row>
    <row r="608" spans="1:18" x14ac:dyDescent="0.25">
      <c r="A608" s="2"/>
      <c r="B608" s="1"/>
      <c r="C608" s="2"/>
      <c r="D608" s="2"/>
      <c r="E608" s="4"/>
      <c r="F608" s="4"/>
      <c r="G608" s="260">
        <f t="shared" si="73"/>
        <v>0</v>
      </c>
      <c r="H608" s="26" t="s">
        <v>6</v>
      </c>
      <c r="I608" s="39">
        <f t="shared" si="74"/>
        <v>0</v>
      </c>
      <c r="J608" s="29">
        <f t="shared" si="75"/>
        <v>0</v>
      </c>
      <c r="K608" s="28">
        <f t="shared" si="76"/>
        <v>0</v>
      </c>
      <c r="L608" s="29">
        <f t="shared" si="77"/>
        <v>0</v>
      </c>
      <c r="M608" s="28">
        <f t="shared" si="78"/>
        <v>0</v>
      </c>
      <c r="N608" s="29">
        <f t="shared" si="78"/>
        <v>0</v>
      </c>
      <c r="O608" s="28">
        <f t="shared" si="79"/>
        <v>0</v>
      </c>
      <c r="P608" s="255">
        <f t="shared" si="80"/>
        <v>0</v>
      </c>
      <c r="Q608" s="27"/>
      <c r="R608" s="7"/>
    </row>
    <row r="609" spans="1:18" x14ac:dyDescent="0.25">
      <c r="A609" s="2"/>
      <c r="B609" s="1"/>
      <c r="C609" s="2"/>
      <c r="D609" s="2"/>
      <c r="E609" s="4"/>
      <c r="F609" s="4"/>
      <c r="G609" s="260">
        <f t="shared" si="73"/>
        <v>0</v>
      </c>
      <c r="H609" s="26" t="s">
        <v>6</v>
      </c>
      <c r="I609" s="39">
        <f t="shared" si="74"/>
        <v>0</v>
      </c>
      <c r="J609" s="29">
        <f t="shared" si="75"/>
        <v>0</v>
      </c>
      <c r="K609" s="28">
        <f t="shared" si="76"/>
        <v>0</v>
      </c>
      <c r="L609" s="29">
        <f t="shared" si="77"/>
        <v>0</v>
      </c>
      <c r="M609" s="28">
        <f t="shared" si="78"/>
        <v>0</v>
      </c>
      <c r="N609" s="29">
        <f t="shared" si="78"/>
        <v>0</v>
      </c>
      <c r="O609" s="28">
        <f t="shared" si="79"/>
        <v>0</v>
      </c>
      <c r="P609" s="255">
        <f t="shared" si="80"/>
        <v>0</v>
      </c>
      <c r="Q609" s="27"/>
      <c r="R609" s="7"/>
    </row>
    <row r="610" spans="1:18" x14ac:dyDescent="0.25">
      <c r="A610" s="2"/>
      <c r="B610" s="1"/>
      <c r="C610" s="2"/>
      <c r="D610" s="2"/>
      <c r="E610" s="4"/>
      <c r="F610" s="4"/>
      <c r="G610" s="260">
        <f t="shared" si="73"/>
        <v>0</v>
      </c>
      <c r="H610" s="26" t="s">
        <v>6</v>
      </c>
      <c r="I610" s="39">
        <f t="shared" si="74"/>
        <v>0</v>
      </c>
      <c r="J610" s="29">
        <f t="shared" si="75"/>
        <v>0</v>
      </c>
      <c r="K610" s="28">
        <f t="shared" si="76"/>
        <v>0</v>
      </c>
      <c r="L610" s="29">
        <f t="shared" si="77"/>
        <v>0</v>
      </c>
      <c r="M610" s="28">
        <f t="shared" si="78"/>
        <v>0</v>
      </c>
      <c r="N610" s="29">
        <f t="shared" si="78"/>
        <v>0</v>
      </c>
      <c r="O610" s="28">
        <f t="shared" si="79"/>
        <v>0</v>
      </c>
      <c r="P610" s="255">
        <f t="shared" si="80"/>
        <v>0</v>
      </c>
      <c r="Q610" s="27"/>
      <c r="R610" s="7"/>
    </row>
    <row r="611" spans="1:18" x14ac:dyDescent="0.25">
      <c r="A611" s="2"/>
      <c r="B611" s="1"/>
      <c r="C611" s="2"/>
      <c r="D611" s="2"/>
      <c r="E611" s="4"/>
      <c r="F611" s="4"/>
      <c r="G611" s="260">
        <f t="shared" si="73"/>
        <v>0</v>
      </c>
      <c r="H611" s="26" t="s">
        <v>6</v>
      </c>
      <c r="I611" s="39">
        <f t="shared" si="74"/>
        <v>0</v>
      </c>
      <c r="J611" s="29">
        <f t="shared" si="75"/>
        <v>0</v>
      </c>
      <c r="K611" s="28">
        <f t="shared" si="76"/>
        <v>0</v>
      </c>
      <c r="L611" s="29">
        <f t="shared" si="77"/>
        <v>0</v>
      </c>
      <c r="M611" s="28">
        <f t="shared" si="78"/>
        <v>0</v>
      </c>
      <c r="N611" s="29">
        <f t="shared" si="78"/>
        <v>0</v>
      </c>
      <c r="O611" s="28">
        <f t="shared" si="79"/>
        <v>0</v>
      </c>
      <c r="P611" s="255">
        <f t="shared" si="80"/>
        <v>0</v>
      </c>
      <c r="Q611" s="27"/>
      <c r="R611" s="7"/>
    </row>
    <row r="612" spans="1:18" x14ac:dyDescent="0.25">
      <c r="A612" s="2"/>
      <c r="B612" s="1"/>
      <c r="C612" s="2"/>
      <c r="D612" s="2"/>
      <c r="E612" s="4"/>
      <c r="F612" s="4"/>
      <c r="G612" s="260">
        <f t="shared" si="73"/>
        <v>0</v>
      </c>
      <c r="H612" s="26" t="s">
        <v>6</v>
      </c>
      <c r="I612" s="39">
        <f t="shared" si="74"/>
        <v>0</v>
      </c>
      <c r="J612" s="29">
        <f t="shared" si="75"/>
        <v>0</v>
      </c>
      <c r="K612" s="28">
        <f t="shared" si="76"/>
        <v>0</v>
      </c>
      <c r="L612" s="29">
        <f t="shared" si="77"/>
        <v>0</v>
      </c>
      <c r="M612" s="28">
        <f t="shared" si="78"/>
        <v>0</v>
      </c>
      <c r="N612" s="29">
        <f t="shared" si="78"/>
        <v>0</v>
      </c>
      <c r="O612" s="28">
        <f t="shared" si="79"/>
        <v>0</v>
      </c>
      <c r="P612" s="255">
        <f t="shared" si="80"/>
        <v>0</v>
      </c>
      <c r="Q612" s="27"/>
      <c r="R612" s="7"/>
    </row>
    <row r="613" spans="1:18" x14ac:dyDescent="0.25">
      <c r="A613" s="2"/>
      <c r="B613" s="1"/>
      <c r="C613" s="2"/>
      <c r="D613" s="2"/>
      <c r="E613" s="4"/>
      <c r="F613" s="4"/>
      <c r="G613" s="260">
        <f t="shared" si="73"/>
        <v>0</v>
      </c>
      <c r="H613" s="26" t="s">
        <v>6</v>
      </c>
      <c r="I613" s="39">
        <f t="shared" si="74"/>
        <v>0</v>
      </c>
      <c r="J613" s="29">
        <f t="shared" si="75"/>
        <v>0</v>
      </c>
      <c r="K613" s="28">
        <f t="shared" si="76"/>
        <v>0</v>
      </c>
      <c r="L613" s="29">
        <f t="shared" si="77"/>
        <v>0</v>
      </c>
      <c r="M613" s="28">
        <f t="shared" si="78"/>
        <v>0</v>
      </c>
      <c r="N613" s="29">
        <f t="shared" si="78"/>
        <v>0</v>
      </c>
      <c r="O613" s="28">
        <f t="shared" si="79"/>
        <v>0</v>
      </c>
      <c r="P613" s="255">
        <f t="shared" si="80"/>
        <v>0</v>
      </c>
      <c r="Q613" s="27"/>
      <c r="R613" s="7"/>
    </row>
    <row r="614" spans="1:18" x14ac:dyDescent="0.25">
      <c r="A614" s="2"/>
      <c r="B614" s="1"/>
      <c r="C614" s="2"/>
      <c r="D614" s="2"/>
      <c r="E614" s="4"/>
      <c r="F614" s="4"/>
      <c r="G614" s="260">
        <f t="shared" si="73"/>
        <v>0</v>
      </c>
      <c r="H614" s="26" t="s">
        <v>6</v>
      </c>
      <c r="I614" s="39">
        <f t="shared" si="74"/>
        <v>0</v>
      </c>
      <c r="J614" s="29">
        <f t="shared" si="75"/>
        <v>0</v>
      </c>
      <c r="K614" s="28">
        <f t="shared" si="76"/>
        <v>0</v>
      </c>
      <c r="L614" s="29">
        <f t="shared" si="77"/>
        <v>0</v>
      </c>
      <c r="M614" s="28">
        <f t="shared" si="78"/>
        <v>0</v>
      </c>
      <c r="N614" s="29">
        <f t="shared" si="78"/>
        <v>0</v>
      </c>
      <c r="O614" s="28">
        <f t="shared" si="79"/>
        <v>0</v>
      </c>
      <c r="P614" s="255">
        <f t="shared" si="80"/>
        <v>0</v>
      </c>
      <c r="Q614" s="27"/>
      <c r="R614" s="7"/>
    </row>
    <row r="615" spans="1:18" x14ac:dyDescent="0.25">
      <c r="A615" s="2"/>
      <c r="B615" s="1"/>
      <c r="C615" s="2"/>
      <c r="D615" s="2"/>
      <c r="E615" s="4"/>
      <c r="F615" s="4"/>
      <c r="G615" s="260">
        <f t="shared" si="73"/>
        <v>0</v>
      </c>
      <c r="H615" s="26" t="s">
        <v>6</v>
      </c>
      <c r="I615" s="39">
        <f t="shared" si="74"/>
        <v>0</v>
      </c>
      <c r="J615" s="29">
        <f t="shared" si="75"/>
        <v>0</v>
      </c>
      <c r="K615" s="28">
        <f t="shared" si="76"/>
        <v>0</v>
      </c>
      <c r="L615" s="29">
        <f t="shared" si="77"/>
        <v>0</v>
      </c>
      <c r="M615" s="28">
        <f t="shared" si="78"/>
        <v>0</v>
      </c>
      <c r="N615" s="29">
        <f t="shared" si="78"/>
        <v>0</v>
      </c>
      <c r="O615" s="28">
        <f t="shared" si="79"/>
        <v>0</v>
      </c>
      <c r="P615" s="255">
        <f t="shared" si="80"/>
        <v>0</v>
      </c>
      <c r="Q615" s="27"/>
      <c r="R615" s="7"/>
    </row>
    <row r="616" spans="1:18" x14ac:dyDescent="0.25">
      <c r="A616" s="2"/>
      <c r="B616" s="1"/>
      <c r="C616" s="2"/>
      <c r="D616" s="2"/>
      <c r="E616" s="4"/>
      <c r="F616" s="4"/>
      <c r="G616" s="260">
        <f t="shared" si="73"/>
        <v>0</v>
      </c>
      <c r="H616" s="26" t="s">
        <v>6</v>
      </c>
      <c r="I616" s="39">
        <f t="shared" si="74"/>
        <v>0</v>
      </c>
      <c r="J616" s="29">
        <f t="shared" si="75"/>
        <v>0</v>
      </c>
      <c r="K616" s="28">
        <f t="shared" si="76"/>
        <v>0</v>
      </c>
      <c r="L616" s="29">
        <f t="shared" si="77"/>
        <v>0</v>
      </c>
      <c r="M616" s="28">
        <f t="shared" si="78"/>
        <v>0</v>
      </c>
      <c r="N616" s="29">
        <f t="shared" si="78"/>
        <v>0</v>
      </c>
      <c r="O616" s="28">
        <f t="shared" si="79"/>
        <v>0</v>
      </c>
      <c r="P616" s="255">
        <f t="shared" si="80"/>
        <v>0</v>
      </c>
      <c r="Q616" s="27"/>
      <c r="R616" s="7"/>
    </row>
    <row r="617" spans="1:18" x14ac:dyDescent="0.25">
      <c r="A617" s="2"/>
      <c r="B617" s="1"/>
      <c r="C617" s="2"/>
      <c r="D617" s="2"/>
      <c r="E617" s="4"/>
      <c r="F617" s="4"/>
      <c r="G617" s="260">
        <f t="shared" si="73"/>
        <v>0</v>
      </c>
      <c r="H617" s="26" t="s">
        <v>6</v>
      </c>
      <c r="I617" s="39">
        <f t="shared" si="74"/>
        <v>0</v>
      </c>
      <c r="J617" s="29">
        <f t="shared" si="75"/>
        <v>0</v>
      </c>
      <c r="K617" s="28">
        <f t="shared" si="76"/>
        <v>0</v>
      </c>
      <c r="L617" s="29">
        <f t="shared" si="77"/>
        <v>0</v>
      </c>
      <c r="M617" s="28">
        <f t="shared" si="78"/>
        <v>0</v>
      </c>
      <c r="N617" s="29">
        <f t="shared" si="78"/>
        <v>0</v>
      </c>
      <c r="O617" s="28">
        <f t="shared" si="79"/>
        <v>0</v>
      </c>
      <c r="P617" s="255">
        <f t="shared" si="80"/>
        <v>0</v>
      </c>
      <c r="Q617" s="27"/>
      <c r="R617" s="7"/>
    </row>
    <row r="618" spans="1:18" x14ac:dyDescent="0.25">
      <c r="A618" s="2"/>
      <c r="B618" s="1"/>
      <c r="C618" s="2"/>
      <c r="D618" s="2"/>
      <c r="E618" s="4"/>
      <c r="F618" s="4"/>
      <c r="G618" s="260">
        <f t="shared" si="73"/>
        <v>0</v>
      </c>
      <c r="H618" s="26" t="s">
        <v>6</v>
      </c>
      <c r="I618" s="39">
        <f t="shared" si="74"/>
        <v>0</v>
      </c>
      <c r="J618" s="29">
        <f t="shared" si="75"/>
        <v>0</v>
      </c>
      <c r="K618" s="28">
        <f t="shared" si="76"/>
        <v>0</v>
      </c>
      <c r="L618" s="29">
        <f t="shared" si="77"/>
        <v>0</v>
      </c>
      <c r="M618" s="28">
        <f t="shared" si="78"/>
        <v>0</v>
      </c>
      <c r="N618" s="29">
        <f t="shared" si="78"/>
        <v>0</v>
      </c>
      <c r="O618" s="28">
        <f t="shared" si="79"/>
        <v>0</v>
      </c>
      <c r="P618" s="255">
        <f t="shared" si="80"/>
        <v>0</v>
      </c>
      <c r="Q618" s="27"/>
      <c r="R618" s="7"/>
    </row>
    <row r="619" spans="1:18" x14ac:dyDescent="0.25">
      <c r="A619" s="2"/>
      <c r="B619" s="1"/>
      <c r="C619" s="2"/>
      <c r="D619" s="2"/>
      <c r="E619" s="4"/>
      <c r="F619" s="4"/>
      <c r="G619" s="260">
        <f t="shared" si="73"/>
        <v>0</v>
      </c>
      <c r="H619" s="26" t="s">
        <v>6</v>
      </c>
      <c r="I619" s="39">
        <f t="shared" si="74"/>
        <v>0</v>
      </c>
      <c r="J619" s="29">
        <f t="shared" si="75"/>
        <v>0</v>
      </c>
      <c r="K619" s="28">
        <f t="shared" si="76"/>
        <v>0</v>
      </c>
      <c r="L619" s="29">
        <f t="shared" si="77"/>
        <v>0</v>
      </c>
      <c r="M619" s="28">
        <f t="shared" si="78"/>
        <v>0</v>
      </c>
      <c r="N619" s="29">
        <f t="shared" si="78"/>
        <v>0</v>
      </c>
      <c r="O619" s="28">
        <f t="shared" si="79"/>
        <v>0</v>
      </c>
      <c r="P619" s="255">
        <f t="shared" si="80"/>
        <v>0</v>
      </c>
      <c r="Q619" s="27"/>
      <c r="R619" s="7"/>
    </row>
    <row r="620" spans="1:18" x14ac:dyDescent="0.25">
      <c r="A620" s="2"/>
      <c r="B620" s="1"/>
      <c r="C620" s="2"/>
      <c r="D620" s="2"/>
      <c r="E620" s="4"/>
      <c r="F620" s="4"/>
      <c r="G620" s="260">
        <f t="shared" si="73"/>
        <v>0</v>
      </c>
      <c r="H620" s="26" t="s">
        <v>6</v>
      </c>
      <c r="I620" s="39">
        <f t="shared" si="74"/>
        <v>0</v>
      </c>
      <c r="J620" s="29">
        <f t="shared" si="75"/>
        <v>0</v>
      </c>
      <c r="K620" s="28">
        <f t="shared" si="76"/>
        <v>0</v>
      </c>
      <c r="L620" s="29">
        <f t="shared" si="77"/>
        <v>0</v>
      </c>
      <c r="M620" s="28">
        <f t="shared" si="78"/>
        <v>0</v>
      </c>
      <c r="N620" s="29">
        <f t="shared" si="78"/>
        <v>0</v>
      </c>
      <c r="O620" s="28">
        <f t="shared" si="79"/>
        <v>0</v>
      </c>
      <c r="P620" s="255">
        <f t="shared" si="80"/>
        <v>0</v>
      </c>
      <c r="Q620" s="27"/>
      <c r="R620" s="7"/>
    </row>
    <row r="621" spans="1:18" x14ac:dyDescent="0.25">
      <c r="A621" s="2"/>
      <c r="B621" s="1"/>
      <c r="C621" s="2"/>
      <c r="D621" s="2"/>
      <c r="E621" s="4"/>
      <c r="F621" s="4"/>
      <c r="G621" s="260">
        <f t="shared" si="73"/>
        <v>0</v>
      </c>
      <c r="H621" s="26" t="s">
        <v>6</v>
      </c>
      <c r="I621" s="39">
        <f t="shared" si="74"/>
        <v>0</v>
      </c>
      <c r="J621" s="29">
        <f t="shared" si="75"/>
        <v>0</v>
      </c>
      <c r="K621" s="28">
        <f t="shared" si="76"/>
        <v>0</v>
      </c>
      <c r="L621" s="29">
        <f t="shared" si="77"/>
        <v>0</v>
      </c>
      <c r="M621" s="28">
        <f t="shared" si="78"/>
        <v>0</v>
      </c>
      <c r="N621" s="29">
        <f t="shared" si="78"/>
        <v>0</v>
      </c>
      <c r="O621" s="28">
        <f t="shared" si="79"/>
        <v>0</v>
      </c>
      <c r="P621" s="255">
        <f t="shared" si="80"/>
        <v>0</v>
      </c>
      <c r="Q621" s="27"/>
      <c r="R621" s="7"/>
    </row>
    <row r="622" spans="1:18" x14ac:dyDescent="0.25">
      <c r="A622" s="2"/>
      <c r="B622" s="1"/>
      <c r="C622" s="2"/>
      <c r="D622" s="2"/>
      <c r="E622" s="4"/>
      <c r="F622" s="4"/>
      <c r="G622" s="260">
        <f t="shared" si="73"/>
        <v>0</v>
      </c>
      <c r="H622" s="26" t="s">
        <v>6</v>
      </c>
      <c r="I622" s="39">
        <f t="shared" si="74"/>
        <v>0</v>
      </c>
      <c r="J622" s="29">
        <f t="shared" si="75"/>
        <v>0</v>
      </c>
      <c r="K622" s="28">
        <f t="shared" si="76"/>
        <v>0</v>
      </c>
      <c r="L622" s="29">
        <f t="shared" si="77"/>
        <v>0</v>
      </c>
      <c r="M622" s="28">
        <f t="shared" si="78"/>
        <v>0</v>
      </c>
      <c r="N622" s="29">
        <f t="shared" si="78"/>
        <v>0</v>
      </c>
      <c r="O622" s="28">
        <f t="shared" si="79"/>
        <v>0</v>
      </c>
      <c r="P622" s="255">
        <f t="shared" si="80"/>
        <v>0</v>
      </c>
      <c r="Q622" s="27"/>
      <c r="R622" s="7"/>
    </row>
    <row r="623" spans="1:18" x14ac:dyDescent="0.25">
      <c r="A623" s="2"/>
      <c r="B623" s="1"/>
      <c r="C623" s="2"/>
      <c r="D623" s="2"/>
      <c r="E623" s="4"/>
      <c r="F623" s="4"/>
      <c r="G623" s="260">
        <f t="shared" si="73"/>
        <v>0</v>
      </c>
      <c r="H623" s="26" t="s">
        <v>6</v>
      </c>
      <c r="I623" s="39">
        <f t="shared" si="74"/>
        <v>0</v>
      </c>
      <c r="J623" s="29">
        <f t="shared" si="75"/>
        <v>0</v>
      </c>
      <c r="K623" s="28">
        <f t="shared" si="76"/>
        <v>0</v>
      </c>
      <c r="L623" s="29">
        <f t="shared" si="77"/>
        <v>0</v>
      </c>
      <c r="M623" s="28">
        <f t="shared" si="78"/>
        <v>0</v>
      </c>
      <c r="N623" s="29">
        <f t="shared" si="78"/>
        <v>0</v>
      </c>
      <c r="O623" s="28">
        <f t="shared" si="79"/>
        <v>0</v>
      </c>
      <c r="P623" s="255">
        <f t="shared" si="80"/>
        <v>0</v>
      </c>
      <c r="Q623" s="27"/>
      <c r="R623" s="7"/>
    </row>
    <row r="624" spans="1:18" x14ac:dyDescent="0.25">
      <c r="A624" s="2"/>
      <c r="B624" s="1"/>
      <c r="C624" s="2"/>
      <c r="D624" s="2"/>
      <c r="E624" s="4"/>
      <c r="F624" s="4"/>
      <c r="G624" s="260">
        <f t="shared" si="73"/>
        <v>0</v>
      </c>
      <c r="H624" s="26" t="s">
        <v>6</v>
      </c>
      <c r="I624" s="39">
        <f t="shared" si="74"/>
        <v>0</v>
      </c>
      <c r="J624" s="29">
        <f t="shared" si="75"/>
        <v>0</v>
      </c>
      <c r="K624" s="28">
        <f t="shared" si="76"/>
        <v>0</v>
      </c>
      <c r="L624" s="29">
        <f t="shared" si="77"/>
        <v>0</v>
      </c>
      <c r="M624" s="28">
        <f t="shared" si="78"/>
        <v>0</v>
      </c>
      <c r="N624" s="29">
        <f t="shared" si="78"/>
        <v>0</v>
      </c>
      <c r="O624" s="28">
        <f t="shared" si="79"/>
        <v>0</v>
      </c>
      <c r="P624" s="255">
        <f t="shared" si="80"/>
        <v>0</v>
      </c>
      <c r="Q624" s="27"/>
      <c r="R624" s="7"/>
    </row>
    <row r="625" spans="1:18" x14ac:dyDescent="0.25">
      <c r="A625" s="2"/>
      <c r="B625" s="1"/>
      <c r="C625" s="2"/>
      <c r="D625" s="2"/>
      <c r="E625" s="4"/>
      <c r="F625" s="4"/>
      <c r="G625" s="260">
        <f t="shared" si="73"/>
        <v>0</v>
      </c>
      <c r="H625" s="26" t="s">
        <v>6</v>
      </c>
      <c r="I625" s="39">
        <f t="shared" si="74"/>
        <v>0</v>
      </c>
      <c r="J625" s="29">
        <f t="shared" si="75"/>
        <v>0</v>
      </c>
      <c r="K625" s="28">
        <f t="shared" si="76"/>
        <v>0</v>
      </c>
      <c r="L625" s="29">
        <f t="shared" si="77"/>
        <v>0</v>
      </c>
      <c r="M625" s="28">
        <f t="shared" si="78"/>
        <v>0</v>
      </c>
      <c r="N625" s="29">
        <f t="shared" si="78"/>
        <v>0</v>
      </c>
      <c r="O625" s="28">
        <f t="shared" si="79"/>
        <v>0</v>
      </c>
      <c r="P625" s="255">
        <f t="shared" si="80"/>
        <v>0</v>
      </c>
      <c r="Q625" s="27"/>
      <c r="R625" s="7"/>
    </row>
    <row r="626" spans="1:18" x14ac:dyDescent="0.25">
      <c r="A626" s="2"/>
      <c r="B626" s="1"/>
      <c r="C626" s="2"/>
      <c r="D626" s="2"/>
      <c r="E626" s="4"/>
      <c r="F626" s="4"/>
      <c r="G626" s="260">
        <f t="shared" si="73"/>
        <v>0</v>
      </c>
      <c r="H626" s="26" t="s">
        <v>6</v>
      </c>
      <c r="I626" s="39">
        <f t="shared" si="74"/>
        <v>0</v>
      </c>
      <c r="J626" s="29">
        <f t="shared" si="75"/>
        <v>0</v>
      </c>
      <c r="K626" s="28">
        <f t="shared" si="76"/>
        <v>0</v>
      </c>
      <c r="L626" s="29">
        <f t="shared" si="77"/>
        <v>0</v>
      </c>
      <c r="M626" s="28">
        <f t="shared" si="78"/>
        <v>0</v>
      </c>
      <c r="N626" s="29">
        <f t="shared" si="78"/>
        <v>0</v>
      </c>
      <c r="O626" s="28">
        <f t="shared" si="79"/>
        <v>0</v>
      </c>
      <c r="P626" s="255">
        <f t="shared" si="80"/>
        <v>0</v>
      </c>
      <c r="Q626" s="27"/>
      <c r="R626" s="7"/>
    </row>
    <row r="627" spans="1:18" x14ac:dyDescent="0.25">
      <c r="A627" s="2"/>
      <c r="B627" s="1"/>
      <c r="C627" s="2"/>
      <c r="D627" s="2"/>
      <c r="E627" s="4"/>
      <c r="F627" s="4"/>
      <c r="G627" s="260">
        <f t="shared" si="73"/>
        <v>0</v>
      </c>
      <c r="H627" s="26" t="s">
        <v>6</v>
      </c>
      <c r="I627" s="39">
        <f t="shared" si="74"/>
        <v>0</v>
      </c>
      <c r="J627" s="29">
        <f t="shared" si="75"/>
        <v>0</v>
      </c>
      <c r="K627" s="28">
        <f t="shared" si="76"/>
        <v>0</v>
      </c>
      <c r="L627" s="29">
        <f t="shared" si="77"/>
        <v>0</v>
      </c>
      <c r="M627" s="28">
        <f t="shared" si="78"/>
        <v>0</v>
      </c>
      <c r="N627" s="29">
        <f t="shared" si="78"/>
        <v>0</v>
      </c>
      <c r="O627" s="28">
        <f t="shared" si="79"/>
        <v>0</v>
      </c>
      <c r="P627" s="255">
        <f t="shared" si="80"/>
        <v>0</v>
      </c>
      <c r="Q627" s="27"/>
      <c r="R627" s="7"/>
    </row>
    <row r="628" spans="1:18" x14ac:dyDescent="0.25">
      <c r="A628" s="2"/>
      <c r="B628" s="1"/>
      <c r="C628" s="2"/>
      <c r="D628" s="2"/>
      <c r="E628" s="4"/>
      <c r="F628" s="4"/>
      <c r="G628" s="260">
        <f t="shared" si="73"/>
        <v>0</v>
      </c>
      <c r="H628" s="26" t="s">
        <v>6</v>
      </c>
      <c r="I628" s="39">
        <f t="shared" si="74"/>
        <v>0</v>
      </c>
      <c r="J628" s="29">
        <f t="shared" si="75"/>
        <v>0</v>
      </c>
      <c r="K628" s="28">
        <f t="shared" si="76"/>
        <v>0</v>
      </c>
      <c r="L628" s="29">
        <f t="shared" si="77"/>
        <v>0</v>
      </c>
      <c r="M628" s="28">
        <f t="shared" si="78"/>
        <v>0</v>
      </c>
      <c r="N628" s="29">
        <f t="shared" si="78"/>
        <v>0</v>
      </c>
      <c r="O628" s="28">
        <f t="shared" si="79"/>
        <v>0</v>
      </c>
      <c r="P628" s="255">
        <f t="shared" si="80"/>
        <v>0</v>
      </c>
      <c r="Q628" s="27"/>
      <c r="R628" s="7"/>
    </row>
    <row r="629" spans="1:18" x14ac:dyDescent="0.25">
      <c r="A629" s="2"/>
      <c r="B629" s="1"/>
      <c r="C629" s="2"/>
      <c r="D629" s="2"/>
      <c r="E629" s="4"/>
      <c r="F629" s="4"/>
      <c r="G629" s="260">
        <f t="shared" si="73"/>
        <v>0</v>
      </c>
      <c r="H629" s="26" t="s">
        <v>6</v>
      </c>
      <c r="I629" s="39">
        <f t="shared" si="74"/>
        <v>0</v>
      </c>
      <c r="J629" s="29">
        <f t="shared" si="75"/>
        <v>0</v>
      </c>
      <c r="K629" s="28">
        <f t="shared" si="76"/>
        <v>0</v>
      </c>
      <c r="L629" s="29">
        <f t="shared" si="77"/>
        <v>0</v>
      </c>
      <c r="M629" s="28">
        <f t="shared" si="78"/>
        <v>0</v>
      </c>
      <c r="N629" s="29">
        <f t="shared" si="78"/>
        <v>0</v>
      </c>
      <c r="O629" s="28">
        <f t="shared" si="79"/>
        <v>0</v>
      </c>
      <c r="P629" s="255">
        <f t="shared" si="80"/>
        <v>0</v>
      </c>
      <c r="Q629" s="27"/>
      <c r="R629" s="7"/>
    </row>
    <row r="630" spans="1:18" x14ac:dyDescent="0.25">
      <c r="A630" s="2"/>
      <c r="B630" s="1"/>
      <c r="C630" s="2"/>
      <c r="D630" s="2"/>
      <c r="E630" s="4"/>
      <c r="F630" s="4"/>
      <c r="G630" s="260">
        <f t="shared" si="73"/>
        <v>0</v>
      </c>
      <c r="H630" s="26" t="s">
        <v>6</v>
      </c>
      <c r="I630" s="39">
        <f t="shared" si="74"/>
        <v>0</v>
      </c>
      <c r="J630" s="29">
        <f t="shared" si="75"/>
        <v>0</v>
      </c>
      <c r="K630" s="28">
        <f t="shared" si="76"/>
        <v>0</v>
      </c>
      <c r="L630" s="29">
        <f t="shared" si="77"/>
        <v>0</v>
      </c>
      <c r="M630" s="28">
        <f t="shared" si="78"/>
        <v>0</v>
      </c>
      <c r="N630" s="29">
        <f t="shared" si="78"/>
        <v>0</v>
      </c>
      <c r="O630" s="28">
        <f t="shared" si="79"/>
        <v>0</v>
      </c>
      <c r="P630" s="255">
        <f t="shared" si="80"/>
        <v>0</v>
      </c>
      <c r="Q630" s="27"/>
      <c r="R630" s="7"/>
    </row>
    <row r="631" spans="1:18" x14ac:dyDescent="0.25">
      <c r="A631" s="2"/>
      <c r="B631" s="1"/>
      <c r="C631" s="2"/>
      <c r="D631" s="2"/>
      <c r="E631" s="4"/>
      <c r="F631" s="4"/>
      <c r="G631" s="260">
        <f t="shared" si="73"/>
        <v>0</v>
      </c>
      <c r="H631" s="26" t="s">
        <v>6</v>
      </c>
      <c r="I631" s="39">
        <f t="shared" si="74"/>
        <v>0</v>
      </c>
      <c r="J631" s="29">
        <f t="shared" si="75"/>
        <v>0</v>
      </c>
      <c r="K631" s="28">
        <f t="shared" si="76"/>
        <v>0</v>
      </c>
      <c r="L631" s="29">
        <f t="shared" si="77"/>
        <v>0</v>
      </c>
      <c r="M631" s="28">
        <f t="shared" si="78"/>
        <v>0</v>
      </c>
      <c r="N631" s="29">
        <f t="shared" si="78"/>
        <v>0</v>
      </c>
      <c r="O631" s="28">
        <f t="shared" si="79"/>
        <v>0</v>
      </c>
      <c r="P631" s="255">
        <f t="shared" si="80"/>
        <v>0</v>
      </c>
      <c r="Q631" s="27"/>
      <c r="R631" s="7"/>
    </row>
    <row r="632" spans="1:18" x14ac:dyDescent="0.25">
      <c r="A632" s="2"/>
      <c r="B632" s="1"/>
      <c r="C632" s="2"/>
      <c r="D632" s="2"/>
      <c r="E632" s="4"/>
      <c r="F632" s="4"/>
      <c r="G632" s="260">
        <f t="shared" si="73"/>
        <v>0</v>
      </c>
      <c r="H632" s="26" t="s">
        <v>6</v>
      </c>
      <c r="I632" s="39">
        <f t="shared" si="74"/>
        <v>0</v>
      </c>
      <c r="J632" s="29">
        <f t="shared" si="75"/>
        <v>0</v>
      </c>
      <c r="K632" s="28">
        <f t="shared" si="76"/>
        <v>0</v>
      </c>
      <c r="L632" s="29">
        <f t="shared" si="77"/>
        <v>0</v>
      </c>
      <c r="M632" s="28">
        <f t="shared" si="78"/>
        <v>0</v>
      </c>
      <c r="N632" s="29">
        <f t="shared" si="78"/>
        <v>0</v>
      </c>
      <c r="O632" s="28">
        <f t="shared" si="79"/>
        <v>0</v>
      </c>
      <c r="P632" s="255">
        <f t="shared" si="80"/>
        <v>0</v>
      </c>
      <c r="Q632" s="27"/>
      <c r="R632" s="7"/>
    </row>
    <row r="633" spans="1:18" x14ac:dyDescent="0.25">
      <c r="A633" s="2"/>
      <c r="B633" s="1"/>
      <c r="C633" s="2"/>
      <c r="D633" s="2"/>
      <c r="E633" s="4"/>
      <c r="F633" s="4"/>
      <c r="G633" s="260">
        <f t="shared" si="73"/>
        <v>0</v>
      </c>
      <c r="H633" s="26" t="s">
        <v>6</v>
      </c>
      <c r="I633" s="39">
        <f t="shared" si="74"/>
        <v>0</v>
      </c>
      <c r="J633" s="29">
        <f t="shared" si="75"/>
        <v>0</v>
      </c>
      <c r="K633" s="28">
        <f t="shared" si="76"/>
        <v>0</v>
      </c>
      <c r="L633" s="29">
        <f t="shared" si="77"/>
        <v>0</v>
      </c>
      <c r="M633" s="28">
        <f t="shared" si="78"/>
        <v>0</v>
      </c>
      <c r="N633" s="29">
        <f t="shared" si="78"/>
        <v>0</v>
      </c>
      <c r="O633" s="28">
        <f t="shared" si="79"/>
        <v>0</v>
      </c>
      <c r="P633" s="255">
        <f t="shared" si="80"/>
        <v>0</v>
      </c>
      <c r="Q633" s="27"/>
      <c r="R633" s="7"/>
    </row>
    <row r="634" spans="1:18" x14ac:dyDescent="0.25">
      <c r="A634" s="2"/>
      <c r="B634" s="1"/>
      <c r="C634" s="2"/>
      <c r="D634" s="2"/>
      <c r="E634" s="4"/>
      <c r="F634" s="4"/>
      <c r="G634" s="260">
        <f t="shared" si="73"/>
        <v>0</v>
      </c>
      <c r="H634" s="26" t="s">
        <v>6</v>
      </c>
      <c r="I634" s="39">
        <f t="shared" si="74"/>
        <v>0</v>
      </c>
      <c r="J634" s="29">
        <f t="shared" si="75"/>
        <v>0</v>
      </c>
      <c r="K634" s="28">
        <f t="shared" si="76"/>
        <v>0</v>
      </c>
      <c r="L634" s="29">
        <f t="shared" si="77"/>
        <v>0</v>
      </c>
      <c r="M634" s="28">
        <f t="shared" si="78"/>
        <v>0</v>
      </c>
      <c r="N634" s="29">
        <f t="shared" si="78"/>
        <v>0</v>
      </c>
      <c r="O634" s="28">
        <f t="shared" si="79"/>
        <v>0</v>
      </c>
      <c r="P634" s="255">
        <f t="shared" si="80"/>
        <v>0</v>
      </c>
      <c r="Q634" s="27"/>
      <c r="R634" s="7"/>
    </row>
    <row r="635" spans="1:18" x14ac:dyDescent="0.25">
      <c r="A635" s="2"/>
      <c r="B635" s="1"/>
      <c r="C635" s="2"/>
      <c r="D635" s="2"/>
      <c r="E635" s="4"/>
      <c r="F635" s="4"/>
      <c r="G635" s="260">
        <f t="shared" si="73"/>
        <v>0</v>
      </c>
      <c r="H635" s="26" t="s">
        <v>6</v>
      </c>
      <c r="I635" s="39">
        <f t="shared" si="74"/>
        <v>0</v>
      </c>
      <c r="J635" s="29">
        <f t="shared" si="75"/>
        <v>0</v>
      </c>
      <c r="K635" s="28">
        <f t="shared" si="76"/>
        <v>0</v>
      </c>
      <c r="L635" s="29">
        <f t="shared" si="77"/>
        <v>0</v>
      </c>
      <c r="M635" s="28">
        <f t="shared" si="78"/>
        <v>0</v>
      </c>
      <c r="N635" s="29">
        <f t="shared" si="78"/>
        <v>0</v>
      </c>
      <c r="O635" s="28">
        <f t="shared" si="79"/>
        <v>0</v>
      </c>
      <c r="P635" s="255">
        <f t="shared" si="80"/>
        <v>0</v>
      </c>
      <c r="Q635" s="27"/>
      <c r="R635" s="7"/>
    </row>
    <row r="636" spans="1:18" x14ac:dyDescent="0.25">
      <c r="A636" s="2"/>
      <c r="B636" s="1"/>
      <c r="C636" s="2"/>
      <c r="D636" s="2"/>
      <c r="E636" s="4"/>
      <c r="F636" s="4"/>
      <c r="G636" s="260">
        <f t="shared" si="73"/>
        <v>0</v>
      </c>
      <c r="H636" s="26" t="s">
        <v>6</v>
      </c>
      <c r="I636" s="39">
        <f t="shared" si="74"/>
        <v>0</v>
      </c>
      <c r="J636" s="29">
        <f t="shared" si="75"/>
        <v>0</v>
      </c>
      <c r="K636" s="28">
        <f t="shared" si="76"/>
        <v>0</v>
      </c>
      <c r="L636" s="29">
        <f t="shared" si="77"/>
        <v>0</v>
      </c>
      <c r="M636" s="28">
        <f t="shared" si="78"/>
        <v>0</v>
      </c>
      <c r="N636" s="29">
        <f t="shared" si="78"/>
        <v>0</v>
      </c>
      <c r="O636" s="28">
        <f t="shared" si="79"/>
        <v>0</v>
      </c>
      <c r="P636" s="255">
        <f t="shared" si="80"/>
        <v>0</v>
      </c>
      <c r="Q636" s="27"/>
      <c r="R636" s="7"/>
    </row>
    <row r="637" spans="1:18" x14ac:dyDescent="0.25">
      <c r="A637" s="2"/>
      <c r="B637" s="1"/>
      <c r="C637" s="2"/>
      <c r="D637" s="2"/>
      <c r="E637" s="4"/>
      <c r="F637" s="4"/>
      <c r="G637" s="260">
        <f t="shared" si="73"/>
        <v>0</v>
      </c>
      <c r="H637" s="26" t="s">
        <v>6</v>
      </c>
      <c r="I637" s="39">
        <f t="shared" si="74"/>
        <v>0</v>
      </c>
      <c r="J637" s="29">
        <f t="shared" si="75"/>
        <v>0</v>
      </c>
      <c r="K637" s="28">
        <f t="shared" si="76"/>
        <v>0</v>
      </c>
      <c r="L637" s="29">
        <f t="shared" si="77"/>
        <v>0</v>
      </c>
      <c r="M637" s="28">
        <f t="shared" si="78"/>
        <v>0</v>
      </c>
      <c r="N637" s="29">
        <f t="shared" si="78"/>
        <v>0</v>
      </c>
      <c r="O637" s="28">
        <f t="shared" si="79"/>
        <v>0</v>
      </c>
      <c r="P637" s="255">
        <f t="shared" si="80"/>
        <v>0</v>
      </c>
      <c r="Q637" s="27"/>
      <c r="R637" s="7"/>
    </row>
    <row r="638" spans="1:18" x14ac:dyDescent="0.25">
      <c r="A638" s="2"/>
      <c r="B638" s="1"/>
      <c r="C638" s="2"/>
      <c r="D638" s="2"/>
      <c r="E638" s="4"/>
      <c r="F638" s="4"/>
      <c r="G638" s="260">
        <f t="shared" si="73"/>
        <v>0</v>
      </c>
      <c r="H638" s="26" t="s">
        <v>6</v>
      </c>
      <c r="I638" s="39">
        <f t="shared" si="74"/>
        <v>0</v>
      </c>
      <c r="J638" s="29">
        <f t="shared" si="75"/>
        <v>0</v>
      </c>
      <c r="K638" s="28">
        <f t="shared" si="76"/>
        <v>0</v>
      </c>
      <c r="L638" s="29">
        <f t="shared" si="77"/>
        <v>0</v>
      </c>
      <c r="M638" s="28">
        <f t="shared" si="78"/>
        <v>0</v>
      </c>
      <c r="N638" s="29">
        <f t="shared" si="78"/>
        <v>0</v>
      </c>
      <c r="O638" s="28">
        <f t="shared" si="79"/>
        <v>0</v>
      </c>
      <c r="P638" s="255">
        <f t="shared" si="80"/>
        <v>0</v>
      </c>
      <c r="Q638" s="27"/>
      <c r="R638" s="7"/>
    </row>
    <row r="639" spans="1:18" x14ac:dyDescent="0.25">
      <c r="A639" s="2"/>
      <c r="B639" s="1"/>
      <c r="C639" s="2"/>
      <c r="D639" s="2"/>
      <c r="E639" s="4"/>
      <c r="F639" s="4"/>
      <c r="G639" s="260">
        <f t="shared" si="73"/>
        <v>0</v>
      </c>
      <c r="H639" s="26" t="s">
        <v>6</v>
      </c>
      <c r="I639" s="39">
        <f t="shared" si="74"/>
        <v>0</v>
      </c>
      <c r="J639" s="29">
        <f t="shared" si="75"/>
        <v>0</v>
      </c>
      <c r="K639" s="28">
        <f t="shared" si="76"/>
        <v>0</v>
      </c>
      <c r="L639" s="29">
        <f t="shared" si="77"/>
        <v>0</v>
      </c>
      <c r="M639" s="28">
        <f t="shared" si="78"/>
        <v>0</v>
      </c>
      <c r="N639" s="29">
        <f t="shared" si="78"/>
        <v>0</v>
      </c>
      <c r="O639" s="28">
        <f t="shared" si="79"/>
        <v>0</v>
      </c>
      <c r="P639" s="255">
        <f t="shared" si="80"/>
        <v>0</v>
      </c>
      <c r="Q639" s="27"/>
      <c r="R639" s="7"/>
    </row>
    <row r="640" spans="1:18" x14ac:dyDescent="0.25">
      <c r="A640" s="2"/>
      <c r="B640" s="1"/>
      <c r="C640" s="2"/>
      <c r="D640" s="2"/>
      <c r="E640" s="4"/>
      <c r="F640" s="4"/>
      <c r="G640" s="260">
        <f t="shared" si="73"/>
        <v>0</v>
      </c>
      <c r="H640" s="26" t="s">
        <v>6</v>
      </c>
      <c r="I640" s="39">
        <f t="shared" si="74"/>
        <v>0</v>
      </c>
      <c r="J640" s="29">
        <f t="shared" si="75"/>
        <v>0</v>
      </c>
      <c r="K640" s="28">
        <f t="shared" si="76"/>
        <v>0</v>
      </c>
      <c r="L640" s="29">
        <f t="shared" si="77"/>
        <v>0</v>
      </c>
      <c r="M640" s="28">
        <f t="shared" si="78"/>
        <v>0</v>
      </c>
      <c r="N640" s="29">
        <f t="shared" si="78"/>
        <v>0</v>
      </c>
      <c r="O640" s="28">
        <f t="shared" si="79"/>
        <v>0</v>
      </c>
      <c r="P640" s="255">
        <f t="shared" si="80"/>
        <v>0</v>
      </c>
      <c r="Q640" s="27"/>
      <c r="R640" s="7"/>
    </row>
    <row r="641" spans="1:18" x14ac:dyDescent="0.25">
      <c r="A641" s="2"/>
      <c r="B641" s="1"/>
      <c r="C641" s="2"/>
      <c r="D641" s="2"/>
      <c r="E641" s="4"/>
      <c r="F641" s="4"/>
      <c r="G641" s="260">
        <f t="shared" si="73"/>
        <v>0</v>
      </c>
      <c r="H641" s="26" t="s">
        <v>6</v>
      </c>
      <c r="I641" s="39">
        <f t="shared" si="74"/>
        <v>0</v>
      </c>
      <c r="J641" s="29">
        <f t="shared" si="75"/>
        <v>0</v>
      </c>
      <c r="K641" s="28">
        <f t="shared" si="76"/>
        <v>0</v>
      </c>
      <c r="L641" s="29">
        <f t="shared" si="77"/>
        <v>0</v>
      </c>
      <c r="M641" s="28">
        <f t="shared" si="78"/>
        <v>0</v>
      </c>
      <c r="N641" s="29">
        <f t="shared" si="78"/>
        <v>0</v>
      </c>
      <c r="O641" s="28">
        <f t="shared" si="79"/>
        <v>0</v>
      </c>
      <c r="P641" s="255">
        <f t="shared" si="80"/>
        <v>0</v>
      </c>
      <c r="Q641" s="27"/>
      <c r="R641" s="7"/>
    </row>
    <row r="642" spans="1:18" x14ac:dyDescent="0.25">
      <c r="A642" s="2"/>
      <c r="B642" s="1"/>
      <c r="C642" s="2"/>
      <c r="D642" s="2"/>
      <c r="E642" s="4"/>
      <c r="F642" s="4"/>
      <c r="G642" s="260">
        <f t="shared" si="73"/>
        <v>0</v>
      </c>
      <c r="H642" s="26" t="s">
        <v>6</v>
      </c>
      <c r="I642" s="39">
        <f t="shared" si="74"/>
        <v>0</v>
      </c>
      <c r="J642" s="29">
        <f t="shared" si="75"/>
        <v>0</v>
      </c>
      <c r="K642" s="28">
        <f t="shared" si="76"/>
        <v>0</v>
      </c>
      <c r="L642" s="29">
        <f t="shared" si="77"/>
        <v>0</v>
      </c>
      <c r="M642" s="28">
        <f t="shared" si="78"/>
        <v>0</v>
      </c>
      <c r="N642" s="29">
        <f t="shared" si="78"/>
        <v>0</v>
      </c>
      <c r="O642" s="28">
        <f t="shared" si="79"/>
        <v>0</v>
      </c>
      <c r="P642" s="255">
        <f t="shared" si="80"/>
        <v>0</v>
      </c>
      <c r="Q642" s="27"/>
      <c r="R642" s="7"/>
    </row>
    <row r="643" spans="1:18" x14ac:dyDescent="0.25">
      <c r="A643" s="2"/>
      <c r="B643" s="1"/>
      <c r="C643" s="2"/>
      <c r="D643" s="2"/>
      <c r="E643" s="4"/>
      <c r="F643" s="4"/>
      <c r="G643" s="260">
        <f t="shared" si="73"/>
        <v>0</v>
      </c>
      <c r="H643" s="26" t="s">
        <v>6</v>
      </c>
      <c r="I643" s="39">
        <f t="shared" si="74"/>
        <v>0</v>
      </c>
      <c r="J643" s="29">
        <f t="shared" si="75"/>
        <v>0</v>
      </c>
      <c r="K643" s="28">
        <f t="shared" si="76"/>
        <v>0</v>
      </c>
      <c r="L643" s="29">
        <f t="shared" si="77"/>
        <v>0</v>
      </c>
      <c r="M643" s="28">
        <f t="shared" si="78"/>
        <v>0</v>
      </c>
      <c r="N643" s="29">
        <f t="shared" si="78"/>
        <v>0</v>
      </c>
      <c r="O643" s="28">
        <f t="shared" si="79"/>
        <v>0</v>
      </c>
      <c r="P643" s="255">
        <f t="shared" si="80"/>
        <v>0</v>
      </c>
      <c r="Q643" s="27"/>
      <c r="R643" s="7"/>
    </row>
    <row r="644" spans="1:18" x14ac:dyDescent="0.25">
      <c r="A644" s="2"/>
      <c r="B644" s="1"/>
      <c r="C644" s="2"/>
      <c r="D644" s="2"/>
      <c r="E644" s="4"/>
      <c r="F644" s="4"/>
      <c r="G644" s="260">
        <f t="shared" si="73"/>
        <v>0</v>
      </c>
      <c r="H644" s="26" t="s">
        <v>6</v>
      </c>
      <c r="I644" s="39">
        <f t="shared" si="74"/>
        <v>0</v>
      </c>
      <c r="J644" s="29">
        <f t="shared" si="75"/>
        <v>0</v>
      </c>
      <c r="K644" s="28">
        <f t="shared" si="76"/>
        <v>0</v>
      </c>
      <c r="L644" s="29">
        <f t="shared" si="77"/>
        <v>0</v>
      </c>
      <c r="M644" s="28">
        <f t="shared" si="78"/>
        <v>0</v>
      </c>
      <c r="N644" s="29">
        <f t="shared" si="78"/>
        <v>0</v>
      </c>
      <c r="O644" s="28">
        <f t="shared" si="79"/>
        <v>0</v>
      </c>
      <c r="P644" s="255">
        <f t="shared" si="80"/>
        <v>0</v>
      </c>
      <c r="Q644" s="27"/>
      <c r="R644" s="7"/>
    </row>
    <row r="645" spans="1:18" x14ac:dyDescent="0.25">
      <c r="A645" s="2"/>
      <c r="B645" s="1"/>
      <c r="C645" s="2"/>
      <c r="D645" s="2"/>
      <c r="E645" s="4"/>
      <c r="F645" s="4"/>
      <c r="G645" s="260">
        <f t="shared" si="73"/>
        <v>0</v>
      </c>
      <c r="H645" s="26" t="s">
        <v>6</v>
      </c>
      <c r="I645" s="39">
        <f t="shared" si="74"/>
        <v>0</v>
      </c>
      <c r="J645" s="29">
        <f t="shared" si="75"/>
        <v>0</v>
      </c>
      <c r="K645" s="28">
        <f t="shared" si="76"/>
        <v>0</v>
      </c>
      <c r="L645" s="29">
        <f t="shared" si="77"/>
        <v>0</v>
      </c>
      <c r="M645" s="28">
        <f t="shared" si="78"/>
        <v>0</v>
      </c>
      <c r="N645" s="29">
        <f t="shared" si="78"/>
        <v>0</v>
      </c>
      <c r="O645" s="28">
        <f t="shared" si="79"/>
        <v>0</v>
      </c>
      <c r="P645" s="255">
        <f t="shared" si="80"/>
        <v>0</v>
      </c>
      <c r="Q645" s="27"/>
      <c r="R645" s="7"/>
    </row>
    <row r="646" spans="1:18" x14ac:dyDescent="0.25">
      <c r="A646" s="2"/>
      <c r="B646" s="1"/>
      <c r="C646" s="2"/>
      <c r="D646" s="2"/>
      <c r="E646" s="4"/>
      <c r="F646" s="4"/>
      <c r="G646" s="260">
        <f t="shared" si="73"/>
        <v>0</v>
      </c>
      <c r="H646" s="26" t="s">
        <v>6</v>
      </c>
      <c r="I646" s="39">
        <f t="shared" si="74"/>
        <v>0</v>
      </c>
      <c r="J646" s="29">
        <f t="shared" si="75"/>
        <v>0</v>
      </c>
      <c r="K646" s="28">
        <f t="shared" si="76"/>
        <v>0</v>
      </c>
      <c r="L646" s="29">
        <f t="shared" si="77"/>
        <v>0</v>
      </c>
      <c r="M646" s="28">
        <f t="shared" si="78"/>
        <v>0</v>
      </c>
      <c r="N646" s="29">
        <f t="shared" si="78"/>
        <v>0</v>
      </c>
      <c r="O646" s="28">
        <f t="shared" si="79"/>
        <v>0</v>
      </c>
      <c r="P646" s="255">
        <f t="shared" si="80"/>
        <v>0</v>
      </c>
      <c r="Q646" s="27"/>
      <c r="R646" s="7"/>
    </row>
    <row r="647" spans="1:18" x14ac:dyDescent="0.25">
      <c r="A647" s="2"/>
      <c r="B647" s="1"/>
      <c r="C647" s="2"/>
      <c r="D647" s="2"/>
      <c r="E647" s="4"/>
      <c r="F647" s="4"/>
      <c r="G647" s="260">
        <f t="shared" si="73"/>
        <v>0</v>
      </c>
      <c r="H647" s="26" t="s">
        <v>6</v>
      </c>
      <c r="I647" s="39">
        <f t="shared" si="74"/>
        <v>0</v>
      </c>
      <c r="J647" s="29">
        <f t="shared" si="75"/>
        <v>0</v>
      </c>
      <c r="K647" s="28">
        <f t="shared" si="76"/>
        <v>0</v>
      </c>
      <c r="L647" s="29">
        <f t="shared" si="77"/>
        <v>0</v>
      </c>
      <c r="M647" s="28">
        <f t="shared" si="78"/>
        <v>0</v>
      </c>
      <c r="N647" s="29">
        <f t="shared" si="78"/>
        <v>0</v>
      </c>
      <c r="O647" s="28">
        <f t="shared" si="79"/>
        <v>0</v>
      </c>
      <c r="P647" s="255">
        <f t="shared" si="80"/>
        <v>0</v>
      </c>
      <c r="Q647" s="27"/>
      <c r="R647" s="7"/>
    </row>
    <row r="648" spans="1:18" x14ac:dyDescent="0.25">
      <c r="A648" s="2"/>
      <c r="B648" s="1"/>
      <c r="C648" s="2"/>
      <c r="D648" s="2"/>
      <c r="E648" s="4"/>
      <c r="F648" s="4"/>
      <c r="G648" s="260">
        <f t="shared" si="73"/>
        <v>0</v>
      </c>
      <c r="H648" s="26" t="s">
        <v>6</v>
      </c>
      <c r="I648" s="39">
        <f t="shared" si="74"/>
        <v>0</v>
      </c>
      <c r="J648" s="29">
        <f t="shared" si="75"/>
        <v>0</v>
      </c>
      <c r="K648" s="28">
        <f t="shared" si="76"/>
        <v>0</v>
      </c>
      <c r="L648" s="29">
        <f t="shared" si="77"/>
        <v>0</v>
      </c>
      <c r="M648" s="28">
        <f t="shared" si="78"/>
        <v>0</v>
      </c>
      <c r="N648" s="29">
        <f t="shared" si="78"/>
        <v>0</v>
      </c>
      <c r="O648" s="28">
        <f t="shared" si="79"/>
        <v>0</v>
      </c>
      <c r="P648" s="255">
        <f t="shared" si="80"/>
        <v>0</v>
      </c>
      <c r="Q648" s="27"/>
      <c r="R648" s="7"/>
    </row>
    <row r="649" spans="1:18" x14ac:dyDescent="0.25">
      <c r="A649" s="2"/>
      <c r="B649" s="1"/>
      <c r="C649" s="2"/>
      <c r="D649" s="2"/>
      <c r="E649" s="4"/>
      <c r="F649" s="4"/>
      <c r="G649" s="260">
        <f t="shared" si="73"/>
        <v>0</v>
      </c>
      <c r="H649" s="26" t="s">
        <v>6</v>
      </c>
      <c r="I649" s="39">
        <f t="shared" si="74"/>
        <v>0</v>
      </c>
      <c r="J649" s="29">
        <f t="shared" si="75"/>
        <v>0</v>
      </c>
      <c r="K649" s="28">
        <f t="shared" si="76"/>
        <v>0</v>
      </c>
      <c r="L649" s="29">
        <f t="shared" si="77"/>
        <v>0</v>
      </c>
      <c r="M649" s="28">
        <f t="shared" si="78"/>
        <v>0</v>
      </c>
      <c r="N649" s="29">
        <f t="shared" si="78"/>
        <v>0</v>
      </c>
      <c r="O649" s="28">
        <f t="shared" si="79"/>
        <v>0</v>
      </c>
      <c r="P649" s="255">
        <f t="shared" si="80"/>
        <v>0</v>
      </c>
      <c r="Q649" s="27"/>
      <c r="R649" s="7"/>
    </row>
    <row r="650" spans="1:18" x14ac:dyDescent="0.25">
      <c r="A650" s="2"/>
      <c r="B650" s="1"/>
      <c r="C650" s="2"/>
      <c r="D650" s="2"/>
      <c r="E650" s="4"/>
      <c r="F650" s="4"/>
      <c r="G650" s="260">
        <f t="shared" si="73"/>
        <v>0</v>
      </c>
      <c r="H650" s="26" t="s">
        <v>6</v>
      </c>
      <c r="I650" s="39">
        <f t="shared" si="74"/>
        <v>0</v>
      </c>
      <c r="J650" s="29">
        <f t="shared" si="75"/>
        <v>0</v>
      </c>
      <c r="K650" s="28">
        <f t="shared" si="76"/>
        <v>0</v>
      </c>
      <c r="L650" s="29">
        <f t="shared" si="77"/>
        <v>0</v>
      </c>
      <c r="M650" s="28">
        <f t="shared" si="78"/>
        <v>0</v>
      </c>
      <c r="N650" s="29">
        <f t="shared" si="78"/>
        <v>0</v>
      </c>
      <c r="O650" s="28">
        <f t="shared" si="79"/>
        <v>0</v>
      </c>
      <c r="P650" s="255">
        <f t="shared" si="80"/>
        <v>0</v>
      </c>
      <c r="Q650" s="27"/>
      <c r="R650" s="7"/>
    </row>
    <row r="651" spans="1:18" x14ac:dyDescent="0.25">
      <c r="A651" s="2"/>
      <c r="B651" s="1"/>
      <c r="C651" s="2"/>
      <c r="D651" s="2"/>
      <c r="E651" s="4"/>
      <c r="F651" s="4"/>
      <c r="G651" s="260">
        <f t="shared" ref="G651:G714" si="81">E651*F651</f>
        <v>0</v>
      </c>
      <c r="H651" s="26" t="s">
        <v>6</v>
      </c>
      <c r="I651" s="39">
        <f t="shared" ref="I651:I714" si="82">E651*$E$4</f>
        <v>0</v>
      </c>
      <c r="J651" s="29">
        <f t="shared" ref="J651:J714" si="83">G651*$E$4</f>
        <v>0</v>
      </c>
      <c r="K651" s="28">
        <f t="shared" ref="K651:K714" si="84">IF(H651="DIVISAS $",E651*$E$5,0)</f>
        <v>0</v>
      </c>
      <c r="L651" s="29">
        <f t="shared" ref="L651:L714" si="85">IF(H651="DIVISAS $",G651*$E$5,0)</f>
        <v>0</v>
      </c>
      <c r="M651" s="28">
        <f t="shared" ref="M651:N714" si="86">SUM(I651,K651)</f>
        <v>0</v>
      </c>
      <c r="N651" s="29">
        <f t="shared" si="86"/>
        <v>0</v>
      </c>
      <c r="O651" s="28">
        <f t="shared" ref="O651:O714" si="87">E651-M651</f>
        <v>0</v>
      </c>
      <c r="P651" s="255">
        <f t="shared" ref="P651:P714" si="88">G651-N651</f>
        <v>0</v>
      </c>
      <c r="Q651" s="27"/>
      <c r="R651" s="7"/>
    </row>
    <row r="652" spans="1:18" x14ac:dyDescent="0.25">
      <c r="A652" s="2"/>
      <c r="B652" s="1"/>
      <c r="C652" s="2"/>
      <c r="D652" s="2"/>
      <c r="E652" s="4"/>
      <c r="F652" s="4"/>
      <c r="G652" s="260">
        <f t="shared" si="81"/>
        <v>0</v>
      </c>
      <c r="H652" s="26" t="s">
        <v>6</v>
      </c>
      <c r="I652" s="39">
        <f t="shared" si="82"/>
        <v>0</v>
      </c>
      <c r="J652" s="29">
        <f t="shared" si="83"/>
        <v>0</v>
      </c>
      <c r="K652" s="28">
        <f t="shared" si="84"/>
        <v>0</v>
      </c>
      <c r="L652" s="29">
        <f t="shared" si="85"/>
        <v>0</v>
      </c>
      <c r="M652" s="28">
        <f t="shared" si="86"/>
        <v>0</v>
      </c>
      <c r="N652" s="29">
        <f t="shared" si="86"/>
        <v>0</v>
      </c>
      <c r="O652" s="28">
        <f t="shared" si="87"/>
        <v>0</v>
      </c>
      <c r="P652" s="255">
        <f t="shared" si="88"/>
        <v>0</v>
      </c>
      <c r="Q652" s="27"/>
      <c r="R652" s="7"/>
    </row>
    <row r="653" spans="1:18" x14ac:dyDescent="0.25">
      <c r="A653" s="2"/>
      <c r="B653" s="1"/>
      <c r="C653" s="2"/>
      <c r="D653" s="2"/>
      <c r="E653" s="4"/>
      <c r="F653" s="4"/>
      <c r="G653" s="260">
        <f t="shared" si="81"/>
        <v>0</v>
      </c>
      <c r="H653" s="26" t="s">
        <v>6</v>
      </c>
      <c r="I653" s="39">
        <f t="shared" si="82"/>
        <v>0</v>
      </c>
      <c r="J653" s="29">
        <f t="shared" si="83"/>
        <v>0</v>
      </c>
      <c r="K653" s="28">
        <f t="shared" si="84"/>
        <v>0</v>
      </c>
      <c r="L653" s="29">
        <f t="shared" si="85"/>
        <v>0</v>
      </c>
      <c r="M653" s="28">
        <f t="shared" si="86"/>
        <v>0</v>
      </c>
      <c r="N653" s="29">
        <f t="shared" si="86"/>
        <v>0</v>
      </c>
      <c r="O653" s="28">
        <f t="shared" si="87"/>
        <v>0</v>
      </c>
      <c r="P653" s="255">
        <f t="shared" si="88"/>
        <v>0</v>
      </c>
      <c r="Q653" s="27"/>
      <c r="R653" s="7"/>
    </row>
    <row r="654" spans="1:18" x14ac:dyDescent="0.25">
      <c r="A654" s="2"/>
      <c r="B654" s="1"/>
      <c r="C654" s="2"/>
      <c r="D654" s="2"/>
      <c r="E654" s="4"/>
      <c r="F654" s="4"/>
      <c r="G654" s="260">
        <f t="shared" si="81"/>
        <v>0</v>
      </c>
      <c r="H654" s="26" t="s">
        <v>6</v>
      </c>
      <c r="I654" s="39">
        <f t="shared" si="82"/>
        <v>0</v>
      </c>
      <c r="J654" s="29">
        <f t="shared" si="83"/>
        <v>0</v>
      </c>
      <c r="K654" s="28">
        <f t="shared" si="84"/>
        <v>0</v>
      </c>
      <c r="L654" s="29">
        <f t="shared" si="85"/>
        <v>0</v>
      </c>
      <c r="M654" s="28">
        <f t="shared" si="86"/>
        <v>0</v>
      </c>
      <c r="N654" s="29">
        <f t="shared" si="86"/>
        <v>0</v>
      </c>
      <c r="O654" s="28">
        <f t="shared" si="87"/>
        <v>0</v>
      </c>
      <c r="P654" s="255">
        <f t="shared" si="88"/>
        <v>0</v>
      </c>
      <c r="Q654" s="27"/>
      <c r="R654" s="7"/>
    </row>
    <row r="655" spans="1:18" x14ac:dyDescent="0.25">
      <c r="A655" s="2"/>
      <c r="B655" s="1"/>
      <c r="C655" s="2"/>
      <c r="D655" s="2"/>
      <c r="E655" s="4"/>
      <c r="F655" s="4"/>
      <c r="G655" s="260">
        <f t="shared" si="81"/>
        <v>0</v>
      </c>
      <c r="H655" s="26" t="s">
        <v>6</v>
      </c>
      <c r="I655" s="39">
        <f t="shared" si="82"/>
        <v>0</v>
      </c>
      <c r="J655" s="29">
        <f t="shared" si="83"/>
        <v>0</v>
      </c>
      <c r="K655" s="28">
        <f t="shared" si="84"/>
        <v>0</v>
      </c>
      <c r="L655" s="29">
        <f t="shared" si="85"/>
        <v>0</v>
      </c>
      <c r="M655" s="28">
        <f t="shared" si="86"/>
        <v>0</v>
      </c>
      <c r="N655" s="29">
        <f t="shared" si="86"/>
        <v>0</v>
      </c>
      <c r="O655" s="28">
        <f t="shared" si="87"/>
        <v>0</v>
      </c>
      <c r="P655" s="255">
        <f t="shared" si="88"/>
        <v>0</v>
      </c>
      <c r="Q655" s="27"/>
      <c r="R655" s="7"/>
    </row>
    <row r="656" spans="1:18" x14ac:dyDescent="0.25">
      <c r="A656" s="2"/>
      <c r="B656" s="1"/>
      <c r="C656" s="2"/>
      <c r="D656" s="2"/>
      <c r="E656" s="4"/>
      <c r="F656" s="4"/>
      <c r="G656" s="260">
        <f t="shared" si="81"/>
        <v>0</v>
      </c>
      <c r="H656" s="26" t="s">
        <v>6</v>
      </c>
      <c r="I656" s="39">
        <f t="shared" si="82"/>
        <v>0</v>
      </c>
      <c r="J656" s="29">
        <f t="shared" si="83"/>
        <v>0</v>
      </c>
      <c r="K656" s="28">
        <f t="shared" si="84"/>
        <v>0</v>
      </c>
      <c r="L656" s="29">
        <f t="shared" si="85"/>
        <v>0</v>
      </c>
      <c r="M656" s="28">
        <f t="shared" si="86"/>
        <v>0</v>
      </c>
      <c r="N656" s="29">
        <f t="shared" si="86"/>
        <v>0</v>
      </c>
      <c r="O656" s="28">
        <f t="shared" si="87"/>
        <v>0</v>
      </c>
      <c r="P656" s="255">
        <f t="shared" si="88"/>
        <v>0</v>
      </c>
      <c r="Q656" s="27"/>
      <c r="R656" s="7"/>
    </row>
    <row r="657" spans="1:18" x14ac:dyDescent="0.25">
      <c r="A657" s="2"/>
      <c r="B657" s="1"/>
      <c r="C657" s="2"/>
      <c r="D657" s="2"/>
      <c r="E657" s="4"/>
      <c r="F657" s="4"/>
      <c r="G657" s="260">
        <f t="shared" si="81"/>
        <v>0</v>
      </c>
      <c r="H657" s="26" t="s">
        <v>6</v>
      </c>
      <c r="I657" s="39">
        <f t="shared" si="82"/>
        <v>0</v>
      </c>
      <c r="J657" s="29">
        <f t="shared" si="83"/>
        <v>0</v>
      </c>
      <c r="K657" s="28">
        <f t="shared" si="84"/>
        <v>0</v>
      </c>
      <c r="L657" s="29">
        <f t="shared" si="85"/>
        <v>0</v>
      </c>
      <c r="M657" s="28">
        <f t="shared" si="86"/>
        <v>0</v>
      </c>
      <c r="N657" s="29">
        <f t="shared" si="86"/>
        <v>0</v>
      </c>
      <c r="O657" s="28">
        <f t="shared" si="87"/>
        <v>0</v>
      </c>
      <c r="P657" s="255">
        <f t="shared" si="88"/>
        <v>0</v>
      </c>
      <c r="Q657" s="27"/>
      <c r="R657" s="7"/>
    </row>
    <row r="658" spans="1:18" x14ac:dyDescent="0.25">
      <c r="A658" s="2"/>
      <c r="B658" s="1"/>
      <c r="C658" s="2"/>
      <c r="D658" s="2"/>
      <c r="E658" s="4"/>
      <c r="F658" s="4"/>
      <c r="G658" s="260">
        <f t="shared" si="81"/>
        <v>0</v>
      </c>
      <c r="H658" s="26" t="s">
        <v>6</v>
      </c>
      <c r="I658" s="39">
        <f t="shared" si="82"/>
        <v>0</v>
      </c>
      <c r="J658" s="29">
        <f t="shared" si="83"/>
        <v>0</v>
      </c>
      <c r="K658" s="28">
        <f t="shared" si="84"/>
        <v>0</v>
      </c>
      <c r="L658" s="29">
        <f t="shared" si="85"/>
        <v>0</v>
      </c>
      <c r="M658" s="28">
        <f t="shared" si="86"/>
        <v>0</v>
      </c>
      <c r="N658" s="29">
        <f t="shared" si="86"/>
        <v>0</v>
      </c>
      <c r="O658" s="28">
        <f t="shared" si="87"/>
        <v>0</v>
      </c>
      <c r="P658" s="255">
        <f t="shared" si="88"/>
        <v>0</v>
      </c>
      <c r="Q658" s="27"/>
      <c r="R658" s="7"/>
    </row>
    <row r="659" spans="1:18" x14ac:dyDescent="0.25">
      <c r="A659" s="2"/>
      <c r="B659" s="1"/>
      <c r="C659" s="2"/>
      <c r="D659" s="2"/>
      <c r="E659" s="4"/>
      <c r="F659" s="4"/>
      <c r="G659" s="260">
        <f t="shared" si="81"/>
        <v>0</v>
      </c>
      <c r="H659" s="26" t="s">
        <v>6</v>
      </c>
      <c r="I659" s="39">
        <f t="shared" si="82"/>
        <v>0</v>
      </c>
      <c r="J659" s="29">
        <f t="shared" si="83"/>
        <v>0</v>
      </c>
      <c r="K659" s="28">
        <f t="shared" si="84"/>
        <v>0</v>
      </c>
      <c r="L659" s="29">
        <f t="shared" si="85"/>
        <v>0</v>
      </c>
      <c r="M659" s="28">
        <f t="shared" si="86"/>
        <v>0</v>
      </c>
      <c r="N659" s="29">
        <f t="shared" si="86"/>
        <v>0</v>
      </c>
      <c r="O659" s="28">
        <f t="shared" si="87"/>
        <v>0</v>
      </c>
      <c r="P659" s="255">
        <f t="shared" si="88"/>
        <v>0</v>
      </c>
      <c r="Q659" s="27"/>
      <c r="R659" s="7"/>
    </row>
    <row r="660" spans="1:18" x14ac:dyDescent="0.25">
      <c r="A660" s="2"/>
      <c r="B660" s="1"/>
      <c r="C660" s="2"/>
      <c r="D660" s="2"/>
      <c r="E660" s="4"/>
      <c r="F660" s="4"/>
      <c r="G660" s="260">
        <f t="shared" si="81"/>
        <v>0</v>
      </c>
      <c r="H660" s="26" t="s">
        <v>6</v>
      </c>
      <c r="I660" s="39">
        <f t="shared" si="82"/>
        <v>0</v>
      </c>
      <c r="J660" s="29">
        <f t="shared" si="83"/>
        <v>0</v>
      </c>
      <c r="K660" s="28">
        <f t="shared" si="84"/>
        <v>0</v>
      </c>
      <c r="L660" s="29">
        <f t="shared" si="85"/>
        <v>0</v>
      </c>
      <c r="M660" s="28">
        <f t="shared" si="86"/>
        <v>0</v>
      </c>
      <c r="N660" s="29">
        <f t="shared" si="86"/>
        <v>0</v>
      </c>
      <c r="O660" s="28">
        <f t="shared" si="87"/>
        <v>0</v>
      </c>
      <c r="P660" s="255">
        <f t="shared" si="88"/>
        <v>0</v>
      </c>
      <c r="Q660" s="27"/>
      <c r="R660" s="7"/>
    </row>
    <row r="661" spans="1:18" x14ac:dyDescent="0.25">
      <c r="A661" s="2"/>
      <c r="B661" s="1"/>
      <c r="C661" s="2"/>
      <c r="D661" s="2"/>
      <c r="E661" s="4"/>
      <c r="F661" s="4"/>
      <c r="G661" s="260">
        <f t="shared" si="81"/>
        <v>0</v>
      </c>
      <c r="H661" s="26" t="s">
        <v>6</v>
      </c>
      <c r="I661" s="39">
        <f t="shared" si="82"/>
        <v>0</v>
      </c>
      <c r="J661" s="29">
        <f t="shared" si="83"/>
        <v>0</v>
      </c>
      <c r="K661" s="28">
        <f t="shared" si="84"/>
        <v>0</v>
      </c>
      <c r="L661" s="29">
        <f t="shared" si="85"/>
        <v>0</v>
      </c>
      <c r="M661" s="28">
        <f t="shared" si="86"/>
        <v>0</v>
      </c>
      <c r="N661" s="29">
        <f t="shared" si="86"/>
        <v>0</v>
      </c>
      <c r="O661" s="28">
        <f t="shared" si="87"/>
        <v>0</v>
      </c>
      <c r="P661" s="255">
        <f t="shared" si="88"/>
        <v>0</v>
      </c>
      <c r="Q661" s="27"/>
      <c r="R661" s="7"/>
    </row>
    <row r="662" spans="1:18" x14ac:dyDescent="0.25">
      <c r="A662" s="2"/>
      <c r="B662" s="1"/>
      <c r="C662" s="2"/>
      <c r="D662" s="2"/>
      <c r="E662" s="4"/>
      <c r="F662" s="4"/>
      <c r="G662" s="260">
        <f t="shared" si="81"/>
        <v>0</v>
      </c>
      <c r="H662" s="26" t="s">
        <v>6</v>
      </c>
      <c r="I662" s="39">
        <f t="shared" si="82"/>
        <v>0</v>
      </c>
      <c r="J662" s="29">
        <f t="shared" si="83"/>
        <v>0</v>
      </c>
      <c r="K662" s="28">
        <f t="shared" si="84"/>
        <v>0</v>
      </c>
      <c r="L662" s="29">
        <f t="shared" si="85"/>
        <v>0</v>
      </c>
      <c r="M662" s="28">
        <f t="shared" si="86"/>
        <v>0</v>
      </c>
      <c r="N662" s="29">
        <f t="shared" si="86"/>
        <v>0</v>
      </c>
      <c r="O662" s="28">
        <f t="shared" si="87"/>
        <v>0</v>
      </c>
      <c r="P662" s="255">
        <f t="shared" si="88"/>
        <v>0</v>
      </c>
      <c r="Q662" s="27"/>
      <c r="R662" s="7"/>
    </row>
    <row r="663" spans="1:18" x14ac:dyDescent="0.25">
      <c r="A663" s="2"/>
      <c r="B663" s="1"/>
      <c r="C663" s="2"/>
      <c r="D663" s="2"/>
      <c r="E663" s="4"/>
      <c r="F663" s="4"/>
      <c r="G663" s="260">
        <f t="shared" si="81"/>
        <v>0</v>
      </c>
      <c r="H663" s="26" t="s">
        <v>6</v>
      </c>
      <c r="I663" s="39">
        <f t="shared" si="82"/>
        <v>0</v>
      </c>
      <c r="J663" s="29">
        <f t="shared" si="83"/>
        <v>0</v>
      </c>
      <c r="K663" s="28">
        <f t="shared" si="84"/>
        <v>0</v>
      </c>
      <c r="L663" s="29">
        <f t="shared" si="85"/>
        <v>0</v>
      </c>
      <c r="M663" s="28">
        <f t="shared" si="86"/>
        <v>0</v>
      </c>
      <c r="N663" s="29">
        <f t="shared" si="86"/>
        <v>0</v>
      </c>
      <c r="O663" s="28">
        <f t="shared" si="87"/>
        <v>0</v>
      </c>
      <c r="P663" s="255">
        <f t="shared" si="88"/>
        <v>0</v>
      </c>
      <c r="Q663" s="27"/>
      <c r="R663" s="7"/>
    </row>
    <row r="664" spans="1:18" x14ac:dyDescent="0.25">
      <c r="A664" s="2"/>
      <c r="B664" s="1"/>
      <c r="C664" s="2"/>
      <c r="D664" s="2"/>
      <c r="E664" s="4"/>
      <c r="F664" s="4"/>
      <c r="G664" s="260">
        <f t="shared" si="81"/>
        <v>0</v>
      </c>
      <c r="H664" s="26" t="s">
        <v>6</v>
      </c>
      <c r="I664" s="39">
        <f t="shared" si="82"/>
        <v>0</v>
      </c>
      <c r="J664" s="29">
        <f t="shared" si="83"/>
        <v>0</v>
      </c>
      <c r="K664" s="28">
        <f t="shared" si="84"/>
        <v>0</v>
      </c>
      <c r="L664" s="29">
        <f t="shared" si="85"/>
        <v>0</v>
      </c>
      <c r="M664" s="28">
        <f t="shared" si="86"/>
        <v>0</v>
      </c>
      <c r="N664" s="29">
        <f t="shared" si="86"/>
        <v>0</v>
      </c>
      <c r="O664" s="28">
        <f t="shared" si="87"/>
        <v>0</v>
      </c>
      <c r="P664" s="255">
        <f t="shared" si="88"/>
        <v>0</v>
      </c>
      <c r="Q664" s="27"/>
      <c r="R664" s="7"/>
    </row>
    <row r="665" spans="1:18" x14ac:dyDescent="0.25">
      <c r="A665" s="2"/>
      <c r="B665" s="1"/>
      <c r="C665" s="2"/>
      <c r="D665" s="2"/>
      <c r="E665" s="4"/>
      <c r="F665" s="4"/>
      <c r="G665" s="260">
        <f t="shared" si="81"/>
        <v>0</v>
      </c>
      <c r="H665" s="26" t="s">
        <v>6</v>
      </c>
      <c r="I665" s="39">
        <f t="shared" si="82"/>
        <v>0</v>
      </c>
      <c r="J665" s="29">
        <f t="shared" si="83"/>
        <v>0</v>
      </c>
      <c r="K665" s="28">
        <f t="shared" si="84"/>
        <v>0</v>
      </c>
      <c r="L665" s="29">
        <f t="shared" si="85"/>
        <v>0</v>
      </c>
      <c r="M665" s="28">
        <f t="shared" si="86"/>
        <v>0</v>
      </c>
      <c r="N665" s="29">
        <f t="shared" si="86"/>
        <v>0</v>
      </c>
      <c r="O665" s="28">
        <f t="shared" si="87"/>
        <v>0</v>
      </c>
      <c r="P665" s="255">
        <f t="shared" si="88"/>
        <v>0</v>
      </c>
      <c r="Q665" s="27"/>
      <c r="R665" s="7"/>
    </row>
    <row r="666" spans="1:18" x14ac:dyDescent="0.25">
      <c r="A666" s="2"/>
      <c r="B666" s="1"/>
      <c r="C666" s="2"/>
      <c r="D666" s="2"/>
      <c r="E666" s="4"/>
      <c r="F666" s="4"/>
      <c r="G666" s="260">
        <f t="shared" si="81"/>
        <v>0</v>
      </c>
      <c r="H666" s="26" t="s">
        <v>6</v>
      </c>
      <c r="I666" s="39">
        <f t="shared" si="82"/>
        <v>0</v>
      </c>
      <c r="J666" s="29">
        <f t="shared" si="83"/>
        <v>0</v>
      </c>
      <c r="K666" s="28">
        <f t="shared" si="84"/>
        <v>0</v>
      </c>
      <c r="L666" s="29">
        <f t="shared" si="85"/>
        <v>0</v>
      </c>
      <c r="M666" s="28">
        <f t="shared" si="86"/>
        <v>0</v>
      </c>
      <c r="N666" s="29">
        <f t="shared" si="86"/>
        <v>0</v>
      </c>
      <c r="O666" s="28">
        <f t="shared" si="87"/>
        <v>0</v>
      </c>
      <c r="P666" s="255">
        <f t="shared" si="88"/>
        <v>0</v>
      </c>
      <c r="Q666" s="27"/>
      <c r="R666" s="7"/>
    </row>
    <row r="667" spans="1:18" x14ac:dyDescent="0.25">
      <c r="A667" s="2"/>
      <c r="B667" s="1"/>
      <c r="C667" s="2"/>
      <c r="D667" s="2"/>
      <c r="E667" s="4"/>
      <c r="F667" s="4"/>
      <c r="G667" s="260">
        <f t="shared" si="81"/>
        <v>0</v>
      </c>
      <c r="H667" s="26" t="s">
        <v>6</v>
      </c>
      <c r="I667" s="39">
        <f t="shared" si="82"/>
        <v>0</v>
      </c>
      <c r="J667" s="29">
        <f t="shared" si="83"/>
        <v>0</v>
      </c>
      <c r="K667" s="28">
        <f t="shared" si="84"/>
        <v>0</v>
      </c>
      <c r="L667" s="29">
        <f t="shared" si="85"/>
        <v>0</v>
      </c>
      <c r="M667" s="28">
        <f t="shared" si="86"/>
        <v>0</v>
      </c>
      <c r="N667" s="29">
        <f t="shared" si="86"/>
        <v>0</v>
      </c>
      <c r="O667" s="28">
        <f t="shared" si="87"/>
        <v>0</v>
      </c>
      <c r="P667" s="255">
        <f t="shared" si="88"/>
        <v>0</v>
      </c>
      <c r="Q667" s="27"/>
      <c r="R667" s="7"/>
    </row>
    <row r="668" spans="1:18" x14ac:dyDescent="0.25">
      <c r="A668" s="2"/>
      <c r="B668" s="1"/>
      <c r="C668" s="2"/>
      <c r="D668" s="2"/>
      <c r="E668" s="4"/>
      <c r="F668" s="4"/>
      <c r="G668" s="260">
        <f t="shared" si="81"/>
        <v>0</v>
      </c>
      <c r="H668" s="26" t="s">
        <v>6</v>
      </c>
      <c r="I668" s="39">
        <f t="shared" si="82"/>
        <v>0</v>
      </c>
      <c r="J668" s="29">
        <f t="shared" si="83"/>
        <v>0</v>
      </c>
      <c r="K668" s="28">
        <f t="shared" si="84"/>
        <v>0</v>
      </c>
      <c r="L668" s="29">
        <f t="shared" si="85"/>
        <v>0</v>
      </c>
      <c r="M668" s="28">
        <f t="shared" si="86"/>
        <v>0</v>
      </c>
      <c r="N668" s="29">
        <f t="shared" si="86"/>
        <v>0</v>
      </c>
      <c r="O668" s="28">
        <f t="shared" si="87"/>
        <v>0</v>
      </c>
      <c r="P668" s="255">
        <f t="shared" si="88"/>
        <v>0</v>
      </c>
      <c r="Q668" s="27"/>
      <c r="R668" s="7"/>
    </row>
    <row r="669" spans="1:18" x14ac:dyDescent="0.25">
      <c r="A669" s="2"/>
      <c r="B669" s="1"/>
      <c r="C669" s="2"/>
      <c r="D669" s="2"/>
      <c r="E669" s="4"/>
      <c r="F669" s="4"/>
      <c r="G669" s="260">
        <f t="shared" si="81"/>
        <v>0</v>
      </c>
      <c r="H669" s="26" t="s">
        <v>6</v>
      </c>
      <c r="I669" s="39">
        <f t="shared" si="82"/>
        <v>0</v>
      </c>
      <c r="J669" s="29">
        <f t="shared" si="83"/>
        <v>0</v>
      </c>
      <c r="K669" s="28">
        <f t="shared" si="84"/>
        <v>0</v>
      </c>
      <c r="L669" s="29">
        <f t="shared" si="85"/>
        <v>0</v>
      </c>
      <c r="M669" s="28">
        <f t="shared" si="86"/>
        <v>0</v>
      </c>
      <c r="N669" s="29">
        <f t="shared" si="86"/>
        <v>0</v>
      </c>
      <c r="O669" s="28">
        <f t="shared" si="87"/>
        <v>0</v>
      </c>
      <c r="P669" s="255">
        <f t="shared" si="88"/>
        <v>0</v>
      </c>
      <c r="Q669" s="27"/>
      <c r="R669" s="7"/>
    </row>
    <row r="670" spans="1:18" x14ac:dyDescent="0.25">
      <c r="A670" s="2"/>
      <c r="B670" s="1"/>
      <c r="C670" s="2"/>
      <c r="D670" s="2"/>
      <c r="E670" s="4"/>
      <c r="F670" s="4"/>
      <c r="G670" s="260">
        <f t="shared" si="81"/>
        <v>0</v>
      </c>
      <c r="H670" s="26" t="s">
        <v>6</v>
      </c>
      <c r="I670" s="39">
        <f t="shared" si="82"/>
        <v>0</v>
      </c>
      <c r="J670" s="29">
        <f t="shared" si="83"/>
        <v>0</v>
      </c>
      <c r="K670" s="28">
        <f t="shared" si="84"/>
        <v>0</v>
      </c>
      <c r="L670" s="29">
        <f t="shared" si="85"/>
        <v>0</v>
      </c>
      <c r="M670" s="28">
        <f t="shared" si="86"/>
        <v>0</v>
      </c>
      <c r="N670" s="29">
        <f t="shared" si="86"/>
        <v>0</v>
      </c>
      <c r="O670" s="28">
        <f t="shared" si="87"/>
        <v>0</v>
      </c>
      <c r="P670" s="255">
        <f t="shared" si="88"/>
        <v>0</v>
      </c>
      <c r="Q670" s="27"/>
      <c r="R670" s="7"/>
    </row>
    <row r="671" spans="1:18" x14ac:dyDescent="0.25">
      <c r="A671" s="2"/>
      <c r="B671" s="1"/>
      <c r="C671" s="2"/>
      <c r="D671" s="2"/>
      <c r="E671" s="4"/>
      <c r="F671" s="4"/>
      <c r="G671" s="260">
        <f t="shared" si="81"/>
        <v>0</v>
      </c>
      <c r="H671" s="26" t="s">
        <v>6</v>
      </c>
      <c r="I671" s="39">
        <f t="shared" si="82"/>
        <v>0</v>
      </c>
      <c r="J671" s="29">
        <f t="shared" si="83"/>
        <v>0</v>
      </c>
      <c r="K671" s="28">
        <f t="shared" si="84"/>
        <v>0</v>
      </c>
      <c r="L671" s="29">
        <f t="shared" si="85"/>
        <v>0</v>
      </c>
      <c r="M671" s="28">
        <f t="shared" si="86"/>
        <v>0</v>
      </c>
      <c r="N671" s="29">
        <f t="shared" si="86"/>
        <v>0</v>
      </c>
      <c r="O671" s="28">
        <f t="shared" si="87"/>
        <v>0</v>
      </c>
      <c r="P671" s="255">
        <f t="shared" si="88"/>
        <v>0</v>
      </c>
      <c r="Q671" s="27"/>
      <c r="R671" s="7"/>
    </row>
    <row r="672" spans="1:18" x14ac:dyDescent="0.25">
      <c r="A672" s="2"/>
      <c r="B672" s="1"/>
      <c r="C672" s="2"/>
      <c r="D672" s="2"/>
      <c r="E672" s="4"/>
      <c r="F672" s="4"/>
      <c r="G672" s="260">
        <f t="shared" si="81"/>
        <v>0</v>
      </c>
      <c r="H672" s="26" t="s">
        <v>6</v>
      </c>
      <c r="I672" s="39">
        <f t="shared" si="82"/>
        <v>0</v>
      </c>
      <c r="J672" s="29">
        <f t="shared" si="83"/>
        <v>0</v>
      </c>
      <c r="K672" s="28">
        <f t="shared" si="84"/>
        <v>0</v>
      </c>
      <c r="L672" s="29">
        <f t="shared" si="85"/>
        <v>0</v>
      </c>
      <c r="M672" s="28">
        <f t="shared" si="86"/>
        <v>0</v>
      </c>
      <c r="N672" s="29">
        <f t="shared" si="86"/>
        <v>0</v>
      </c>
      <c r="O672" s="28">
        <f t="shared" si="87"/>
        <v>0</v>
      </c>
      <c r="P672" s="255">
        <f t="shared" si="88"/>
        <v>0</v>
      </c>
      <c r="Q672" s="27"/>
      <c r="R672" s="7"/>
    </row>
    <row r="673" spans="1:18" x14ac:dyDescent="0.25">
      <c r="A673" s="2"/>
      <c r="B673" s="1"/>
      <c r="C673" s="2"/>
      <c r="D673" s="2"/>
      <c r="E673" s="4"/>
      <c r="F673" s="4"/>
      <c r="G673" s="260">
        <f t="shared" si="81"/>
        <v>0</v>
      </c>
      <c r="H673" s="26" t="s">
        <v>6</v>
      </c>
      <c r="I673" s="39">
        <f t="shared" si="82"/>
        <v>0</v>
      </c>
      <c r="J673" s="29">
        <f t="shared" si="83"/>
        <v>0</v>
      </c>
      <c r="K673" s="28">
        <f t="shared" si="84"/>
        <v>0</v>
      </c>
      <c r="L673" s="29">
        <f t="shared" si="85"/>
        <v>0</v>
      </c>
      <c r="M673" s="28">
        <f t="shared" si="86"/>
        <v>0</v>
      </c>
      <c r="N673" s="29">
        <f t="shared" si="86"/>
        <v>0</v>
      </c>
      <c r="O673" s="28">
        <f t="shared" si="87"/>
        <v>0</v>
      </c>
      <c r="P673" s="255">
        <f t="shared" si="88"/>
        <v>0</v>
      </c>
      <c r="Q673" s="27"/>
      <c r="R673" s="7"/>
    </row>
    <row r="674" spans="1:18" x14ac:dyDescent="0.25">
      <c r="A674" s="2"/>
      <c r="B674" s="1"/>
      <c r="C674" s="2"/>
      <c r="D674" s="2"/>
      <c r="E674" s="4"/>
      <c r="F674" s="4"/>
      <c r="G674" s="260">
        <f t="shared" si="81"/>
        <v>0</v>
      </c>
      <c r="H674" s="26" t="s">
        <v>6</v>
      </c>
      <c r="I674" s="39">
        <f t="shared" si="82"/>
        <v>0</v>
      </c>
      <c r="J674" s="29">
        <f t="shared" si="83"/>
        <v>0</v>
      </c>
      <c r="K674" s="28">
        <f t="shared" si="84"/>
        <v>0</v>
      </c>
      <c r="L674" s="29">
        <f t="shared" si="85"/>
        <v>0</v>
      </c>
      <c r="M674" s="28">
        <f t="shared" si="86"/>
        <v>0</v>
      </c>
      <c r="N674" s="29">
        <f t="shared" si="86"/>
        <v>0</v>
      </c>
      <c r="O674" s="28">
        <f t="shared" si="87"/>
        <v>0</v>
      </c>
      <c r="P674" s="255">
        <f t="shared" si="88"/>
        <v>0</v>
      </c>
      <c r="Q674" s="27"/>
      <c r="R674" s="7"/>
    </row>
    <row r="675" spans="1:18" x14ac:dyDescent="0.25">
      <c r="A675" s="2"/>
      <c r="B675" s="1"/>
      <c r="C675" s="2"/>
      <c r="D675" s="2"/>
      <c r="E675" s="4"/>
      <c r="F675" s="4"/>
      <c r="G675" s="260">
        <f t="shared" si="81"/>
        <v>0</v>
      </c>
      <c r="H675" s="26" t="s">
        <v>6</v>
      </c>
      <c r="I675" s="39">
        <f t="shared" si="82"/>
        <v>0</v>
      </c>
      <c r="J675" s="29">
        <f t="shared" si="83"/>
        <v>0</v>
      </c>
      <c r="K675" s="28">
        <f t="shared" si="84"/>
        <v>0</v>
      </c>
      <c r="L675" s="29">
        <f t="shared" si="85"/>
        <v>0</v>
      </c>
      <c r="M675" s="28">
        <f t="shared" si="86"/>
        <v>0</v>
      </c>
      <c r="N675" s="29">
        <f t="shared" si="86"/>
        <v>0</v>
      </c>
      <c r="O675" s="28">
        <f t="shared" si="87"/>
        <v>0</v>
      </c>
      <c r="P675" s="255">
        <f t="shared" si="88"/>
        <v>0</v>
      </c>
      <c r="Q675" s="27"/>
      <c r="R675" s="7"/>
    </row>
    <row r="676" spans="1:18" x14ac:dyDescent="0.25">
      <c r="A676" s="2"/>
      <c r="B676" s="1"/>
      <c r="C676" s="2"/>
      <c r="D676" s="2"/>
      <c r="E676" s="4"/>
      <c r="F676" s="4"/>
      <c r="G676" s="260">
        <f t="shared" si="81"/>
        <v>0</v>
      </c>
      <c r="H676" s="26" t="s">
        <v>6</v>
      </c>
      <c r="I676" s="39">
        <f t="shared" si="82"/>
        <v>0</v>
      </c>
      <c r="J676" s="29">
        <f t="shared" si="83"/>
        <v>0</v>
      </c>
      <c r="K676" s="28">
        <f t="shared" si="84"/>
        <v>0</v>
      </c>
      <c r="L676" s="29">
        <f t="shared" si="85"/>
        <v>0</v>
      </c>
      <c r="M676" s="28">
        <f t="shared" si="86"/>
        <v>0</v>
      </c>
      <c r="N676" s="29">
        <f t="shared" si="86"/>
        <v>0</v>
      </c>
      <c r="O676" s="28">
        <f t="shared" si="87"/>
        <v>0</v>
      </c>
      <c r="P676" s="255">
        <f t="shared" si="88"/>
        <v>0</v>
      </c>
      <c r="Q676" s="27"/>
      <c r="R676" s="7"/>
    </row>
    <row r="677" spans="1:18" x14ac:dyDescent="0.25">
      <c r="A677" s="2"/>
      <c r="B677" s="1"/>
      <c r="C677" s="2"/>
      <c r="D677" s="2"/>
      <c r="E677" s="4"/>
      <c r="F677" s="4"/>
      <c r="G677" s="260">
        <f t="shared" si="81"/>
        <v>0</v>
      </c>
      <c r="H677" s="26" t="s">
        <v>6</v>
      </c>
      <c r="I677" s="39">
        <f t="shared" si="82"/>
        <v>0</v>
      </c>
      <c r="J677" s="29">
        <f t="shared" si="83"/>
        <v>0</v>
      </c>
      <c r="K677" s="28">
        <f t="shared" si="84"/>
        <v>0</v>
      </c>
      <c r="L677" s="29">
        <f t="shared" si="85"/>
        <v>0</v>
      </c>
      <c r="M677" s="28">
        <f t="shared" si="86"/>
        <v>0</v>
      </c>
      <c r="N677" s="29">
        <f t="shared" si="86"/>
        <v>0</v>
      </c>
      <c r="O677" s="28">
        <f t="shared" si="87"/>
        <v>0</v>
      </c>
      <c r="P677" s="255">
        <f t="shared" si="88"/>
        <v>0</v>
      </c>
      <c r="Q677" s="27"/>
      <c r="R677" s="7"/>
    </row>
    <row r="678" spans="1:18" x14ac:dyDescent="0.25">
      <c r="A678" s="2"/>
      <c r="B678" s="1"/>
      <c r="C678" s="2"/>
      <c r="D678" s="2"/>
      <c r="E678" s="4"/>
      <c r="F678" s="4"/>
      <c r="G678" s="260">
        <f t="shared" si="81"/>
        <v>0</v>
      </c>
      <c r="H678" s="26" t="s">
        <v>6</v>
      </c>
      <c r="I678" s="39">
        <f t="shared" si="82"/>
        <v>0</v>
      </c>
      <c r="J678" s="29">
        <f t="shared" si="83"/>
        <v>0</v>
      </c>
      <c r="K678" s="28">
        <f t="shared" si="84"/>
        <v>0</v>
      </c>
      <c r="L678" s="29">
        <f t="shared" si="85"/>
        <v>0</v>
      </c>
      <c r="M678" s="28">
        <f t="shared" si="86"/>
        <v>0</v>
      </c>
      <c r="N678" s="29">
        <f t="shared" si="86"/>
        <v>0</v>
      </c>
      <c r="O678" s="28">
        <f t="shared" si="87"/>
        <v>0</v>
      </c>
      <c r="P678" s="255">
        <f t="shared" si="88"/>
        <v>0</v>
      </c>
      <c r="Q678" s="27"/>
      <c r="R678" s="7"/>
    </row>
    <row r="679" spans="1:18" x14ac:dyDescent="0.25">
      <c r="A679" s="2"/>
      <c r="B679" s="1"/>
      <c r="C679" s="2"/>
      <c r="D679" s="2"/>
      <c r="E679" s="4"/>
      <c r="F679" s="4"/>
      <c r="G679" s="260">
        <f t="shared" si="81"/>
        <v>0</v>
      </c>
      <c r="H679" s="26" t="s">
        <v>6</v>
      </c>
      <c r="I679" s="39">
        <f t="shared" si="82"/>
        <v>0</v>
      </c>
      <c r="J679" s="29">
        <f t="shared" si="83"/>
        <v>0</v>
      </c>
      <c r="K679" s="28">
        <f t="shared" si="84"/>
        <v>0</v>
      </c>
      <c r="L679" s="29">
        <f t="shared" si="85"/>
        <v>0</v>
      </c>
      <c r="M679" s="28">
        <f t="shared" si="86"/>
        <v>0</v>
      </c>
      <c r="N679" s="29">
        <f t="shared" si="86"/>
        <v>0</v>
      </c>
      <c r="O679" s="28">
        <f t="shared" si="87"/>
        <v>0</v>
      </c>
      <c r="P679" s="255">
        <f t="shared" si="88"/>
        <v>0</v>
      </c>
      <c r="Q679" s="27"/>
      <c r="R679" s="7"/>
    </row>
    <row r="680" spans="1:18" x14ac:dyDescent="0.25">
      <c r="A680" s="2"/>
      <c r="B680" s="1"/>
      <c r="C680" s="2"/>
      <c r="D680" s="2"/>
      <c r="E680" s="4"/>
      <c r="F680" s="4"/>
      <c r="G680" s="260">
        <f t="shared" si="81"/>
        <v>0</v>
      </c>
      <c r="H680" s="26" t="s">
        <v>6</v>
      </c>
      <c r="I680" s="39">
        <f t="shared" si="82"/>
        <v>0</v>
      </c>
      <c r="J680" s="29">
        <f t="shared" si="83"/>
        <v>0</v>
      </c>
      <c r="K680" s="28">
        <f t="shared" si="84"/>
        <v>0</v>
      </c>
      <c r="L680" s="29">
        <f t="shared" si="85"/>
        <v>0</v>
      </c>
      <c r="M680" s="28">
        <f t="shared" si="86"/>
        <v>0</v>
      </c>
      <c r="N680" s="29">
        <f t="shared" si="86"/>
        <v>0</v>
      </c>
      <c r="O680" s="28">
        <f t="shared" si="87"/>
        <v>0</v>
      </c>
      <c r="P680" s="255">
        <f t="shared" si="88"/>
        <v>0</v>
      </c>
      <c r="Q680" s="27"/>
      <c r="R680" s="7"/>
    </row>
    <row r="681" spans="1:18" x14ac:dyDescent="0.25">
      <c r="A681" s="2"/>
      <c r="B681" s="1"/>
      <c r="C681" s="2"/>
      <c r="D681" s="2"/>
      <c r="E681" s="4"/>
      <c r="F681" s="4"/>
      <c r="G681" s="260">
        <f t="shared" si="81"/>
        <v>0</v>
      </c>
      <c r="H681" s="26" t="s">
        <v>6</v>
      </c>
      <c r="I681" s="39">
        <f t="shared" si="82"/>
        <v>0</v>
      </c>
      <c r="J681" s="29">
        <f t="shared" si="83"/>
        <v>0</v>
      </c>
      <c r="K681" s="28">
        <f t="shared" si="84"/>
        <v>0</v>
      </c>
      <c r="L681" s="29">
        <f t="shared" si="85"/>
        <v>0</v>
      </c>
      <c r="M681" s="28">
        <f t="shared" si="86"/>
        <v>0</v>
      </c>
      <c r="N681" s="29">
        <f t="shared" si="86"/>
        <v>0</v>
      </c>
      <c r="O681" s="28">
        <f t="shared" si="87"/>
        <v>0</v>
      </c>
      <c r="P681" s="255">
        <f t="shared" si="88"/>
        <v>0</v>
      </c>
      <c r="Q681" s="27"/>
      <c r="R681" s="7"/>
    </row>
    <row r="682" spans="1:18" x14ac:dyDescent="0.25">
      <c r="A682" s="2"/>
      <c r="B682" s="1"/>
      <c r="C682" s="2"/>
      <c r="D682" s="2"/>
      <c r="E682" s="4"/>
      <c r="F682" s="4"/>
      <c r="G682" s="260">
        <f t="shared" si="81"/>
        <v>0</v>
      </c>
      <c r="H682" s="26" t="s">
        <v>6</v>
      </c>
      <c r="I682" s="39">
        <f t="shared" si="82"/>
        <v>0</v>
      </c>
      <c r="J682" s="29">
        <f t="shared" si="83"/>
        <v>0</v>
      </c>
      <c r="K682" s="28">
        <f t="shared" si="84"/>
        <v>0</v>
      </c>
      <c r="L682" s="29">
        <f t="shared" si="85"/>
        <v>0</v>
      </c>
      <c r="M682" s="28">
        <f t="shared" si="86"/>
        <v>0</v>
      </c>
      <c r="N682" s="29">
        <f t="shared" si="86"/>
        <v>0</v>
      </c>
      <c r="O682" s="28">
        <f t="shared" si="87"/>
        <v>0</v>
      </c>
      <c r="P682" s="255">
        <f t="shared" si="88"/>
        <v>0</v>
      </c>
      <c r="Q682" s="27"/>
      <c r="R682" s="7"/>
    </row>
    <row r="683" spans="1:18" x14ac:dyDescent="0.25">
      <c r="A683" s="2"/>
      <c r="B683" s="1"/>
      <c r="C683" s="2"/>
      <c r="D683" s="2"/>
      <c r="E683" s="4"/>
      <c r="F683" s="4"/>
      <c r="G683" s="260">
        <f t="shared" si="81"/>
        <v>0</v>
      </c>
      <c r="H683" s="26" t="s">
        <v>6</v>
      </c>
      <c r="I683" s="39">
        <f t="shared" si="82"/>
        <v>0</v>
      </c>
      <c r="J683" s="29">
        <f t="shared" si="83"/>
        <v>0</v>
      </c>
      <c r="K683" s="28">
        <f t="shared" si="84"/>
        <v>0</v>
      </c>
      <c r="L683" s="29">
        <f t="shared" si="85"/>
        <v>0</v>
      </c>
      <c r="M683" s="28">
        <f t="shared" si="86"/>
        <v>0</v>
      </c>
      <c r="N683" s="29">
        <f t="shared" si="86"/>
        <v>0</v>
      </c>
      <c r="O683" s="28">
        <f t="shared" si="87"/>
        <v>0</v>
      </c>
      <c r="P683" s="255">
        <f t="shared" si="88"/>
        <v>0</v>
      </c>
      <c r="Q683" s="27"/>
      <c r="R683" s="7"/>
    </row>
    <row r="684" spans="1:18" x14ac:dyDescent="0.25">
      <c r="A684" s="2"/>
      <c r="B684" s="1"/>
      <c r="C684" s="2"/>
      <c r="D684" s="2"/>
      <c r="E684" s="4"/>
      <c r="F684" s="4"/>
      <c r="G684" s="260">
        <f t="shared" si="81"/>
        <v>0</v>
      </c>
      <c r="H684" s="26" t="s">
        <v>6</v>
      </c>
      <c r="I684" s="39">
        <f t="shared" si="82"/>
        <v>0</v>
      </c>
      <c r="J684" s="29">
        <f t="shared" si="83"/>
        <v>0</v>
      </c>
      <c r="K684" s="28">
        <f t="shared" si="84"/>
        <v>0</v>
      </c>
      <c r="L684" s="29">
        <f t="shared" si="85"/>
        <v>0</v>
      </c>
      <c r="M684" s="28">
        <f t="shared" si="86"/>
        <v>0</v>
      </c>
      <c r="N684" s="29">
        <f t="shared" si="86"/>
        <v>0</v>
      </c>
      <c r="O684" s="28">
        <f t="shared" si="87"/>
        <v>0</v>
      </c>
      <c r="P684" s="255">
        <f t="shared" si="88"/>
        <v>0</v>
      </c>
      <c r="Q684" s="27"/>
      <c r="R684" s="7"/>
    </row>
    <row r="685" spans="1:18" x14ac:dyDescent="0.25">
      <c r="A685" s="2"/>
      <c r="B685" s="1"/>
      <c r="C685" s="2"/>
      <c r="D685" s="2"/>
      <c r="E685" s="4"/>
      <c r="F685" s="4"/>
      <c r="G685" s="260">
        <f t="shared" si="81"/>
        <v>0</v>
      </c>
      <c r="H685" s="26" t="s">
        <v>6</v>
      </c>
      <c r="I685" s="39">
        <f t="shared" si="82"/>
        <v>0</v>
      </c>
      <c r="J685" s="29">
        <f t="shared" si="83"/>
        <v>0</v>
      </c>
      <c r="K685" s="28">
        <f t="shared" si="84"/>
        <v>0</v>
      </c>
      <c r="L685" s="29">
        <f t="shared" si="85"/>
        <v>0</v>
      </c>
      <c r="M685" s="28">
        <f t="shared" si="86"/>
        <v>0</v>
      </c>
      <c r="N685" s="29">
        <f t="shared" si="86"/>
        <v>0</v>
      </c>
      <c r="O685" s="28">
        <f t="shared" si="87"/>
        <v>0</v>
      </c>
      <c r="P685" s="255">
        <f t="shared" si="88"/>
        <v>0</v>
      </c>
      <c r="Q685" s="27"/>
      <c r="R685" s="7"/>
    </row>
    <row r="686" spans="1:18" x14ac:dyDescent="0.25">
      <c r="A686" s="2"/>
      <c r="B686" s="1"/>
      <c r="C686" s="2"/>
      <c r="D686" s="2"/>
      <c r="E686" s="4"/>
      <c r="F686" s="4"/>
      <c r="G686" s="260">
        <f t="shared" si="81"/>
        <v>0</v>
      </c>
      <c r="H686" s="26" t="s">
        <v>6</v>
      </c>
      <c r="I686" s="39">
        <f t="shared" si="82"/>
        <v>0</v>
      </c>
      <c r="J686" s="29">
        <f t="shared" si="83"/>
        <v>0</v>
      </c>
      <c r="K686" s="28">
        <f t="shared" si="84"/>
        <v>0</v>
      </c>
      <c r="L686" s="29">
        <f t="shared" si="85"/>
        <v>0</v>
      </c>
      <c r="M686" s="28">
        <f t="shared" si="86"/>
        <v>0</v>
      </c>
      <c r="N686" s="29">
        <f t="shared" si="86"/>
        <v>0</v>
      </c>
      <c r="O686" s="28">
        <f t="shared" si="87"/>
        <v>0</v>
      </c>
      <c r="P686" s="255">
        <f t="shared" si="88"/>
        <v>0</v>
      </c>
      <c r="Q686" s="27"/>
      <c r="R686" s="7"/>
    </row>
    <row r="687" spans="1:18" x14ac:dyDescent="0.25">
      <c r="A687" s="2"/>
      <c r="B687" s="1"/>
      <c r="C687" s="2"/>
      <c r="D687" s="2"/>
      <c r="E687" s="4"/>
      <c r="F687" s="4"/>
      <c r="G687" s="260">
        <f t="shared" si="81"/>
        <v>0</v>
      </c>
      <c r="H687" s="26" t="s">
        <v>6</v>
      </c>
      <c r="I687" s="39">
        <f t="shared" si="82"/>
        <v>0</v>
      </c>
      <c r="J687" s="29">
        <f t="shared" si="83"/>
        <v>0</v>
      </c>
      <c r="K687" s="28">
        <f t="shared" si="84"/>
        <v>0</v>
      </c>
      <c r="L687" s="29">
        <f t="shared" si="85"/>
        <v>0</v>
      </c>
      <c r="M687" s="28">
        <f t="shared" si="86"/>
        <v>0</v>
      </c>
      <c r="N687" s="29">
        <f t="shared" si="86"/>
        <v>0</v>
      </c>
      <c r="O687" s="28">
        <f t="shared" si="87"/>
        <v>0</v>
      </c>
      <c r="P687" s="255">
        <f t="shared" si="88"/>
        <v>0</v>
      </c>
      <c r="Q687" s="27"/>
      <c r="R687" s="7"/>
    </row>
    <row r="688" spans="1:18" x14ac:dyDescent="0.25">
      <c r="A688" s="2"/>
      <c r="B688" s="1"/>
      <c r="C688" s="2"/>
      <c r="D688" s="2"/>
      <c r="E688" s="4"/>
      <c r="F688" s="4"/>
      <c r="G688" s="260">
        <f t="shared" si="81"/>
        <v>0</v>
      </c>
      <c r="H688" s="26" t="s">
        <v>6</v>
      </c>
      <c r="I688" s="39">
        <f t="shared" si="82"/>
        <v>0</v>
      </c>
      <c r="J688" s="29">
        <f t="shared" si="83"/>
        <v>0</v>
      </c>
      <c r="K688" s="28">
        <f t="shared" si="84"/>
        <v>0</v>
      </c>
      <c r="L688" s="29">
        <f t="shared" si="85"/>
        <v>0</v>
      </c>
      <c r="M688" s="28">
        <f t="shared" si="86"/>
        <v>0</v>
      </c>
      <c r="N688" s="29">
        <f t="shared" si="86"/>
        <v>0</v>
      </c>
      <c r="O688" s="28">
        <f t="shared" si="87"/>
        <v>0</v>
      </c>
      <c r="P688" s="255">
        <f t="shared" si="88"/>
        <v>0</v>
      </c>
      <c r="Q688" s="27"/>
      <c r="R688" s="7"/>
    </row>
    <row r="689" spans="1:18" x14ac:dyDescent="0.25">
      <c r="A689" s="2"/>
      <c r="B689" s="1"/>
      <c r="C689" s="2"/>
      <c r="D689" s="2"/>
      <c r="E689" s="4"/>
      <c r="F689" s="4"/>
      <c r="G689" s="260">
        <f t="shared" si="81"/>
        <v>0</v>
      </c>
      <c r="H689" s="26" t="s">
        <v>6</v>
      </c>
      <c r="I689" s="39">
        <f t="shared" si="82"/>
        <v>0</v>
      </c>
      <c r="J689" s="29">
        <f t="shared" si="83"/>
        <v>0</v>
      </c>
      <c r="K689" s="28">
        <f t="shared" si="84"/>
        <v>0</v>
      </c>
      <c r="L689" s="29">
        <f t="shared" si="85"/>
        <v>0</v>
      </c>
      <c r="M689" s="28">
        <f t="shared" si="86"/>
        <v>0</v>
      </c>
      <c r="N689" s="29">
        <f t="shared" si="86"/>
        <v>0</v>
      </c>
      <c r="O689" s="28">
        <f t="shared" si="87"/>
        <v>0</v>
      </c>
      <c r="P689" s="255">
        <f t="shared" si="88"/>
        <v>0</v>
      </c>
      <c r="Q689" s="27"/>
      <c r="R689" s="7"/>
    </row>
    <row r="690" spans="1:18" x14ac:dyDescent="0.25">
      <c r="A690" s="2"/>
      <c r="B690" s="1"/>
      <c r="C690" s="2"/>
      <c r="D690" s="2"/>
      <c r="E690" s="4"/>
      <c r="F690" s="4"/>
      <c r="G690" s="260">
        <f t="shared" si="81"/>
        <v>0</v>
      </c>
      <c r="H690" s="26" t="s">
        <v>6</v>
      </c>
      <c r="I690" s="39">
        <f t="shared" si="82"/>
        <v>0</v>
      </c>
      <c r="J690" s="29">
        <f t="shared" si="83"/>
        <v>0</v>
      </c>
      <c r="K690" s="28">
        <f t="shared" si="84"/>
        <v>0</v>
      </c>
      <c r="L690" s="29">
        <f t="shared" si="85"/>
        <v>0</v>
      </c>
      <c r="M690" s="28">
        <f t="shared" si="86"/>
        <v>0</v>
      </c>
      <c r="N690" s="29">
        <f t="shared" si="86"/>
        <v>0</v>
      </c>
      <c r="O690" s="28">
        <f t="shared" si="87"/>
        <v>0</v>
      </c>
      <c r="P690" s="255">
        <f t="shared" si="88"/>
        <v>0</v>
      </c>
      <c r="Q690" s="27"/>
      <c r="R690" s="7"/>
    </row>
    <row r="691" spans="1:18" x14ac:dyDescent="0.25">
      <c r="A691" s="2"/>
      <c r="B691" s="1"/>
      <c r="C691" s="2"/>
      <c r="D691" s="2"/>
      <c r="E691" s="4"/>
      <c r="F691" s="4"/>
      <c r="G691" s="260">
        <f t="shared" si="81"/>
        <v>0</v>
      </c>
      <c r="H691" s="26" t="s">
        <v>6</v>
      </c>
      <c r="I691" s="39">
        <f t="shared" si="82"/>
        <v>0</v>
      </c>
      <c r="J691" s="29">
        <f t="shared" si="83"/>
        <v>0</v>
      </c>
      <c r="K691" s="28">
        <f t="shared" si="84"/>
        <v>0</v>
      </c>
      <c r="L691" s="29">
        <f t="shared" si="85"/>
        <v>0</v>
      </c>
      <c r="M691" s="28">
        <f t="shared" si="86"/>
        <v>0</v>
      </c>
      <c r="N691" s="29">
        <f t="shared" si="86"/>
        <v>0</v>
      </c>
      <c r="O691" s="28">
        <f t="shared" si="87"/>
        <v>0</v>
      </c>
      <c r="P691" s="255">
        <f t="shared" si="88"/>
        <v>0</v>
      </c>
      <c r="Q691" s="27"/>
      <c r="R691" s="7"/>
    </row>
    <row r="692" spans="1:18" x14ac:dyDescent="0.25">
      <c r="A692" s="2"/>
      <c r="B692" s="1"/>
      <c r="C692" s="2"/>
      <c r="D692" s="2"/>
      <c r="E692" s="4"/>
      <c r="F692" s="4"/>
      <c r="G692" s="260">
        <f t="shared" si="81"/>
        <v>0</v>
      </c>
      <c r="H692" s="26" t="s">
        <v>6</v>
      </c>
      <c r="I692" s="39">
        <f t="shared" si="82"/>
        <v>0</v>
      </c>
      <c r="J692" s="29">
        <f t="shared" si="83"/>
        <v>0</v>
      </c>
      <c r="K692" s="28">
        <f t="shared" si="84"/>
        <v>0</v>
      </c>
      <c r="L692" s="29">
        <f t="shared" si="85"/>
        <v>0</v>
      </c>
      <c r="M692" s="28">
        <f t="shared" si="86"/>
        <v>0</v>
      </c>
      <c r="N692" s="29">
        <f t="shared" si="86"/>
        <v>0</v>
      </c>
      <c r="O692" s="28">
        <f t="shared" si="87"/>
        <v>0</v>
      </c>
      <c r="P692" s="255">
        <f t="shared" si="88"/>
        <v>0</v>
      </c>
      <c r="Q692" s="27"/>
      <c r="R692" s="7"/>
    </row>
    <row r="693" spans="1:18" x14ac:dyDescent="0.25">
      <c r="A693" s="2"/>
      <c r="B693" s="1"/>
      <c r="C693" s="2"/>
      <c r="D693" s="2"/>
      <c r="E693" s="4"/>
      <c r="F693" s="4"/>
      <c r="G693" s="260">
        <f t="shared" si="81"/>
        <v>0</v>
      </c>
      <c r="H693" s="26" t="s">
        <v>6</v>
      </c>
      <c r="I693" s="39">
        <f t="shared" si="82"/>
        <v>0</v>
      </c>
      <c r="J693" s="29">
        <f t="shared" si="83"/>
        <v>0</v>
      </c>
      <c r="K693" s="28">
        <f t="shared" si="84"/>
        <v>0</v>
      </c>
      <c r="L693" s="29">
        <f t="shared" si="85"/>
        <v>0</v>
      </c>
      <c r="M693" s="28">
        <f t="shared" si="86"/>
        <v>0</v>
      </c>
      <c r="N693" s="29">
        <f t="shared" si="86"/>
        <v>0</v>
      </c>
      <c r="O693" s="28">
        <f t="shared" si="87"/>
        <v>0</v>
      </c>
      <c r="P693" s="255">
        <f t="shared" si="88"/>
        <v>0</v>
      </c>
      <c r="Q693" s="27"/>
      <c r="R693" s="7"/>
    </row>
    <row r="694" spans="1:18" x14ac:dyDescent="0.25">
      <c r="A694" s="2"/>
      <c r="B694" s="1"/>
      <c r="C694" s="2"/>
      <c r="D694" s="2"/>
      <c r="E694" s="4"/>
      <c r="F694" s="4"/>
      <c r="G694" s="260">
        <f t="shared" si="81"/>
        <v>0</v>
      </c>
      <c r="H694" s="26" t="s">
        <v>6</v>
      </c>
      <c r="I694" s="39">
        <f t="shared" si="82"/>
        <v>0</v>
      </c>
      <c r="J694" s="29">
        <f t="shared" si="83"/>
        <v>0</v>
      </c>
      <c r="K694" s="28">
        <f t="shared" si="84"/>
        <v>0</v>
      </c>
      <c r="L694" s="29">
        <f t="shared" si="85"/>
        <v>0</v>
      </c>
      <c r="M694" s="28">
        <f t="shared" si="86"/>
        <v>0</v>
      </c>
      <c r="N694" s="29">
        <f t="shared" si="86"/>
        <v>0</v>
      </c>
      <c r="O694" s="28">
        <f t="shared" si="87"/>
        <v>0</v>
      </c>
      <c r="P694" s="255">
        <f t="shared" si="88"/>
        <v>0</v>
      </c>
      <c r="Q694" s="27"/>
      <c r="R694" s="7"/>
    </row>
    <row r="695" spans="1:18" x14ac:dyDescent="0.25">
      <c r="A695" s="2"/>
      <c r="B695" s="1"/>
      <c r="C695" s="2"/>
      <c r="D695" s="2"/>
      <c r="E695" s="4"/>
      <c r="F695" s="4"/>
      <c r="G695" s="260">
        <f t="shared" si="81"/>
        <v>0</v>
      </c>
      <c r="H695" s="26" t="s">
        <v>6</v>
      </c>
      <c r="I695" s="39">
        <f t="shared" si="82"/>
        <v>0</v>
      </c>
      <c r="J695" s="29">
        <f t="shared" si="83"/>
        <v>0</v>
      </c>
      <c r="K695" s="28">
        <f t="shared" si="84"/>
        <v>0</v>
      </c>
      <c r="L695" s="29">
        <f t="shared" si="85"/>
        <v>0</v>
      </c>
      <c r="M695" s="28">
        <f t="shared" si="86"/>
        <v>0</v>
      </c>
      <c r="N695" s="29">
        <f t="shared" si="86"/>
        <v>0</v>
      </c>
      <c r="O695" s="28">
        <f t="shared" si="87"/>
        <v>0</v>
      </c>
      <c r="P695" s="255">
        <f t="shared" si="88"/>
        <v>0</v>
      </c>
      <c r="Q695" s="27"/>
      <c r="R695" s="7"/>
    </row>
    <row r="696" spans="1:18" x14ac:dyDescent="0.25">
      <c r="A696" s="2"/>
      <c r="B696" s="1"/>
      <c r="C696" s="2"/>
      <c r="D696" s="2"/>
      <c r="E696" s="4"/>
      <c r="F696" s="4"/>
      <c r="G696" s="260">
        <f t="shared" si="81"/>
        <v>0</v>
      </c>
      <c r="H696" s="26" t="s">
        <v>6</v>
      </c>
      <c r="I696" s="39">
        <f t="shared" si="82"/>
        <v>0</v>
      </c>
      <c r="J696" s="29">
        <f t="shared" si="83"/>
        <v>0</v>
      </c>
      <c r="K696" s="28">
        <f t="shared" si="84"/>
        <v>0</v>
      </c>
      <c r="L696" s="29">
        <f t="shared" si="85"/>
        <v>0</v>
      </c>
      <c r="M696" s="28">
        <f t="shared" si="86"/>
        <v>0</v>
      </c>
      <c r="N696" s="29">
        <f t="shared" si="86"/>
        <v>0</v>
      </c>
      <c r="O696" s="28">
        <f t="shared" si="87"/>
        <v>0</v>
      </c>
      <c r="P696" s="255">
        <f t="shared" si="88"/>
        <v>0</v>
      </c>
      <c r="Q696" s="27"/>
      <c r="R696" s="7"/>
    </row>
    <row r="697" spans="1:18" x14ac:dyDescent="0.25">
      <c r="A697" s="2"/>
      <c r="B697" s="1"/>
      <c r="C697" s="2"/>
      <c r="D697" s="2"/>
      <c r="E697" s="4"/>
      <c r="F697" s="4"/>
      <c r="G697" s="260">
        <f t="shared" si="81"/>
        <v>0</v>
      </c>
      <c r="H697" s="26" t="s">
        <v>6</v>
      </c>
      <c r="I697" s="39">
        <f t="shared" si="82"/>
        <v>0</v>
      </c>
      <c r="J697" s="29">
        <f t="shared" si="83"/>
        <v>0</v>
      </c>
      <c r="K697" s="28">
        <f t="shared" si="84"/>
        <v>0</v>
      </c>
      <c r="L697" s="29">
        <f t="shared" si="85"/>
        <v>0</v>
      </c>
      <c r="M697" s="28">
        <f t="shared" si="86"/>
        <v>0</v>
      </c>
      <c r="N697" s="29">
        <f t="shared" si="86"/>
        <v>0</v>
      </c>
      <c r="O697" s="28">
        <f t="shared" si="87"/>
        <v>0</v>
      </c>
      <c r="P697" s="255">
        <f t="shared" si="88"/>
        <v>0</v>
      </c>
      <c r="Q697" s="27"/>
      <c r="R697" s="7"/>
    </row>
    <row r="698" spans="1:18" x14ac:dyDescent="0.25">
      <c r="A698" s="2"/>
      <c r="B698" s="1"/>
      <c r="C698" s="2"/>
      <c r="D698" s="2"/>
      <c r="E698" s="4"/>
      <c r="F698" s="4"/>
      <c r="G698" s="260">
        <f t="shared" si="81"/>
        <v>0</v>
      </c>
      <c r="H698" s="26" t="s">
        <v>6</v>
      </c>
      <c r="I698" s="39">
        <f t="shared" si="82"/>
        <v>0</v>
      </c>
      <c r="J698" s="29">
        <f t="shared" si="83"/>
        <v>0</v>
      </c>
      <c r="K698" s="28">
        <f t="shared" si="84"/>
        <v>0</v>
      </c>
      <c r="L698" s="29">
        <f t="shared" si="85"/>
        <v>0</v>
      </c>
      <c r="M698" s="28">
        <f t="shared" si="86"/>
        <v>0</v>
      </c>
      <c r="N698" s="29">
        <f t="shared" si="86"/>
        <v>0</v>
      </c>
      <c r="O698" s="28">
        <f t="shared" si="87"/>
        <v>0</v>
      </c>
      <c r="P698" s="255">
        <f t="shared" si="88"/>
        <v>0</v>
      </c>
      <c r="Q698" s="27"/>
      <c r="R698" s="7"/>
    </row>
    <row r="699" spans="1:18" x14ac:dyDescent="0.25">
      <c r="A699" s="2"/>
      <c r="B699" s="1"/>
      <c r="C699" s="2"/>
      <c r="D699" s="2"/>
      <c r="E699" s="4"/>
      <c r="F699" s="4"/>
      <c r="G699" s="260">
        <f t="shared" si="81"/>
        <v>0</v>
      </c>
      <c r="H699" s="26" t="s">
        <v>6</v>
      </c>
      <c r="I699" s="39">
        <f t="shared" si="82"/>
        <v>0</v>
      </c>
      <c r="J699" s="29">
        <f t="shared" si="83"/>
        <v>0</v>
      </c>
      <c r="K699" s="28">
        <f t="shared" si="84"/>
        <v>0</v>
      </c>
      <c r="L699" s="29">
        <f t="shared" si="85"/>
        <v>0</v>
      </c>
      <c r="M699" s="28">
        <f t="shared" si="86"/>
        <v>0</v>
      </c>
      <c r="N699" s="29">
        <f t="shared" si="86"/>
        <v>0</v>
      </c>
      <c r="O699" s="28">
        <f t="shared" si="87"/>
        <v>0</v>
      </c>
      <c r="P699" s="255">
        <f t="shared" si="88"/>
        <v>0</v>
      </c>
      <c r="Q699" s="27"/>
      <c r="R699" s="7"/>
    </row>
    <row r="700" spans="1:18" x14ac:dyDescent="0.25">
      <c r="A700" s="2"/>
      <c r="B700" s="1"/>
      <c r="C700" s="2"/>
      <c r="D700" s="2"/>
      <c r="E700" s="4"/>
      <c r="F700" s="4"/>
      <c r="G700" s="260">
        <f t="shared" si="81"/>
        <v>0</v>
      </c>
      <c r="H700" s="26" t="s">
        <v>6</v>
      </c>
      <c r="I700" s="39">
        <f t="shared" si="82"/>
        <v>0</v>
      </c>
      <c r="J700" s="29">
        <f t="shared" si="83"/>
        <v>0</v>
      </c>
      <c r="K700" s="28">
        <f t="shared" si="84"/>
        <v>0</v>
      </c>
      <c r="L700" s="29">
        <f t="shared" si="85"/>
        <v>0</v>
      </c>
      <c r="M700" s="28">
        <f t="shared" si="86"/>
        <v>0</v>
      </c>
      <c r="N700" s="29">
        <f t="shared" si="86"/>
        <v>0</v>
      </c>
      <c r="O700" s="28">
        <f t="shared" si="87"/>
        <v>0</v>
      </c>
      <c r="P700" s="255">
        <f t="shared" si="88"/>
        <v>0</v>
      </c>
      <c r="Q700" s="27"/>
      <c r="R700" s="7"/>
    </row>
    <row r="701" spans="1:18" x14ac:dyDescent="0.25">
      <c r="A701" s="2"/>
      <c r="B701" s="1"/>
      <c r="C701" s="2"/>
      <c r="D701" s="2"/>
      <c r="E701" s="4"/>
      <c r="F701" s="4"/>
      <c r="G701" s="260">
        <f t="shared" si="81"/>
        <v>0</v>
      </c>
      <c r="H701" s="26" t="s">
        <v>6</v>
      </c>
      <c r="I701" s="39">
        <f t="shared" si="82"/>
        <v>0</v>
      </c>
      <c r="J701" s="29">
        <f t="shared" si="83"/>
        <v>0</v>
      </c>
      <c r="K701" s="28">
        <f t="shared" si="84"/>
        <v>0</v>
      </c>
      <c r="L701" s="29">
        <f t="shared" si="85"/>
        <v>0</v>
      </c>
      <c r="M701" s="28">
        <f t="shared" si="86"/>
        <v>0</v>
      </c>
      <c r="N701" s="29">
        <f t="shared" si="86"/>
        <v>0</v>
      </c>
      <c r="O701" s="28">
        <f t="shared" si="87"/>
        <v>0</v>
      </c>
      <c r="P701" s="255">
        <f t="shared" si="88"/>
        <v>0</v>
      </c>
      <c r="Q701" s="27"/>
      <c r="R701" s="7"/>
    </row>
    <row r="702" spans="1:18" x14ac:dyDescent="0.25">
      <c r="A702" s="2"/>
      <c r="B702" s="1"/>
      <c r="C702" s="2"/>
      <c r="D702" s="2"/>
      <c r="E702" s="4"/>
      <c r="F702" s="4"/>
      <c r="G702" s="260">
        <f t="shared" si="81"/>
        <v>0</v>
      </c>
      <c r="H702" s="26" t="s">
        <v>6</v>
      </c>
      <c r="I702" s="39">
        <f t="shared" si="82"/>
        <v>0</v>
      </c>
      <c r="J702" s="29">
        <f t="shared" si="83"/>
        <v>0</v>
      </c>
      <c r="K702" s="28">
        <f t="shared" si="84"/>
        <v>0</v>
      </c>
      <c r="L702" s="29">
        <f t="shared" si="85"/>
        <v>0</v>
      </c>
      <c r="M702" s="28">
        <f t="shared" si="86"/>
        <v>0</v>
      </c>
      <c r="N702" s="29">
        <f t="shared" si="86"/>
        <v>0</v>
      </c>
      <c r="O702" s="28">
        <f t="shared" si="87"/>
        <v>0</v>
      </c>
      <c r="P702" s="255">
        <f t="shared" si="88"/>
        <v>0</v>
      </c>
      <c r="Q702" s="27"/>
      <c r="R702" s="7"/>
    </row>
    <row r="703" spans="1:18" x14ac:dyDescent="0.25">
      <c r="A703" s="2"/>
      <c r="B703" s="1"/>
      <c r="C703" s="2"/>
      <c r="D703" s="2"/>
      <c r="E703" s="4"/>
      <c r="F703" s="4"/>
      <c r="G703" s="260">
        <f t="shared" si="81"/>
        <v>0</v>
      </c>
      <c r="H703" s="26" t="s">
        <v>6</v>
      </c>
      <c r="I703" s="39">
        <f t="shared" si="82"/>
        <v>0</v>
      </c>
      <c r="J703" s="29">
        <f t="shared" si="83"/>
        <v>0</v>
      </c>
      <c r="K703" s="28">
        <f t="shared" si="84"/>
        <v>0</v>
      </c>
      <c r="L703" s="29">
        <f t="shared" si="85"/>
        <v>0</v>
      </c>
      <c r="M703" s="28">
        <f t="shared" si="86"/>
        <v>0</v>
      </c>
      <c r="N703" s="29">
        <f t="shared" si="86"/>
        <v>0</v>
      </c>
      <c r="O703" s="28">
        <f t="shared" si="87"/>
        <v>0</v>
      </c>
      <c r="P703" s="255">
        <f t="shared" si="88"/>
        <v>0</v>
      </c>
      <c r="Q703" s="27"/>
      <c r="R703" s="7"/>
    </row>
    <row r="704" spans="1:18" x14ac:dyDescent="0.25">
      <c r="A704" s="2"/>
      <c r="B704" s="1"/>
      <c r="C704" s="2"/>
      <c r="D704" s="2"/>
      <c r="E704" s="4"/>
      <c r="F704" s="4"/>
      <c r="G704" s="260">
        <f t="shared" si="81"/>
        <v>0</v>
      </c>
      <c r="H704" s="26" t="s">
        <v>6</v>
      </c>
      <c r="I704" s="39">
        <f t="shared" si="82"/>
        <v>0</v>
      </c>
      <c r="J704" s="29">
        <f t="shared" si="83"/>
        <v>0</v>
      </c>
      <c r="K704" s="28">
        <f t="shared" si="84"/>
        <v>0</v>
      </c>
      <c r="L704" s="29">
        <f t="shared" si="85"/>
        <v>0</v>
      </c>
      <c r="M704" s="28">
        <f t="shared" si="86"/>
        <v>0</v>
      </c>
      <c r="N704" s="29">
        <f t="shared" si="86"/>
        <v>0</v>
      </c>
      <c r="O704" s="28">
        <f t="shared" si="87"/>
        <v>0</v>
      </c>
      <c r="P704" s="255">
        <f t="shared" si="88"/>
        <v>0</v>
      </c>
      <c r="Q704" s="27"/>
      <c r="R704" s="7"/>
    </row>
    <row r="705" spans="1:18" x14ac:dyDescent="0.25">
      <c r="A705" s="2"/>
      <c r="B705" s="1"/>
      <c r="C705" s="2"/>
      <c r="D705" s="2"/>
      <c r="E705" s="4"/>
      <c r="F705" s="4"/>
      <c r="G705" s="260">
        <f t="shared" si="81"/>
        <v>0</v>
      </c>
      <c r="H705" s="26" t="s">
        <v>6</v>
      </c>
      <c r="I705" s="39">
        <f t="shared" si="82"/>
        <v>0</v>
      </c>
      <c r="J705" s="29">
        <f t="shared" si="83"/>
        <v>0</v>
      </c>
      <c r="K705" s="28">
        <f t="shared" si="84"/>
        <v>0</v>
      </c>
      <c r="L705" s="29">
        <f t="shared" si="85"/>
        <v>0</v>
      </c>
      <c r="M705" s="28">
        <f t="shared" si="86"/>
        <v>0</v>
      </c>
      <c r="N705" s="29">
        <f t="shared" si="86"/>
        <v>0</v>
      </c>
      <c r="O705" s="28">
        <f t="shared" si="87"/>
        <v>0</v>
      </c>
      <c r="P705" s="255">
        <f t="shared" si="88"/>
        <v>0</v>
      </c>
      <c r="Q705" s="27"/>
      <c r="R705" s="7"/>
    </row>
    <row r="706" spans="1:18" x14ac:dyDescent="0.25">
      <c r="A706" s="2"/>
      <c r="B706" s="1"/>
      <c r="C706" s="2"/>
      <c r="D706" s="2"/>
      <c r="E706" s="4"/>
      <c r="F706" s="4"/>
      <c r="G706" s="260">
        <f t="shared" si="81"/>
        <v>0</v>
      </c>
      <c r="H706" s="26" t="s">
        <v>6</v>
      </c>
      <c r="I706" s="39">
        <f t="shared" si="82"/>
        <v>0</v>
      </c>
      <c r="J706" s="29">
        <f t="shared" si="83"/>
        <v>0</v>
      </c>
      <c r="K706" s="28">
        <f t="shared" si="84"/>
        <v>0</v>
      </c>
      <c r="L706" s="29">
        <f t="shared" si="85"/>
        <v>0</v>
      </c>
      <c r="M706" s="28">
        <f t="shared" si="86"/>
        <v>0</v>
      </c>
      <c r="N706" s="29">
        <f t="shared" si="86"/>
        <v>0</v>
      </c>
      <c r="O706" s="28">
        <f t="shared" si="87"/>
        <v>0</v>
      </c>
      <c r="P706" s="255">
        <f t="shared" si="88"/>
        <v>0</v>
      </c>
      <c r="Q706" s="27"/>
      <c r="R706" s="7"/>
    </row>
    <row r="707" spans="1:18" x14ac:dyDescent="0.25">
      <c r="A707" s="2"/>
      <c r="B707" s="1"/>
      <c r="C707" s="2"/>
      <c r="D707" s="2"/>
      <c r="E707" s="4"/>
      <c r="F707" s="4"/>
      <c r="G707" s="260">
        <f t="shared" si="81"/>
        <v>0</v>
      </c>
      <c r="H707" s="26" t="s">
        <v>6</v>
      </c>
      <c r="I707" s="39">
        <f t="shared" si="82"/>
        <v>0</v>
      </c>
      <c r="J707" s="29">
        <f t="shared" si="83"/>
        <v>0</v>
      </c>
      <c r="K707" s="28">
        <f t="shared" si="84"/>
        <v>0</v>
      </c>
      <c r="L707" s="29">
        <f t="shared" si="85"/>
        <v>0</v>
      </c>
      <c r="M707" s="28">
        <f t="shared" si="86"/>
        <v>0</v>
      </c>
      <c r="N707" s="29">
        <f t="shared" si="86"/>
        <v>0</v>
      </c>
      <c r="O707" s="28">
        <f t="shared" si="87"/>
        <v>0</v>
      </c>
      <c r="P707" s="255">
        <f t="shared" si="88"/>
        <v>0</v>
      </c>
      <c r="Q707" s="27"/>
      <c r="R707" s="7"/>
    </row>
    <row r="708" spans="1:18" x14ac:dyDescent="0.25">
      <c r="A708" s="2"/>
      <c r="B708" s="1"/>
      <c r="C708" s="2"/>
      <c r="D708" s="2"/>
      <c r="E708" s="4"/>
      <c r="F708" s="4"/>
      <c r="G708" s="260">
        <f t="shared" si="81"/>
        <v>0</v>
      </c>
      <c r="H708" s="26" t="s">
        <v>6</v>
      </c>
      <c r="I708" s="39">
        <f t="shared" si="82"/>
        <v>0</v>
      </c>
      <c r="J708" s="29">
        <f t="shared" si="83"/>
        <v>0</v>
      </c>
      <c r="K708" s="28">
        <f t="shared" si="84"/>
        <v>0</v>
      </c>
      <c r="L708" s="29">
        <f t="shared" si="85"/>
        <v>0</v>
      </c>
      <c r="M708" s="28">
        <f t="shared" si="86"/>
        <v>0</v>
      </c>
      <c r="N708" s="29">
        <f t="shared" si="86"/>
        <v>0</v>
      </c>
      <c r="O708" s="28">
        <f t="shared" si="87"/>
        <v>0</v>
      </c>
      <c r="P708" s="255">
        <f t="shared" si="88"/>
        <v>0</v>
      </c>
      <c r="Q708" s="27"/>
      <c r="R708" s="7"/>
    </row>
    <row r="709" spans="1:18" x14ac:dyDescent="0.25">
      <c r="A709" s="2"/>
      <c r="B709" s="1"/>
      <c r="C709" s="2"/>
      <c r="D709" s="2"/>
      <c r="E709" s="4"/>
      <c r="F709" s="4"/>
      <c r="G709" s="260">
        <f t="shared" si="81"/>
        <v>0</v>
      </c>
      <c r="H709" s="26" t="s">
        <v>6</v>
      </c>
      <c r="I709" s="39">
        <f t="shared" si="82"/>
        <v>0</v>
      </c>
      <c r="J709" s="29">
        <f t="shared" si="83"/>
        <v>0</v>
      </c>
      <c r="K709" s="28">
        <f t="shared" si="84"/>
        <v>0</v>
      </c>
      <c r="L709" s="29">
        <f t="shared" si="85"/>
        <v>0</v>
      </c>
      <c r="M709" s="28">
        <f t="shared" si="86"/>
        <v>0</v>
      </c>
      <c r="N709" s="29">
        <f t="shared" si="86"/>
        <v>0</v>
      </c>
      <c r="O709" s="28">
        <f t="shared" si="87"/>
        <v>0</v>
      </c>
      <c r="P709" s="255">
        <f t="shared" si="88"/>
        <v>0</v>
      </c>
      <c r="Q709" s="27"/>
      <c r="R709" s="7"/>
    </row>
    <row r="710" spans="1:18" x14ac:dyDescent="0.25">
      <c r="A710" s="2"/>
      <c r="B710" s="1"/>
      <c r="C710" s="2"/>
      <c r="D710" s="2"/>
      <c r="E710" s="4"/>
      <c r="F710" s="4"/>
      <c r="G710" s="260">
        <f t="shared" si="81"/>
        <v>0</v>
      </c>
      <c r="H710" s="26" t="s">
        <v>6</v>
      </c>
      <c r="I710" s="39">
        <f t="shared" si="82"/>
        <v>0</v>
      </c>
      <c r="J710" s="29">
        <f t="shared" si="83"/>
        <v>0</v>
      </c>
      <c r="K710" s="28">
        <f t="shared" si="84"/>
        <v>0</v>
      </c>
      <c r="L710" s="29">
        <f t="shared" si="85"/>
        <v>0</v>
      </c>
      <c r="M710" s="28">
        <f t="shared" si="86"/>
        <v>0</v>
      </c>
      <c r="N710" s="29">
        <f t="shared" si="86"/>
        <v>0</v>
      </c>
      <c r="O710" s="28">
        <f t="shared" si="87"/>
        <v>0</v>
      </c>
      <c r="P710" s="255">
        <f t="shared" si="88"/>
        <v>0</v>
      </c>
      <c r="Q710" s="27"/>
      <c r="R710" s="7"/>
    </row>
    <row r="711" spans="1:18" x14ac:dyDescent="0.25">
      <c r="A711" s="2"/>
      <c r="B711" s="1"/>
      <c r="C711" s="2"/>
      <c r="D711" s="2"/>
      <c r="E711" s="4"/>
      <c r="F711" s="4"/>
      <c r="G711" s="260">
        <f t="shared" si="81"/>
        <v>0</v>
      </c>
      <c r="H711" s="26" t="s">
        <v>6</v>
      </c>
      <c r="I711" s="39">
        <f t="shared" si="82"/>
        <v>0</v>
      </c>
      <c r="J711" s="29">
        <f t="shared" si="83"/>
        <v>0</v>
      </c>
      <c r="K711" s="28">
        <f t="shared" si="84"/>
        <v>0</v>
      </c>
      <c r="L711" s="29">
        <f t="shared" si="85"/>
        <v>0</v>
      </c>
      <c r="M711" s="28">
        <f t="shared" si="86"/>
        <v>0</v>
      </c>
      <c r="N711" s="29">
        <f t="shared" si="86"/>
        <v>0</v>
      </c>
      <c r="O711" s="28">
        <f t="shared" si="87"/>
        <v>0</v>
      </c>
      <c r="P711" s="255">
        <f t="shared" si="88"/>
        <v>0</v>
      </c>
      <c r="Q711" s="27"/>
      <c r="R711" s="7"/>
    </row>
    <row r="712" spans="1:18" x14ac:dyDescent="0.25">
      <c r="A712" s="2"/>
      <c r="B712" s="1"/>
      <c r="C712" s="2"/>
      <c r="D712" s="2"/>
      <c r="E712" s="4"/>
      <c r="F712" s="4"/>
      <c r="G712" s="260">
        <f t="shared" si="81"/>
        <v>0</v>
      </c>
      <c r="H712" s="26" t="s">
        <v>6</v>
      </c>
      <c r="I712" s="39">
        <f t="shared" si="82"/>
        <v>0</v>
      </c>
      <c r="J712" s="29">
        <f t="shared" si="83"/>
        <v>0</v>
      </c>
      <c r="K712" s="28">
        <f t="shared" si="84"/>
        <v>0</v>
      </c>
      <c r="L712" s="29">
        <f t="shared" si="85"/>
        <v>0</v>
      </c>
      <c r="M712" s="28">
        <f t="shared" si="86"/>
        <v>0</v>
      </c>
      <c r="N712" s="29">
        <f t="shared" si="86"/>
        <v>0</v>
      </c>
      <c r="O712" s="28">
        <f t="shared" si="87"/>
        <v>0</v>
      </c>
      <c r="P712" s="255">
        <f t="shared" si="88"/>
        <v>0</v>
      </c>
      <c r="Q712" s="27"/>
      <c r="R712" s="7"/>
    </row>
    <row r="713" spans="1:18" x14ac:dyDescent="0.25">
      <c r="A713" s="2"/>
      <c r="B713" s="1"/>
      <c r="C713" s="2"/>
      <c r="D713" s="2"/>
      <c r="E713" s="4"/>
      <c r="F713" s="4"/>
      <c r="G713" s="260">
        <f t="shared" si="81"/>
        <v>0</v>
      </c>
      <c r="H713" s="26" t="s">
        <v>6</v>
      </c>
      <c r="I713" s="39">
        <f t="shared" si="82"/>
        <v>0</v>
      </c>
      <c r="J713" s="29">
        <f t="shared" si="83"/>
        <v>0</v>
      </c>
      <c r="K713" s="28">
        <f t="shared" si="84"/>
        <v>0</v>
      </c>
      <c r="L713" s="29">
        <f t="shared" si="85"/>
        <v>0</v>
      </c>
      <c r="M713" s="28">
        <f t="shared" si="86"/>
        <v>0</v>
      </c>
      <c r="N713" s="29">
        <f t="shared" si="86"/>
        <v>0</v>
      </c>
      <c r="O713" s="28">
        <f t="shared" si="87"/>
        <v>0</v>
      </c>
      <c r="P713" s="255">
        <f t="shared" si="88"/>
        <v>0</v>
      </c>
      <c r="Q713" s="27"/>
      <c r="R713" s="7"/>
    </row>
    <row r="714" spans="1:18" x14ac:dyDescent="0.25">
      <c r="A714" s="2"/>
      <c r="B714" s="1"/>
      <c r="C714" s="2"/>
      <c r="D714" s="2"/>
      <c r="E714" s="4"/>
      <c r="F714" s="4"/>
      <c r="G714" s="260">
        <f t="shared" si="81"/>
        <v>0</v>
      </c>
      <c r="H714" s="26" t="s">
        <v>6</v>
      </c>
      <c r="I714" s="39">
        <f t="shared" si="82"/>
        <v>0</v>
      </c>
      <c r="J714" s="29">
        <f t="shared" si="83"/>
        <v>0</v>
      </c>
      <c r="K714" s="28">
        <f t="shared" si="84"/>
        <v>0</v>
      </c>
      <c r="L714" s="29">
        <f t="shared" si="85"/>
        <v>0</v>
      </c>
      <c r="M714" s="28">
        <f t="shared" si="86"/>
        <v>0</v>
      </c>
      <c r="N714" s="29">
        <f t="shared" si="86"/>
        <v>0</v>
      </c>
      <c r="O714" s="28">
        <f t="shared" si="87"/>
        <v>0</v>
      </c>
      <c r="P714" s="255">
        <f t="shared" si="88"/>
        <v>0</v>
      </c>
      <c r="Q714" s="27"/>
      <c r="R714" s="7"/>
    </row>
    <row r="715" spans="1:18" x14ac:dyDescent="0.25">
      <c r="A715" s="2"/>
      <c r="B715" s="1"/>
      <c r="C715" s="2"/>
      <c r="D715" s="2"/>
      <c r="E715" s="4"/>
      <c r="F715" s="4"/>
      <c r="G715" s="260">
        <f t="shared" ref="G715:G778" si="89">E715*F715</f>
        <v>0</v>
      </c>
      <c r="H715" s="26" t="s">
        <v>6</v>
      </c>
      <c r="I715" s="39">
        <f t="shared" ref="I715:I778" si="90">E715*$E$4</f>
        <v>0</v>
      </c>
      <c r="J715" s="29">
        <f t="shared" ref="J715:J778" si="91">G715*$E$4</f>
        <v>0</v>
      </c>
      <c r="K715" s="28">
        <f t="shared" ref="K715:K778" si="92">IF(H715="DIVISAS $",E715*$E$5,0)</f>
        <v>0</v>
      </c>
      <c r="L715" s="29">
        <f t="shared" ref="L715:L778" si="93">IF(H715="DIVISAS $",G715*$E$5,0)</f>
        <v>0</v>
      </c>
      <c r="M715" s="28">
        <f t="shared" ref="M715:N778" si="94">SUM(I715,K715)</f>
        <v>0</v>
      </c>
      <c r="N715" s="29">
        <f t="shared" si="94"/>
        <v>0</v>
      </c>
      <c r="O715" s="28">
        <f t="shared" ref="O715:O778" si="95">E715-M715</f>
        <v>0</v>
      </c>
      <c r="P715" s="255">
        <f t="shared" ref="P715:P778" si="96">G715-N715</f>
        <v>0</v>
      </c>
      <c r="Q715" s="27"/>
      <c r="R715" s="7"/>
    </row>
    <row r="716" spans="1:18" x14ac:dyDescent="0.25">
      <c r="A716" s="2"/>
      <c r="B716" s="1"/>
      <c r="C716" s="2"/>
      <c r="D716" s="2"/>
      <c r="E716" s="4"/>
      <c r="F716" s="4"/>
      <c r="G716" s="260">
        <f t="shared" si="89"/>
        <v>0</v>
      </c>
      <c r="H716" s="26" t="s">
        <v>6</v>
      </c>
      <c r="I716" s="39">
        <f t="shared" si="90"/>
        <v>0</v>
      </c>
      <c r="J716" s="29">
        <f t="shared" si="91"/>
        <v>0</v>
      </c>
      <c r="K716" s="28">
        <f t="shared" si="92"/>
        <v>0</v>
      </c>
      <c r="L716" s="29">
        <f t="shared" si="93"/>
        <v>0</v>
      </c>
      <c r="M716" s="28">
        <f t="shared" si="94"/>
        <v>0</v>
      </c>
      <c r="N716" s="29">
        <f t="shared" si="94"/>
        <v>0</v>
      </c>
      <c r="O716" s="28">
        <f t="shared" si="95"/>
        <v>0</v>
      </c>
      <c r="P716" s="255">
        <f t="shared" si="96"/>
        <v>0</v>
      </c>
      <c r="Q716" s="27"/>
      <c r="R716" s="7"/>
    </row>
    <row r="717" spans="1:18" x14ac:dyDescent="0.25">
      <c r="A717" s="2"/>
      <c r="B717" s="1"/>
      <c r="C717" s="2"/>
      <c r="D717" s="2"/>
      <c r="E717" s="4"/>
      <c r="F717" s="4"/>
      <c r="G717" s="260">
        <f t="shared" si="89"/>
        <v>0</v>
      </c>
      <c r="H717" s="26" t="s">
        <v>6</v>
      </c>
      <c r="I717" s="39">
        <f t="shared" si="90"/>
        <v>0</v>
      </c>
      <c r="J717" s="29">
        <f t="shared" si="91"/>
        <v>0</v>
      </c>
      <c r="K717" s="28">
        <f t="shared" si="92"/>
        <v>0</v>
      </c>
      <c r="L717" s="29">
        <f t="shared" si="93"/>
        <v>0</v>
      </c>
      <c r="M717" s="28">
        <f t="shared" si="94"/>
        <v>0</v>
      </c>
      <c r="N717" s="29">
        <f t="shared" si="94"/>
        <v>0</v>
      </c>
      <c r="O717" s="28">
        <f t="shared" si="95"/>
        <v>0</v>
      </c>
      <c r="P717" s="255">
        <f t="shared" si="96"/>
        <v>0</v>
      </c>
      <c r="Q717" s="27"/>
      <c r="R717" s="7"/>
    </row>
    <row r="718" spans="1:18" x14ac:dyDescent="0.25">
      <c r="A718" s="2"/>
      <c r="B718" s="1"/>
      <c r="C718" s="2"/>
      <c r="D718" s="2"/>
      <c r="E718" s="4"/>
      <c r="F718" s="4"/>
      <c r="G718" s="260">
        <f t="shared" si="89"/>
        <v>0</v>
      </c>
      <c r="H718" s="26" t="s">
        <v>6</v>
      </c>
      <c r="I718" s="39">
        <f t="shared" si="90"/>
        <v>0</v>
      </c>
      <c r="J718" s="29">
        <f t="shared" si="91"/>
        <v>0</v>
      </c>
      <c r="K718" s="28">
        <f t="shared" si="92"/>
        <v>0</v>
      </c>
      <c r="L718" s="29">
        <f t="shared" si="93"/>
        <v>0</v>
      </c>
      <c r="M718" s="28">
        <f t="shared" si="94"/>
        <v>0</v>
      </c>
      <c r="N718" s="29">
        <f t="shared" si="94"/>
        <v>0</v>
      </c>
      <c r="O718" s="28">
        <f t="shared" si="95"/>
        <v>0</v>
      </c>
      <c r="P718" s="255">
        <f t="shared" si="96"/>
        <v>0</v>
      </c>
      <c r="Q718" s="27"/>
      <c r="R718" s="7"/>
    </row>
    <row r="719" spans="1:18" x14ac:dyDescent="0.25">
      <c r="A719" s="2"/>
      <c r="B719" s="1"/>
      <c r="C719" s="2"/>
      <c r="D719" s="2"/>
      <c r="E719" s="4"/>
      <c r="F719" s="4"/>
      <c r="G719" s="260">
        <f t="shared" si="89"/>
        <v>0</v>
      </c>
      <c r="H719" s="26" t="s">
        <v>6</v>
      </c>
      <c r="I719" s="39">
        <f t="shared" si="90"/>
        <v>0</v>
      </c>
      <c r="J719" s="29">
        <f t="shared" si="91"/>
        <v>0</v>
      </c>
      <c r="K719" s="28">
        <f t="shared" si="92"/>
        <v>0</v>
      </c>
      <c r="L719" s="29">
        <f t="shared" si="93"/>
        <v>0</v>
      </c>
      <c r="M719" s="28">
        <f t="shared" si="94"/>
        <v>0</v>
      </c>
      <c r="N719" s="29">
        <f t="shared" si="94"/>
        <v>0</v>
      </c>
      <c r="O719" s="28">
        <f t="shared" si="95"/>
        <v>0</v>
      </c>
      <c r="P719" s="255">
        <f t="shared" si="96"/>
        <v>0</v>
      </c>
      <c r="Q719" s="27"/>
      <c r="R719" s="7"/>
    </row>
    <row r="720" spans="1:18" x14ac:dyDescent="0.25">
      <c r="A720" s="2"/>
      <c r="B720" s="1"/>
      <c r="C720" s="2"/>
      <c r="D720" s="2"/>
      <c r="E720" s="4"/>
      <c r="F720" s="4"/>
      <c r="G720" s="260">
        <f t="shared" si="89"/>
        <v>0</v>
      </c>
      <c r="H720" s="26" t="s">
        <v>6</v>
      </c>
      <c r="I720" s="39">
        <f t="shared" si="90"/>
        <v>0</v>
      </c>
      <c r="J720" s="29">
        <f t="shared" si="91"/>
        <v>0</v>
      </c>
      <c r="K720" s="28">
        <f t="shared" si="92"/>
        <v>0</v>
      </c>
      <c r="L720" s="29">
        <f t="shared" si="93"/>
        <v>0</v>
      </c>
      <c r="M720" s="28">
        <f t="shared" si="94"/>
        <v>0</v>
      </c>
      <c r="N720" s="29">
        <f t="shared" si="94"/>
        <v>0</v>
      </c>
      <c r="O720" s="28">
        <f t="shared" si="95"/>
        <v>0</v>
      </c>
      <c r="P720" s="255">
        <f t="shared" si="96"/>
        <v>0</v>
      </c>
      <c r="Q720" s="27"/>
      <c r="R720" s="7"/>
    </row>
    <row r="721" spans="1:18" x14ac:dyDescent="0.25">
      <c r="A721" s="2"/>
      <c r="B721" s="1"/>
      <c r="C721" s="2"/>
      <c r="D721" s="2"/>
      <c r="E721" s="4"/>
      <c r="F721" s="4"/>
      <c r="G721" s="260">
        <f t="shared" si="89"/>
        <v>0</v>
      </c>
      <c r="H721" s="26" t="s">
        <v>6</v>
      </c>
      <c r="I721" s="39">
        <f t="shared" si="90"/>
        <v>0</v>
      </c>
      <c r="J721" s="29">
        <f t="shared" si="91"/>
        <v>0</v>
      </c>
      <c r="K721" s="28">
        <f t="shared" si="92"/>
        <v>0</v>
      </c>
      <c r="L721" s="29">
        <f t="shared" si="93"/>
        <v>0</v>
      </c>
      <c r="M721" s="28">
        <f t="shared" si="94"/>
        <v>0</v>
      </c>
      <c r="N721" s="29">
        <f t="shared" si="94"/>
        <v>0</v>
      </c>
      <c r="O721" s="28">
        <f t="shared" si="95"/>
        <v>0</v>
      </c>
      <c r="P721" s="255">
        <f t="shared" si="96"/>
        <v>0</v>
      </c>
      <c r="Q721" s="27"/>
      <c r="R721" s="7"/>
    </row>
    <row r="722" spans="1:18" x14ac:dyDescent="0.25">
      <c r="A722" s="2"/>
      <c r="B722" s="1"/>
      <c r="C722" s="2"/>
      <c r="D722" s="2"/>
      <c r="E722" s="4"/>
      <c r="F722" s="4"/>
      <c r="G722" s="260">
        <f t="shared" si="89"/>
        <v>0</v>
      </c>
      <c r="H722" s="26" t="s">
        <v>6</v>
      </c>
      <c r="I722" s="39">
        <f t="shared" si="90"/>
        <v>0</v>
      </c>
      <c r="J722" s="29">
        <f t="shared" si="91"/>
        <v>0</v>
      </c>
      <c r="K722" s="28">
        <f t="shared" si="92"/>
        <v>0</v>
      </c>
      <c r="L722" s="29">
        <f t="shared" si="93"/>
        <v>0</v>
      </c>
      <c r="M722" s="28">
        <f t="shared" si="94"/>
        <v>0</v>
      </c>
      <c r="N722" s="29">
        <f t="shared" si="94"/>
        <v>0</v>
      </c>
      <c r="O722" s="28">
        <f t="shared" si="95"/>
        <v>0</v>
      </c>
      <c r="P722" s="255">
        <f t="shared" si="96"/>
        <v>0</v>
      </c>
      <c r="Q722" s="27"/>
      <c r="R722" s="7"/>
    </row>
    <row r="723" spans="1:18" x14ac:dyDescent="0.25">
      <c r="A723" s="2"/>
      <c r="B723" s="1"/>
      <c r="C723" s="2"/>
      <c r="D723" s="2"/>
      <c r="E723" s="4"/>
      <c r="F723" s="4"/>
      <c r="G723" s="260">
        <f t="shared" si="89"/>
        <v>0</v>
      </c>
      <c r="H723" s="26" t="s">
        <v>6</v>
      </c>
      <c r="I723" s="39">
        <f t="shared" si="90"/>
        <v>0</v>
      </c>
      <c r="J723" s="29">
        <f t="shared" si="91"/>
        <v>0</v>
      </c>
      <c r="K723" s="28">
        <f t="shared" si="92"/>
        <v>0</v>
      </c>
      <c r="L723" s="29">
        <f t="shared" si="93"/>
        <v>0</v>
      </c>
      <c r="M723" s="28">
        <f t="shared" si="94"/>
        <v>0</v>
      </c>
      <c r="N723" s="29">
        <f t="shared" si="94"/>
        <v>0</v>
      </c>
      <c r="O723" s="28">
        <f t="shared" si="95"/>
        <v>0</v>
      </c>
      <c r="P723" s="255">
        <f t="shared" si="96"/>
        <v>0</v>
      </c>
      <c r="Q723" s="27"/>
      <c r="R723" s="7"/>
    </row>
    <row r="724" spans="1:18" x14ac:dyDescent="0.25">
      <c r="A724" s="2"/>
      <c r="B724" s="1"/>
      <c r="C724" s="2"/>
      <c r="D724" s="2"/>
      <c r="E724" s="4"/>
      <c r="F724" s="4"/>
      <c r="G724" s="260">
        <f t="shared" si="89"/>
        <v>0</v>
      </c>
      <c r="H724" s="26" t="s">
        <v>6</v>
      </c>
      <c r="I724" s="39">
        <f t="shared" si="90"/>
        <v>0</v>
      </c>
      <c r="J724" s="29">
        <f t="shared" si="91"/>
        <v>0</v>
      </c>
      <c r="K724" s="28">
        <f t="shared" si="92"/>
        <v>0</v>
      </c>
      <c r="L724" s="29">
        <f t="shared" si="93"/>
        <v>0</v>
      </c>
      <c r="M724" s="28">
        <f t="shared" si="94"/>
        <v>0</v>
      </c>
      <c r="N724" s="29">
        <f t="shared" si="94"/>
        <v>0</v>
      </c>
      <c r="O724" s="28">
        <f t="shared" si="95"/>
        <v>0</v>
      </c>
      <c r="P724" s="255">
        <f t="shared" si="96"/>
        <v>0</v>
      </c>
      <c r="Q724" s="27"/>
      <c r="R724" s="7"/>
    </row>
    <row r="725" spans="1:18" x14ac:dyDescent="0.25">
      <c r="A725" s="2"/>
      <c r="B725" s="1"/>
      <c r="C725" s="2"/>
      <c r="D725" s="2"/>
      <c r="E725" s="4"/>
      <c r="F725" s="4"/>
      <c r="G725" s="260">
        <f t="shared" si="89"/>
        <v>0</v>
      </c>
      <c r="H725" s="26" t="s">
        <v>6</v>
      </c>
      <c r="I725" s="39">
        <f t="shared" si="90"/>
        <v>0</v>
      </c>
      <c r="J725" s="29">
        <f t="shared" si="91"/>
        <v>0</v>
      </c>
      <c r="K725" s="28">
        <f t="shared" si="92"/>
        <v>0</v>
      </c>
      <c r="L725" s="29">
        <f t="shared" si="93"/>
        <v>0</v>
      </c>
      <c r="M725" s="28">
        <f t="shared" si="94"/>
        <v>0</v>
      </c>
      <c r="N725" s="29">
        <f t="shared" si="94"/>
        <v>0</v>
      </c>
      <c r="O725" s="28">
        <f t="shared" si="95"/>
        <v>0</v>
      </c>
      <c r="P725" s="255">
        <f t="shared" si="96"/>
        <v>0</v>
      </c>
      <c r="Q725" s="27"/>
      <c r="R725" s="7"/>
    </row>
    <row r="726" spans="1:18" x14ac:dyDescent="0.25">
      <c r="A726" s="2"/>
      <c r="B726" s="1"/>
      <c r="C726" s="2"/>
      <c r="D726" s="2"/>
      <c r="E726" s="4"/>
      <c r="F726" s="4"/>
      <c r="G726" s="260">
        <f t="shared" si="89"/>
        <v>0</v>
      </c>
      <c r="H726" s="26" t="s">
        <v>6</v>
      </c>
      <c r="I726" s="39">
        <f t="shared" si="90"/>
        <v>0</v>
      </c>
      <c r="J726" s="29">
        <f t="shared" si="91"/>
        <v>0</v>
      </c>
      <c r="K726" s="28">
        <f t="shared" si="92"/>
        <v>0</v>
      </c>
      <c r="L726" s="29">
        <f t="shared" si="93"/>
        <v>0</v>
      </c>
      <c r="M726" s="28">
        <f t="shared" si="94"/>
        <v>0</v>
      </c>
      <c r="N726" s="29">
        <f t="shared" si="94"/>
        <v>0</v>
      </c>
      <c r="O726" s="28">
        <f t="shared" si="95"/>
        <v>0</v>
      </c>
      <c r="P726" s="255">
        <f t="shared" si="96"/>
        <v>0</v>
      </c>
      <c r="Q726" s="27"/>
      <c r="R726" s="7"/>
    </row>
    <row r="727" spans="1:18" x14ac:dyDescent="0.25">
      <c r="A727" s="2"/>
      <c r="B727" s="1"/>
      <c r="C727" s="2"/>
      <c r="D727" s="2"/>
      <c r="E727" s="4"/>
      <c r="F727" s="4"/>
      <c r="G727" s="260">
        <f t="shared" si="89"/>
        <v>0</v>
      </c>
      <c r="H727" s="26" t="s">
        <v>6</v>
      </c>
      <c r="I727" s="39">
        <f t="shared" si="90"/>
        <v>0</v>
      </c>
      <c r="J727" s="29">
        <f t="shared" si="91"/>
        <v>0</v>
      </c>
      <c r="K727" s="28">
        <f t="shared" si="92"/>
        <v>0</v>
      </c>
      <c r="L727" s="29">
        <f t="shared" si="93"/>
        <v>0</v>
      </c>
      <c r="M727" s="28">
        <f t="shared" si="94"/>
        <v>0</v>
      </c>
      <c r="N727" s="29">
        <f t="shared" si="94"/>
        <v>0</v>
      </c>
      <c r="O727" s="28">
        <f t="shared" si="95"/>
        <v>0</v>
      </c>
      <c r="P727" s="255">
        <f t="shared" si="96"/>
        <v>0</v>
      </c>
      <c r="Q727" s="27"/>
      <c r="R727" s="7"/>
    </row>
    <row r="728" spans="1:18" x14ac:dyDescent="0.25">
      <c r="A728" s="2"/>
      <c r="B728" s="1"/>
      <c r="C728" s="2"/>
      <c r="D728" s="2"/>
      <c r="E728" s="4"/>
      <c r="F728" s="4"/>
      <c r="G728" s="260">
        <f t="shared" si="89"/>
        <v>0</v>
      </c>
      <c r="H728" s="26" t="s">
        <v>6</v>
      </c>
      <c r="I728" s="39">
        <f t="shared" si="90"/>
        <v>0</v>
      </c>
      <c r="J728" s="29">
        <f t="shared" si="91"/>
        <v>0</v>
      </c>
      <c r="K728" s="28">
        <f t="shared" si="92"/>
        <v>0</v>
      </c>
      <c r="L728" s="29">
        <f t="shared" si="93"/>
        <v>0</v>
      </c>
      <c r="M728" s="28">
        <f t="shared" si="94"/>
        <v>0</v>
      </c>
      <c r="N728" s="29">
        <f t="shared" si="94"/>
        <v>0</v>
      </c>
      <c r="O728" s="28">
        <f t="shared" si="95"/>
        <v>0</v>
      </c>
      <c r="P728" s="255">
        <f t="shared" si="96"/>
        <v>0</v>
      </c>
      <c r="Q728" s="27"/>
      <c r="R728" s="7"/>
    </row>
    <row r="729" spans="1:18" x14ac:dyDescent="0.25">
      <c r="A729" s="2"/>
      <c r="B729" s="1"/>
      <c r="C729" s="2"/>
      <c r="D729" s="2"/>
      <c r="E729" s="4"/>
      <c r="F729" s="4"/>
      <c r="G729" s="260">
        <f t="shared" si="89"/>
        <v>0</v>
      </c>
      <c r="H729" s="26" t="s">
        <v>6</v>
      </c>
      <c r="I729" s="39">
        <f t="shared" si="90"/>
        <v>0</v>
      </c>
      <c r="J729" s="29">
        <f t="shared" si="91"/>
        <v>0</v>
      </c>
      <c r="K729" s="28">
        <f t="shared" si="92"/>
        <v>0</v>
      </c>
      <c r="L729" s="29">
        <f t="shared" si="93"/>
        <v>0</v>
      </c>
      <c r="M729" s="28">
        <f t="shared" si="94"/>
        <v>0</v>
      </c>
      <c r="N729" s="29">
        <f t="shared" si="94"/>
        <v>0</v>
      </c>
      <c r="O729" s="28">
        <f t="shared" si="95"/>
        <v>0</v>
      </c>
      <c r="P729" s="255">
        <f t="shared" si="96"/>
        <v>0</v>
      </c>
      <c r="Q729" s="27"/>
      <c r="R729" s="7"/>
    </row>
    <row r="730" spans="1:18" x14ac:dyDescent="0.25">
      <c r="A730" s="2"/>
      <c r="B730" s="1"/>
      <c r="C730" s="2"/>
      <c r="D730" s="2"/>
      <c r="E730" s="4"/>
      <c r="F730" s="4"/>
      <c r="G730" s="260">
        <f t="shared" si="89"/>
        <v>0</v>
      </c>
      <c r="H730" s="26" t="s">
        <v>6</v>
      </c>
      <c r="I730" s="39">
        <f t="shared" si="90"/>
        <v>0</v>
      </c>
      <c r="J730" s="29">
        <f t="shared" si="91"/>
        <v>0</v>
      </c>
      <c r="K730" s="28">
        <f t="shared" si="92"/>
        <v>0</v>
      </c>
      <c r="L730" s="29">
        <f t="shared" si="93"/>
        <v>0</v>
      </c>
      <c r="M730" s="28">
        <f t="shared" si="94"/>
        <v>0</v>
      </c>
      <c r="N730" s="29">
        <f t="shared" si="94"/>
        <v>0</v>
      </c>
      <c r="O730" s="28">
        <f t="shared" si="95"/>
        <v>0</v>
      </c>
      <c r="P730" s="255">
        <f t="shared" si="96"/>
        <v>0</v>
      </c>
      <c r="Q730" s="27"/>
      <c r="R730" s="7"/>
    </row>
    <row r="731" spans="1:18" x14ac:dyDescent="0.25">
      <c r="A731" s="2"/>
      <c r="B731" s="1"/>
      <c r="C731" s="2"/>
      <c r="D731" s="2"/>
      <c r="E731" s="4"/>
      <c r="F731" s="4"/>
      <c r="G731" s="260">
        <f t="shared" si="89"/>
        <v>0</v>
      </c>
      <c r="H731" s="26" t="s">
        <v>6</v>
      </c>
      <c r="I731" s="39">
        <f t="shared" si="90"/>
        <v>0</v>
      </c>
      <c r="J731" s="29">
        <f t="shared" si="91"/>
        <v>0</v>
      </c>
      <c r="K731" s="28">
        <f t="shared" si="92"/>
        <v>0</v>
      </c>
      <c r="L731" s="29">
        <f t="shared" si="93"/>
        <v>0</v>
      </c>
      <c r="M731" s="28">
        <f t="shared" si="94"/>
        <v>0</v>
      </c>
      <c r="N731" s="29">
        <f t="shared" si="94"/>
        <v>0</v>
      </c>
      <c r="O731" s="28">
        <f t="shared" si="95"/>
        <v>0</v>
      </c>
      <c r="P731" s="255">
        <f t="shared" si="96"/>
        <v>0</v>
      </c>
      <c r="Q731" s="27"/>
      <c r="R731" s="7"/>
    </row>
    <row r="732" spans="1:18" x14ac:dyDescent="0.25">
      <c r="A732" s="2"/>
      <c r="B732" s="1"/>
      <c r="C732" s="2"/>
      <c r="D732" s="2"/>
      <c r="E732" s="4"/>
      <c r="F732" s="4"/>
      <c r="G732" s="260">
        <f t="shared" si="89"/>
        <v>0</v>
      </c>
      <c r="H732" s="26" t="s">
        <v>6</v>
      </c>
      <c r="I732" s="39">
        <f t="shared" si="90"/>
        <v>0</v>
      </c>
      <c r="J732" s="29">
        <f t="shared" si="91"/>
        <v>0</v>
      </c>
      <c r="K732" s="28">
        <f t="shared" si="92"/>
        <v>0</v>
      </c>
      <c r="L732" s="29">
        <f t="shared" si="93"/>
        <v>0</v>
      </c>
      <c r="M732" s="28">
        <f t="shared" si="94"/>
        <v>0</v>
      </c>
      <c r="N732" s="29">
        <f t="shared" si="94"/>
        <v>0</v>
      </c>
      <c r="O732" s="28">
        <f t="shared" si="95"/>
        <v>0</v>
      </c>
      <c r="P732" s="255">
        <f t="shared" si="96"/>
        <v>0</v>
      </c>
      <c r="Q732" s="27"/>
      <c r="R732" s="7"/>
    </row>
    <row r="733" spans="1:18" x14ac:dyDescent="0.25">
      <c r="A733" s="2"/>
      <c r="B733" s="1"/>
      <c r="C733" s="2"/>
      <c r="D733" s="2"/>
      <c r="E733" s="4"/>
      <c r="F733" s="4"/>
      <c r="G733" s="260">
        <f t="shared" si="89"/>
        <v>0</v>
      </c>
      <c r="H733" s="26" t="s">
        <v>6</v>
      </c>
      <c r="I733" s="39">
        <f t="shared" si="90"/>
        <v>0</v>
      </c>
      <c r="J733" s="29">
        <f t="shared" si="91"/>
        <v>0</v>
      </c>
      <c r="K733" s="28">
        <f t="shared" si="92"/>
        <v>0</v>
      </c>
      <c r="L733" s="29">
        <f t="shared" si="93"/>
        <v>0</v>
      </c>
      <c r="M733" s="28">
        <f t="shared" si="94"/>
        <v>0</v>
      </c>
      <c r="N733" s="29">
        <f t="shared" si="94"/>
        <v>0</v>
      </c>
      <c r="O733" s="28">
        <f t="shared" si="95"/>
        <v>0</v>
      </c>
      <c r="P733" s="255">
        <f t="shared" si="96"/>
        <v>0</v>
      </c>
      <c r="Q733" s="27"/>
      <c r="R733" s="7"/>
    </row>
    <row r="734" spans="1:18" x14ac:dyDescent="0.25">
      <c r="A734" s="2"/>
      <c r="B734" s="1"/>
      <c r="C734" s="2"/>
      <c r="D734" s="2"/>
      <c r="E734" s="4"/>
      <c r="F734" s="4"/>
      <c r="G734" s="260">
        <f t="shared" si="89"/>
        <v>0</v>
      </c>
      <c r="H734" s="26" t="s">
        <v>6</v>
      </c>
      <c r="I734" s="39">
        <f t="shared" si="90"/>
        <v>0</v>
      </c>
      <c r="J734" s="29">
        <f t="shared" si="91"/>
        <v>0</v>
      </c>
      <c r="K734" s="28">
        <f t="shared" si="92"/>
        <v>0</v>
      </c>
      <c r="L734" s="29">
        <f t="shared" si="93"/>
        <v>0</v>
      </c>
      <c r="M734" s="28">
        <f t="shared" si="94"/>
        <v>0</v>
      </c>
      <c r="N734" s="29">
        <f t="shared" si="94"/>
        <v>0</v>
      </c>
      <c r="O734" s="28">
        <f t="shared" si="95"/>
        <v>0</v>
      </c>
      <c r="P734" s="255">
        <f t="shared" si="96"/>
        <v>0</v>
      </c>
      <c r="Q734" s="27"/>
      <c r="R734" s="7"/>
    </row>
    <row r="735" spans="1:18" x14ac:dyDescent="0.25">
      <c r="A735" s="2"/>
      <c r="B735" s="1"/>
      <c r="C735" s="2"/>
      <c r="D735" s="2"/>
      <c r="E735" s="4"/>
      <c r="F735" s="4"/>
      <c r="G735" s="260">
        <f t="shared" si="89"/>
        <v>0</v>
      </c>
      <c r="H735" s="26" t="s">
        <v>6</v>
      </c>
      <c r="I735" s="39">
        <f t="shared" si="90"/>
        <v>0</v>
      </c>
      <c r="J735" s="29">
        <f t="shared" si="91"/>
        <v>0</v>
      </c>
      <c r="K735" s="28">
        <f t="shared" si="92"/>
        <v>0</v>
      </c>
      <c r="L735" s="29">
        <f t="shared" si="93"/>
        <v>0</v>
      </c>
      <c r="M735" s="28">
        <f t="shared" si="94"/>
        <v>0</v>
      </c>
      <c r="N735" s="29">
        <f t="shared" si="94"/>
        <v>0</v>
      </c>
      <c r="O735" s="28">
        <f t="shared" si="95"/>
        <v>0</v>
      </c>
      <c r="P735" s="255">
        <f t="shared" si="96"/>
        <v>0</v>
      </c>
      <c r="Q735" s="27"/>
      <c r="R735" s="7"/>
    </row>
    <row r="736" spans="1:18" x14ac:dyDescent="0.25">
      <c r="A736" s="2"/>
      <c r="B736" s="1"/>
      <c r="C736" s="2"/>
      <c r="D736" s="2"/>
      <c r="E736" s="4"/>
      <c r="F736" s="4"/>
      <c r="G736" s="260">
        <f t="shared" si="89"/>
        <v>0</v>
      </c>
      <c r="H736" s="26" t="s">
        <v>6</v>
      </c>
      <c r="I736" s="39">
        <f t="shared" si="90"/>
        <v>0</v>
      </c>
      <c r="J736" s="29">
        <f t="shared" si="91"/>
        <v>0</v>
      </c>
      <c r="K736" s="28">
        <f t="shared" si="92"/>
        <v>0</v>
      </c>
      <c r="L736" s="29">
        <f t="shared" si="93"/>
        <v>0</v>
      </c>
      <c r="M736" s="28">
        <f t="shared" si="94"/>
        <v>0</v>
      </c>
      <c r="N736" s="29">
        <f t="shared" si="94"/>
        <v>0</v>
      </c>
      <c r="O736" s="28">
        <f t="shared" si="95"/>
        <v>0</v>
      </c>
      <c r="P736" s="255">
        <f t="shared" si="96"/>
        <v>0</v>
      </c>
      <c r="Q736" s="27"/>
      <c r="R736" s="7"/>
    </row>
    <row r="737" spans="1:18" x14ac:dyDescent="0.25">
      <c r="A737" s="2"/>
      <c r="B737" s="1"/>
      <c r="C737" s="2"/>
      <c r="D737" s="2"/>
      <c r="E737" s="4"/>
      <c r="F737" s="4"/>
      <c r="G737" s="260">
        <f t="shared" si="89"/>
        <v>0</v>
      </c>
      <c r="H737" s="26" t="s">
        <v>6</v>
      </c>
      <c r="I737" s="39">
        <f t="shared" si="90"/>
        <v>0</v>
      </c>
      <c r="J737" s="29">
        <f t="shared" si="91"/>
        <v>0</v>
      </c>
      <c r="K737" s="28">
        <f t="shared" si="92"/>
        <v>0</v>
      </c>
      <c r="L737" s="29">
        <f t="shared" si="93"/>
        <v>0</v>
      </c>
      <c r="M737" s="28">
        <f t="shared" si="94"/>
        <v>0</v>
      </c>
      <c r="N737" s="29">
        <f t="shared" si="94"/>
        <v>0</v>
      </c>
      <c r="O737" s="28">
        <f t="shared" si="95"/>
        <v>0</v>
      </c>
      <c r="P737" s="255">
        <f t="shared" si="96"/>
        <v>0</v>
      </c>
      <c r="Q737" s="27"/>
      <c r="R737" s="7"/>
    </row>
    <row r="738" spans="1:18" x14ac:dyDescent="0.25">
      <c r="A738" s="2"/>
      <c r="B738" s="1"/>
      <c r="C738" s="2"/>
      <c r="D738" s="2"/>
      <c r="E738" s="4"/>
      <c r="F738" s="4"/>
      <c r="G738" s="260">
        <f t="shared" si="89"/>
        <v>0</v>
      </c>
      <c r="H738" s="26" t="s">
        <v>6</v>
      </c>
      <c r="I738" s="39">
        <f t="shared" si="90"/>
        <v>0</v>
      </c>
      <c r="J738" s="29">
        <f t="shared" si="91"/>
        <v>0</v>
      </c>
      <c r="K738" s="28">
        <f t="shared" si="92"/>
        <v>0</v>
      </c>
      <c r="L738" s="29">
        <f t="shared" si="93"/>
        <v>0</v>
      </c>
      <c r="M738" s="28">
        <f t="shared" si="94"/>
        <v>0</v>
      </c>
      <c r="N738" s="29">
        <f t="shared" si="94"/>
        <v>0</v>
      </c>
      <c r="O738" s="28">
        <f t="shared" si="95"/>
        <v>0</v>
      </c>
      <c r="P738" s="255">
        <f t="shared" si="96"/>
        <v>0</v>
      </c>
      <c r="Q738" s="27"/>
      <c r="R738" s="7"/>
    </row>
    <row r="739" spans="1:18" x14ac:dyDescent="0.25">
      <c r="A739" s="2"/>
      <c r="B739" s="1"/>
      <c r="C739" s="2"/>
      <c r="D739" s="2"/>
      <c r="E739" s="4"/>
      <c r="F739" s="4"/>
      <c r="G739" s="260">
        <f t="shared" si="89"/>
        <v>0</v>
      </c>
      <c r="H739" s="26" t="s">
        <v>6</v>
      </c>
      <c r="I739" s="39">
        <f t="shared" si="90"/>
        <v>0</v>
      </c>
      <c r="J739" s="29">
        <f t="shared" si="91"/>
        <v>0</v>
      </c>
      <c r="K739" s="28">
        <f t="shared" si="92"/>
        <v>0</v>
      </c>
      <c r="L739" s="29">
        <f t="shared" si="93"/>
        <v>0</v>
      </c>
      <c r="M739" s="28">
        <f t="shared" si="94"/>
        <v>0</v>
      </c>
      <c r="N739" s="29">
        <f t="shared" si="94"/>
        <v>0</v>
      </c>
      <c r="O739" s="28">
        <f t="shared" si="95"/>
        <v>0</v>
      </c>
      <c r="P739" s="255">
        <f t="shared" si="96"/>
        <v>0</v>
      </c>
      <c r="Q739" s="27"/>
      <c r="R739" s="7"/>
    </row>
    <row r="740" spans="1:18" x14ac:dyDescent="0.25">
      <c r="A740" s="2"/>
      <c r="B740" s="1"/>
      <c r="C740" s="2"/>
      <c r="D740" s="2"/>
      <c r="E740" s="4"/>
      <c r="F740" s="4"/>
      <c r="G740" s="260">
        <f t="shared" si="89"/>
        <v>0</v>
      </c>
      <c r="H740" s="26" t="s">
        <v>6</v>
      </c>
      <c r="I740" s="39">
        <f t="shared" si="90"/>
        <v>0</v>
      </c>
      <c r="J740" s="29">
        <f t="shared" si="91"/>
        <v>0</v>
      </c>
      <c r="K740" s="28">
        <f t="shared" si="92"/>
        <v>0</v>
      </c>
      <c r="L740" s="29">
        <f t="shared" si="93"/>
        <v>0</v>
      </c>
      <c r="M740" s="28">
        <f t="shared" si="94"/>
        <v>0</v>
      </c>
      <c r="N740" s="29">
        <f t="shared" si="94"/>
        <v>0</v>
      </c>
      <c r="O740" s="28">
        <f t="shared" si="95"/>
        <v>0</v>
      </c>
      <c r="P740" s="255">
        <f t="shared" si="96"/>
        <v>0</v>
      </c>
      <c r="Q740" s="27"/>
      <c r="R740" s="7"/>
    </row>
    <row r="741" spans="1:18" x14ac:dyDescent="0.25">
      <c r="A741" s="2"/>
      <c r="B741" s="1"/>
      <c r="C741" s="2"/>
      <c r="D741" s="2"/>
      <c r="E741" s="4"/>
      <c r="F741" s="4"/>
      <c r="G741" s="260">
        <f t="shared" si="89"/>
        <v>0</v>
      </c>
      <c r="H741" s="26" t="s">
        <v>6</v>
      </c>
      <c r="I741" s="39">
        <f t="shared" si="90"/>
        <v>0</v>
      </c>
      <c r="J741" s="29">
        <f t="shared" si="91"/>
        <v>0</v>
      </c>
      <c r="K741" s="28">
        <f t="shared" si="92"/>
        <v>0</v>
      </c>
      <c r="L741" s="29">
        <f t="shared" si="93"/>
        <v>0</v>
      </c>
      <c r="M741" s="28">
        <f t="shared" si="94"/>
        <v>0</v>
      </c>
      <c r="N741" s="29">
        <f t="shared" si="94"/>
        <v>0</v>
      </c>
      <c r="O741" s="28">
        <f t="shared" si="95"/>
        <v>0</v>
      </c>
      <c r="P741" s="255">
        <f t="shared" si="96"/>
        <v>0</v>
      </c>
      <c r="Q741" s="27"/>
      <c r="R741" s="7"/>
    </row>
    <row r="742" spans="1:18" x14ac:dyDescent="0.25">
      <c r="A742" s="2"/>
      <c r="B742" s="1"/>
      <c r="C742" s="2"/>
      <c r="D742" s="2"/>
      <c r="E742" s="4"/>
      <c r="F742" s="4"/>
      <c r="G742" s="260">
        <f t="shared" si="89"/>
        <v>0</v>
      </c>
      <c r="H742" s="26" t="s">
        <v>6</v>
      </c>
      <c r="I742" s="39">
        <f t="shared" si="90"/>
        <v>0</v>
      </c>
      <c r="J742" s="29">
        <f t="shared" si="91"/>
        <v>0</v>
      </c>
      <c r="K742" s="28">
        <f t="shared" si="92"/>
        <v>0</v>
      </c>
      <c r="L742" s="29">
        <f t="shared" si="93"/>
        <v>0</v>
      </c>
      <c r="M742" s="28">
        <f t="shared" si="94"/>
        <v>0</v>
      </c>
      <c r="N742" s="29">
        <f t="shared" si="94"/>
        <v>0</v>
      </c>
      <c r="O742" s="28">
        <f t="shared" si="95"/>
        <v>0</v>
      </c>
      <c r="P742" s="255">
        <f t="shared" si="96"/>
        <v>0</v>
      </c>
      <c r="Q742" s="27"/>
      <c r="R742" s="7"/>
    </row>
    <row r="743" spans="1:18" x14ac:dyDescent="0.25">
      <c r="A743" s="2"/>
      <c r="B743" s="1"/>
      <c r="C743" s="2"/>
      <c r="D743" s="2"/>
      <c r="E743" s="4"/>
      <c r="F743" s="4"/>
      <c r="G743" s="260">
        <f t="shared" si="89"/>
        <v>0</v>
      </c>
      <c r="H743" s="26" t="s">
        <v>6</v>
      </c>
      <c r="I743" s="39">
        <f t="shared" si="90"/>
        <v>0</v>
      </c>
      <c r="J743" s="29">
        <f t="shared" si="91"/>
        <v>0</v>
      </c>
      <c r="K743" s="28">
        <f t="shared" si="92"/>
        <v>0</v>
      </c>
      <c r="L743" s="29">
        <f t="shared" si="93"/>
        <v>0</v>
      </c>
      <c r="M743" s="28">
        <f t="shared" si="94"/>
        <v>0</v>
      </c>
      <c r="N743" s="29">
        <f t="shared" si="94"/>
        <v>0</v>
      </c>
      <c r="O743" s="28">
        <f t="shared" si="95"/>
        <v>0</v>
      </c>
      <c r="P743" s="255">
        <f t="shared" si="96"/>
        <v>0</v>
      </c>
      <c r="Q743" s="27"/>
      <c r="R743" s="7"/>
    </row>
    <row r="744" spans="1:18" x14ac:dyDescent="0.25">
      <c r="A744" s="2"/>
      <c r="B744" s="1"/>
      <c r="C744" s="2"/>
      <c r="D744" s="2"/>
      <c r="E744" s="4"/>
      <c r="F744" s="4"/>
      <c r="G744" s="260">
        <f t="shared" si="89"/>
        <v>0</v>
      </c>
      <c r="H744" s="26" t="s">
        <v>6</v>
      </c>
      <c r="I744" s="39">
        <f t="shared" si="90"/>
        <v>0</v>
      </c>
      <c r="J744" s="29">
        <f t="shared" si="91"/>
        <v>0</v>
      </c>
      <c r="K744" s="28">
        <f t="shared" si="92"/>
        <v>0</v>
      </c>
      <c r="L744" s="29">
        <f t="shared" si="93"/>
        <v>0</v>
      </c>
      <c r="M744" s="28">
        <f t="shared" si="94"/>
        <v>0</v>
      </c>
      <c r="N744" s="29">
        <f t="shared" si="94"/>
        <v>0</v>
      </c>
      <c r="O744" s="28">
        <f t="shared" si="95"/>
        <v>0</v>
      </c>
      <c r="P744" s="255">
        <f t="shared" si="96"/>
        <v>0</v>
      </c>
      <c r="Q744" s="27"/>
      <c r="R744" s="7"/>
    </row>
    <row r="745" spans="1:18" x14ac:dyDescent="0.25">
      <c r="A745" s="2"/>
      <c r="B745" s="1"/>
      <c r="C745" s="2"/>
      <c r="D745" s="2"/>
      <c r="E745" s="4"/>
      <c r="F745" s="4"/>
      <c r="G745" s="260">
        <f t="shared" si="89"/>
        <v>0</v>
      </c>
      <c r="H745" s="26" t="s">
        <v>6</v>
      </c>
      <c r="I745" s="39">
        <f t="shared" si="90"/>
        <v>0</v>
      </c>
      <c r="J745" s="29">
        <f t="shared" si="91"/>
        <v>0</v>
      </c>
      <c r="K745" s="28">
        <f t="shared" si="92"/>
        <v>0</v>
      </c>
      <c r="L745" s="29">
        <f t="shared" si="93"/>
        <v>0</v>
      </c>
      <c r="M745" s="28">
        <f t="shared" si="94"/>
        <v>0</v>
      </c>
      <c r="N745" s="29">
        <f t="shared" si="94"/>
        <v>0</v>
      </c>
      <c r="O745" s="28">
        <f t="shared" si="95"/>
        <v>0</v>
      </c>
      <c r="P745" s="255">
        <f t="shared" si="96"/>
        <v>0</v>
      </c>
      <c r="Q745" s="27"/>
      <c r="R745" s="7"/>
    </row>
    <row r="746" spans="1:18" x14ac:dyDescent="0.25">
      <c r="A746" s="2"/>
      <c r="B746" s="1"/>
      <c r="C746" s="2"/>
      <c r="D746" s="2"/>
      <c r="E746" s="4"/>
      <c r="F746" s="4"/>
      <c r="G746" s="260">
        <f t="shared" si="89"/>
        <v>0</v>
      </c>
      <c r="H746" s="26" t="s">
        <v>6</v>
      </c>
      <c r="I746" s="39">
        <f t="shared" si="90"/>
        <v>0</v>
      </c>
      <c r="J746" s="29">
        <f t="shared" si="91"/>
        <v>0</v>
      </c>
      <c r="K746" s="28">
        <f t="shared" si="92"/>
        <v>0</v>
      </c>
      <c r="L746" s="29">
        <f t="shared" si="93"/>
        <v>0</v>
      </c>
      <c r="M746" s="28">
        <f t="shared" si="94"/>
        <v>0</v>
      </c>
      <c r="N746" s="29">
        <f t="shared" si="94"/>
        <v>0</v>
      </c>
      <c r="O746" s="28">
        <f t="shared" si="95"/>
        <v>0</v>
      </c>
      <c r="P746" s="255">
        <f t="shared" si="96"/>
        <v>0</v>
      </c>
      <c r="Q746" s="27"/>
      <c r="R746" s="7"/>
    </row>
    <row r="747" spans="1:18" x14ac:dyDescent="0.25">
      <c r="A747" s="2"/>
      <c r="B747" s="1"/>
      <c r="C747" s="2"/>
      <c r="D747" s="2"/>
      <c r="E747" s="4"/>
      <c r="F747" s="4"/>
      <c r="G747" s="260">
        <f t="shared" si="89"/>
        <v>0</v>
      </c>
      <c r="H747" s="26" t="s">
        <v>6</v>
      </c>
      <c r="I747" s="39">
        <f t="shared" si="90"/>
        <v>0</v>
      </c>
      <c r="J747" s="29">
        <f t="shared" si="91"/>
        <v>0</v>
      </c>
      <c r="K747" s="28">
        <f t="shared" si="92"/>
        <v>0</v>
      </c>
      <c r="L747" s="29">
        <f t="shared" si="93"/>
        <v>0</v>
      </c>
      <c r="M747" s="28">
        <f t="shared" si="94"/>
        <v>0</v>
      </c>
      <c r="N747" s="29">
        <f t="shared" si="94"/>
        <v>0</v>
      </c>
      <c r="O747" s="28">
        <f t="shared" si="95"/>
        <v>0</v>
      </c>
      <c r="P747" s="255">
        <f t="shared" si="96"/>
        <v>0</v>
      </c>
      <c r="Q747" s="27"/>
      <c r="R747" s="7"/>
    </row>
    <row r="748" spans="1:18" x14ac:dyDescent="0.25">
      <c r="A748" s="2"/>
      <c r="B748" s="1"/>
      <c r="C748" s="2"/>
      <c r="D748" s="2"/>
      <c r="E748" s="4"/>
      <c r="F748" s="4"/>
      <c r="G748" s="260">
        <f t="shared" si="89"/>
        <v>0</v>
      </c>
      <c r="H748" s="26" t="s">
        <v>6</v>
      </c>
      <c r="I748" s="39">
        <f t="shared" si="90"/>
        <v>0</v>
      </c>
      <c r="J748" s="29">
        <f t="shared" si="91"/>
        <v>0</v>
      </c>
      <c r="K748" s="28">
        <f t="shared" si="92"/>
        <v>0</v>
      </c>
      <c r="L748" s="29">
        <f t="shared" si="93"/>
        <v>0</v>
      </c>
      <c r="M748" s="28">
        <f t="shared" si="94"/>
        <v>0</v>
      </c>
      <c r="N748" s="29">
        <f t="shared" si="94"/>
        <v>0</v>
      </c>
      <c r="O748" s="28">
        <f t="shared" si="95"/>
        <v>0</v>
      </c>
      <c r="P748" s="255">
        <f t="shared" si="96"/>
        <v>0</v>
      </c>
      <c r="Q748" s="27"/>
      <c r="R748" s="7"/>
    </row>
    <row r="749" spans="1:18" x14ac:dyDescent="0.25">
      <c r="A749" s="2"/>
      <c r="B749" s="1"/>
      <c r="C749" s="2"/>
      <c r="D749" s="2"/>
      <c r="E749" s="4"/>
      <c r="F749" s="4"/>
      <c r="G749" s="260">
        <f t="shared" si="89"/>
        <v>0</v>
      </c>
      <c r="H749" s="26" t="s">
        <v>6</v>
      </c>
      <c r="I749" s="39">
        <f t="shared" si="90"/>
        <v>0</v>
      </c>
      <c r="J749" s="29">
        <f t="shared" si="91"/>
        <v>0</v>
      </c>
      <c r="K749" s="28">
        <f t="shared" si="92"/>
        <v>0</v>
      </c>
      <c r="L749" s="29">
        <f t="shared" si="93"/>
        <v>0</v>
      </c>
      <c r="M749" s="28">
        <f t="shared" si="94"/>
        <v>0</v>
      </c>
      <c r="N749" s="29">
        <f t="shared" si="94"/>
        <v>0</v>
      </c>
      <c r="O749" s="28">
        <f t="shared" si="95"/>
        <v>0</v>
      </c>
      <c r="P749" s="255">
        <f t="shared" si="96"/>
        <v>0</v>
      </c>
      <c r="Q749" s="27"/>
      <c r="R749" s="7"/>
    </row>
    <row r="750" spans="1:18" x14ac:dyDescent="0.25">
      <c r="A750" s="2"/>
      <c r="B750" s="1"/>
      <c r="C750" s="2"/>
      <c r="D750" s="2"/>
      <c r="E750" s="4"/>
      <c r="F750" s="4"/>
      <c r="G750" s="260">
        <f t="shared" si="89"/>
        <v>0</v>
      </c>
      <c r="H750" s="26" t="s">
        <v>6</v>
      </c>
      <c r="I750" s="39">
        <f t="shared" si="90"/>
        <v>0</v>
      </c>
      <c r="J750" s="29">
        <f t="shared" si="91"/>
        <v>0</v>
      </c>
      <c r="K750" s="28">
        <f t="shared" si="92"/>
        <v>0</v>
      </c>
      <c r="L750" s="29">
        <f t="shared" si="93"/>
        <v>0</v>
      </c>
      <c r="M750" s="28">
        <f t="shared" si="94"/>
        <v>0</v>
      </c>
      <c r="N750" s="29">
        <f t="shared" si="94"/>
        <v>0</v>
      </c>
      <c r="O750" s="28">
        <f t="shared" si="95"/>
        <v>0</v>
      </c>
      <c r="P750" s="255">
        <f t="shared" si="96"/>
        <v>0</v>
      </c>
      <c r="Q750" s="27"/>
      <c r="R750" s="7"/>
    </row>
    <row r="751" spans="1:18" x14ac:dyDescent="0.25">
      <c r="A751" s="2"/>
      <c r="B751" s="1"/>
      <c r="C751" s="2"/>
      <c r="D751" s="2"/>
      <c r="E751" s="4"/>
      <c r="F751" s="4"/>
      <c r="G751" s="260">
        <f t="shared" si="89"/>
        <v>0</v>
      </c>
      <c r="H751" s="26" t="s">
        <v>6</v>
      </c>
      <c r="I751" s="39">
        <f t="shared" si="90"/>
        <v>0</v>
      </c>
      <c r="J751" s="29">
        <f t="shared" si="91"/>
        <v>0</v>
      </c>
      <c r="K751" s="28">
        <f t="shared" si="92"/>
        <v>0</v>
      </c>
      <c r="L751" s="29">
        <f t="shared" si="93"/>
        <v>0</v>
      </c>
      <c r="M751" s="28">
        <f t="shared" si="94"/>
        <v>0</v>
      </c>
      <c r="N751" s="29">
        <f t="shared" si="94"/>
        <v>0</v>
      </c>
      <c r="O751" s="28">
        <f t="shared" si="95"/>
        <v>0</v>
      </c>
      <c r="P751" s="255">
        <f t="shared" si="96"/>
        <v>0</v>
      </c>
      <c r="Q751" s="27"/>
      <c r="R751" s="7"/>
    </row>
    <row r="752" spans="1:18" x14ac:dyDescent="0.25">
      <c r="A752" s="2"/>
      <c r="B752" s="1"/>
      <c r="C752" s="2"/>
      <c r="D752" s="2"/>
      <c r="E752" s="4"/>
      <c r="F752" s="4"/>
      <c r="G752" s="260">
        <f t="shared" si="89"/>
        <v>0</v>
      </c>
      <c r="H752" s="26" t="s">
        <v>6</v>
      </c>
      <c r="I752" s="39">
        <f t="shared" si="90"/>
        <v>0</v>
      </c>
      <c r="J752" s="29">
        <f t="shared" si="91"/>
        <v>0</v>
      </c>
      <c r="K752" s="28">
        <f t="shared" si="92"/>
        <v>0</v>
      </c>
      <c r="L752" s="29">
        <f t="shared" si="93"/>
        <v>0</v>
      </c>
      <c r="M752" s="28">
        <f t="shared" si="94"/>
        <v>0</v>
      </c>
      <c r="N752" s="29">
        <f t="shared" si="94"/>
        <v>0</v>
      </c>
      <c r="O752" s="28">
        <f t="shared" si="95"/>
        <v>0</v>
      </c>
      <c r="P752" s="255">
        <f t="shared" si="96"/>
        <v>0</v>
      </c>
      <c r="Q752" s="27"/>
      <c r="R752" s="7"/>
    </row>
    <row r="753" spans="1:18" x14ac:dyDescent="0.25">
      <c r="A753" s="2"/>
      <c r="B753" s="1"/>
      <c r="C753" s="2"/>
      <c r="D753" s="2"/>
      <c r="E753" s="4"/>
      <c r="F753" s="4"/>
      <c r="G753" s="260">
        <f t="shared" si="89"/>
        <v>0</v>
      </c>
      <c r="H753" s="26" t="s">
        <v>6</v>
      </c>
      <c r="I753" s="39">
        <f t="shared" si="90"/>
        <v>0</v>
      </c>
      <c r="J753" s="29">
        <f t="shared" si="91"/>
        <v>0</v>
      </c>
      <c r="K753" s="28">
        <f t="shared" si="92"/>
        <v>0</v>
      </c>
      <c r="L753" s="29">
        <f t="shared" si="93"/>
        <v>0</v>
      </c>
      <c r="M753" s="28">
        <f t="shared" si="94"/>
        <v>0</v>
      </c>
      <c r="N753" s="29">
        <f t="shared" si="94"/>
        <v>0</v>
      </c>
      <c r="O753" s="28">
        <f t="shared" si="95"/>
        <v>0</v>
      </c>
      <c r="P753" s="255">
        <f t="shared" si="96"/>
        <v>0</v>
      </c>
      <c r="Q753" s="27"/>
      <c r="R753" s="7"/>
    </row>
    <row r="754" spans="1:18" x14ac:dyDescent="0.25">
      <c r="A754" s="2"/>
      <c r="B754" s="1"/>
      <c r="C754" s="2"/>
      <c r="D754" s="2"/>
      <c r="E754" s="4"/>
      <c r="F754" s="4"/>
      <c r="G754" s="260">
        <f t="shared" si="89"/>
        <v>0</v>
      </c>
      <c r="H754" s="26" t="s">
        <v>6</v>
      </c>
      <c r="I754" s="39">
        <f t="shared" si="90"/>
        <v>0</v>
      </c>
      <c r="J754" s="29">
        <f t="shared" si="91"/>
        <v>0</v>
      </c>
      <c r="K754" s="28">
        <f t="shared" si="92"/>
        <v>0</v>
      </c>
      <c r="L754" s="29">
        <f t="shared" si="93"/>
        <v>0</v>
      </c>
      <c r="M754" s="28">
        <f t="shared" si="94"/>
        <v>0</v>
      </c>
      <c r="N754" s="29">
        <f t="shared" si="94"/>
        <v>0</v>
      </c>
      <c r="O754" s="28">
        <f t="shared" si="95"/>
        <v>0</v>
      </c>
      <c r="P754" s="255">
        <f t="shared" si="96"/>
        <v>0</v>
      </c>
      <c r="Q754" s="27"/>
      <c r="R754" s="7"/>
    </row>
    <row r="755" spans="1:18" x14ac:dyDescent="0.25">
      <c r="A755" s="2"/>
      <c r="B755" s="1"/>
      <c r="C755" s="2"/>
      <c r="D755" s="2"/>
      <c r="E755" s="4"/>
      <c r="F755" s="4"/>
      <c r="G755" s="260">
        <f t="shared" si="89"/>
        <v>0</v>
      </c>
      <c r="H755" s="26" t="s">
        <v>6</v>
      </c>
      <c r="I755" s="39">
        <f t="shared" si="90"/>
        <v>0</v>
      </c>
      <c r="J755" s="29">
        <f t="shared" si="91"/>
        <v>0</v>
      </c>
      <c r="K755" s="28">
        <f t="shared" si="92"/>
        <v>0</v>
      </c>
      <c r="L755" s="29">
        <f t="shared" si="93"/>
        <v>0</v>
      </c>
      <c r="M755" s="28">
        <f t="shared" si="94"/>
        <v>0</v>
      </c>
      <c r="N755" s="29">
        <f t="shared" si="94"/>
        <v>0</v>
      </c>
      <c r="O755" s="28">
        <f t="shared" si="95"/>
        <v>0</v>
      </c>
      <c r="P755" s="255">
        <f t="shared" si="96"/>
        <v>0</v>
      </c>
      <c r="Q755" s="27"/>
      <c r="R755" s="7"/>
    </row>
    <row r="756" spans="1:18" x14ac:dyDescent="0.25">
      <c r="A756" s="2"/>
      <c r="B756" s="1"/>
      <c r="C756" s="2"/>
      <c r="D756" s="2"/>
      <c r="E756" s="4"/>
      <c r="F756" s="4"/>
      <c r="G756" s="260">
        <f t="shared" si="89"/>
        <v>0</v>
      </c>
      <c r="H756" s="26" t="s">
        <v>6</v>
      </c>
      <c r="I756" s="39">
        <f t="shared" si="90"/>
        <v>0</v>
      </c>
      <c r="J756" s="29">
        <f t="shared" si="91"/>
        <v>0</v>
      </c>
      <c r="K756" s="28">
        <f t="shared" si="92"/>
        <v>0</v>
      </c>
      <c r="L756" s="29">
        <f t="shared" si="93"/>
        <v>0</v>
      </c>
      <c r="M756" s="28">
        <f t="shared" si="94"/>
        <v>0</v>
      </c>
      <c r="N756" s="29">
        <f t="shared" si="94"/>
        <v>0</v>
      </c>
      <c r="O756" s="28">
        <f t="shared" si="95"/>
        <v>0</v>
      </c>
      <c r="P756" s="255">
        <f t="shared" si="96"/>
        <v>0</v>
      </c>
      <c r="Q756" s="27"/>
      <c r="R756" s="7"/>
    </row>
    <row r="757" spans="1:18" x14ac:dyDescent="0.25">
      <c r="A757" s="2"/>
      <c r="B757" s="1"/>
      <c r="C757" s="2"/>
      <c r="D757" s="2"/>
      <c r="E757" s="4"/>
      <c r="F757" s="4"/>
      <c r="G757" s="260">
        <f t="shared" si="89"/>
        <v>0</v>
      </c>
      <c r="H757" s="26" t="s">
        <v>6</v>
      </c>
      <c r="I757" s="39">
        <f t="shared" si="90"/>
        <v>0</v>
      </c>
      <c r="J757" s="29">
        <f t="shared" si="91"/>
        <v>0</v>
      </c>
      <c r="K757" s="28">
        <f t="shared" si="92"/>
        <v>0</v>
      </c>
      <c r="L757" s="29">
        <f t="shared" si="93"/>
        <v>0</v>
      </c>
      <c r="M757" s="28">
        <f t="shared" si="94"/>
        <v>0</v>
      </c>
      <c r="N757" s="29">
        <f t="shared" si="94"/>
        <v>0</v>
      </c>
      <c r="O757" s="28">
        <f t="shared" si="95"/>
        <v>0</v>
      </c>
      <c r="P757" s="255">
        <f t="shared" si="96"/>
        <v>0</v>
      </c>
      <c r="Q757" s="27"/>
      <c r="R757" s="7"/>
    </row>
    <row r="758" spans="1:18" x14ac:dyDescent="0.25">
      <c r="A758" s="2"/>
      <c r="B758" s="1"/>
      <c r="C758" s="2"/>
      <c r="D758" s="2"/>
      <c r="E758" s="4"/>
      <c r="F758" s="4"/>
      <c r="G758" s="260">
        <f t="shared" si="89"/>
        <v>0</v>
      </c>
      <c r="H758" s="26" t="s">
        <v>6</v>
      </c>
      <c r="I758" s="39">
        <f t="shared" si="90"/>
        <v>0</v>
      </c>
      <c r="J758" s="29">
        <f t="shared" si="91"/>
        <v>0</v>
      </c>
      <c r="K758" s="28">
        <f t="shared" si="92"/>
        <v>0</v>
      </c>
      <c r="L758" s="29">
        <f t="shared" si="93"/>
        <v>0</v>
      </c>
      <c r="M758" s="28">
        <f t="shared" si="94"/>
        <v>0</v>
      </c>
      <c r="N758" s="29">
        <f t="shared" si="94"/>
        <v>0</v>
      </c>
      <c r="O758" s="28">
        <f t="shared" si="95"/>
        <v>0</v>
      </c>
      <c r="P758" s="255">
        <f t="shared" si="96"/>
        <v>0</v>
      </c>
      <c r="Q758" s="27"/>
      <c r="R758" s="7"/>
    </row>
    <row r="759" spans="1:18" x14ac:dyDescent="0.25">
      <c r="A759" s="2"/>
      <c r="B759" s="1"/>
      <c r="C759" s="2"/>
      <c r="D759" s="2"/>
      <c r="E759" s="4"/>
      <c r="F759" s="4"/>
      <c r="G759" s="260">
        <f t="shared" si="89"/>
        <v>0</v>
      </c>
      <c r="H759" s="26" t="s">
        <v>6</v>
      </c>
      <c r="I759" s="39">
        <f t="shared" si="90"/>
        <v>0</v>
      </c>
      <c r="J759" s="29">
        <f t="shared" si="91"/>
        <v>0</v>
      </c>
      <c r="K759" s="28">
        <f t="shared" si="92"/>
        <v>0</v>
      </c>
      <c r="L759" s="29">
        <f t="shared" si="93"/>
        <v>0</v>
      </c>
      <c r="M759" s="28">
        <f t="shared" si="94"/>
        <v>0</v>
      </c>
      <c r="N759" s="29">
        <f t="shared" si="94"/>
        <v>0</v>
      </c>
      <c r="O759" s="28">
        <f t="shared" si="95"/>
        <v>0</v>
      </c>
      <c r="P759" s="255">
        <f t="shared" si="96"/>
        <v>0</v>
      </c>
      <c r="Q759" s="27"/>
      <c r="R759" s="7"/>
    </row>
    <row r="760" spans="1:18" x14ac:dyDescent="0.25">
      <c r="A760" s="2"/>
      <c r="B760" s="1"/>
      <c r="C760" s="2"/>
      <c r="D760" s="2"/>
      <c r="E760" s="4"/>
      <c r="F760" s="4"/>
      <c r="G760" s="260">
        <f t="shared" si="89"/>
        <v>0</v>
      </c>
      <c r="H760" s="26" t="s">
        <v>6</v>
      </c>
      <c r="I760" s="39">
        <f t="shared" si="90"/>
        <v>0</v>
      </c>
      <c r="J760" s="29">
        <f t="shared" si="91"/>
        <v>0</v>
      </c>
      <c r="K760" s="28">
        <f t="shared" si="92"/>
        <v>0</v>
      </c>
      <c r="L760" s="29">
        <f t="shared" si="93"/>
        <v>0</v>
      </c>
      <c r="M760" s="28">
        <f t="shared" si="94"/>
        <v>0</v>
      </c>
      <c r="N760" s="29">
        <f t="shared" si="94"/>
        <v>0</v>
      </c>
      <c r="O760" s="28">
        <f t="shared" si="95"/>
        <v>0</v>
      </c>
      <c r="P760" s="255">
        <f t="shared" si="96"/>
        <v>0</v>
      </c>
      <c r="Q760" s="27"/>
      <c r="R760" s="7"/>
    </row>
    <row r="761" spans="1:18" x14ac:dyDescent="0.25">
      <c r="A761" s="2"/>
      <c r="B761" s="1"/>
      <c r="C761" s="2"/>
      <c r="D761" s="2"/>
      <c r="E761" s="4"/>
      <c r="F761" s="4"/>
      <c r="G761" s="260">
        <f t="shared" si="89"/>
        <v>0</v>
      </c>
      <c r="H761" s="26" t="s">
        <v>6</v>
      </c>
      <c r="I761" s="39">
        <f t="shared" si="90"/>
        <v>0</v>
      </c>
      <c r="J761" s="29">
        <f t="shared" si="91"/>
        <v>0</v>
      </c>
      <c r="K761" s="28">
        <f t="shared" si="92"/>
        <v>0</v>
      </c>
      <c r="L761" s="29">
        <f t="shared" si="93"/>
        <v>0</v>
      </c>
      <c r="M761" s="28">
        <f t="shared" si="94"/>
        <v>0</v>
      </c>
      <c r="N761" s="29">
        <f t="shared" si="94"/>
        <v>0</v>
      </c>
      <c r="O761" s="28">
        <f t="shared" si="95"/>
        <v>0</v>
      </c>
      <c r="P761" s="255">
        <f t="shared" si="96"/>
        <v>0</v>
      </c>
      <c r="Q761" s="27"/>
      <c r="R761" s="7"/>
    </row>
    <row r="762" spans="1:18" x14ac:dyDescent="0.25">
      <c r="A762" s="2"/>
      <c r="B762" s="1"/>
      <c r="C762" s="2"/>
      <c r="D762" s="2"/>
      <c r="E762" s="4"/>
      <c r="F762" s="4"/>
      <c r="G762" s="260">
        <f t="shared" si="89"/>
        <v>0</v>
      </c>
      <c r="H762" s="26" t="s">
        <v>6</v>
      </c>
      <c r="I762" s="39">
        <f t="shared" si="90"/>
        <v>0</v>
      </c>
      <c r="J762" s="29">
        <f t="shared" si="91"/>
        <v>0</v>
      </c>
      <c r="K762" s="28">
        <f t="shared" si="92"/>
        <v>0</v>
      </c>
      <c r="L762" s="29">
        <f t="shared" si="93"/>
        <v>0</v>
      </c>
      <c r="M762" s="28">
        <f t="shared" si="94"/>
        <v>0</v>
      </c>
      <c r="N762" s="29">
        <f t="shared" si="94"/>
        <v>0</v>
      </c>
      <c r="O762" s="28">
        <f t="shared" si="95"/>
        <v>0</v>
      </c>
      <c r="P762" s="255">
        <f t="shared" si="96"/>
        <v>0</v>
      </c>
      <c r="Q762" s="27"/>
      <c r="R762" s="7"/>
    </row>
    <row r="763" spans="1:18" x14ac:dyDescent="0.25">
      <c r="A763" s="2"/>
      <c r="B763" s="1"/>
      <c r="C763" s="2"/>
      <c r="D763" s="2"/>
      <c r="E763" s="4"/>
      <c r="F763" s="4"/>
      <c r="G763" s="260">
        <f t="shared" si="89"/>
        <v>0</v>
      </c>
      <c r="H763" s="26" t="s">
        <v>6</v>
      </c>
      <c r="I763" s="39">
        <f t="shared" si="90"/>
        <v>0</v>
      </c>
      <c r="J763" s="29">
        <f t="shared" si="91"/>
        <v>0</v>
      </c>
      <c r="K763" s="28">
        <f t="shared" si="92"/>
        <v>0</v>
      </c>
      <c r="L763" s="29">
        <f t="shared" si="93"/>
        <v>0</v>
      </c>
      <c r="M763" s="28">
        <f t="shared" si="94"/>
        <v>0</v>
      </c>
      <c r="N763" s="29">
        <f t="shared" si="94"/>
        <v>0</v>
      </c>
      <c r="O763" s="28">
        <f t="shared" si="95"/>
        <v>0</v>
      </c>
      <c r="P763" s="255">
        <f t="shared" si="96"/>
        <v>0</v>
      </c>
      <c r="Q763" s="27"/>
      <c r="R763" s="7"/>
    </row>
    <row r="764" spans="1:18" x14ac:dyDescent="0.25">
      <c r="A764" s="2"/>
      <c r="B764" s="1"/>
      <c r="C764" s="2"/>
      <c r="D764" s="2"/>
      <c r="E764" s="4"/>
      <c r="F764" s="4"/>
      <c r="G764" s="260">
        <f t="shared" si="89"/>
        <v>0</v>
      </c>
      <c r="H764" s="26" t="s">
        <v>6</v>
      </c>
      <c r="I764" s="39">
        <f t="shared" si="90"/>
        <v>0</v>
      </c>
      <c r="J764" s="29">
        <f t="shared" si="91"/>
        <v>0</v>
      </c>
      <c r="K764" s="28">
        <f t="shared" si="92"/>
        <v>0</v>
      </c>
      <c r="L764" s="29">
        <f t="shared" si="93"/>
        <v>0</v>
      </c>
      <c r="M764" s="28">
        <f t="shared" si="94"/>
        <v>0</v>
      </c>
      <c r="N764" s="29">
        <f t="shared" si="94"/>
        <v>0</v>
      </c>
      <c r="O764" s="28">
        <f t="shared" si="95"/>
        <v>0</v>
      </c>
      <c r="P764" s="255">
        <f t="shared" si="96"/>
        <v>0</v>
      </c>
      <c r="Q764" s="27"/>
      <c r="R764" s="7"/>
    </row>
    <row r="765" spans="1:18" x14ac:dyDescent="0.25">
      <c r="A765" s="2"/>
      <c r="B765" s="1"/>
      <c r="C765" s="2"/>
      <c r="D765" s="2"/>
      <c r="E765" s="4"/>
      <c r="F765" s="4"/>
      <c r="G765" s="260">
        <f t="shared" si="89"/>
        <v>0</v>
      </c>
      <c r="H765" s="26" t="s">
        <v>6</v>
      </c>
      <c r="I765" s="39">
        <f t="shared" si="90"/>
        <v>0</v>
      </c>
      <c r="J765" s="29">
        <f t="shared" si="91"/>
        <v>0</v>
      </c>
      <c r="K765" s="28">
        <f t="shared" si="92"/>
        <v>0</v>
      </c>
      <c r="L765" s="29">
        <f t="shared" si="93"/>
        <v>0</v>
      </c>
      <c r="M765" s="28">
        <f t="shared" si="94"/>
        <v>0</v>
      </c>
      <c r="N765" s="29">
        <f t="shared" si="94"/>
        <v>0</v>
      </c>
      <c r="O765" s="28">
        <f t="shared" si="95"/>
        <v>0</v>
      </c>
      <c r="P765" s="255">
        <f t="shared" si="96"/>
        <v>0</v>
      </c>
      <c r="Q765" s="27"/>
      <c r="R765" s="7"/>
    </row>
    <row r="766" spans="1:18" x14ac:dyDescent="0.25">
      <c r="A766" s="2"/>
      <c r="B766" s="1"/>
      <c r="C766" s="2"/>
      <c r="D766" s="2"/>
      <c r="E766" s="4"/>
      <c r="F766" s="4"/>
      <c r="G766" s="260">
        <f t="shared" si="89"/>
        <v>0</v>
      </c>
      <c r="H766" s="26" t="s">
        <v>6</v>
      </c>
      <c r="I766" s="39">
        <f t="shared" si="90"/>
        <v>0</v>
      </c>
      <c r="J766" s="29">
        <f t="shared" si="91"/>
        <v>0</v>
      </c>
      <c r="K766" s="28">
        <f t="shared" si="92"/>
        <v>0</v>
      </c>
      <c r="L766" s="29">
        <f t="shared" si="93"/>
        <v>0</v>
      </c>
      <c r="M766" s="28">
        <f t="shared" si="94"/>
        <v>0</v>
      </c>
      <c r="N766" s="29">
        <f t="shared" si="94"/>
        <v>0</v>
      </c>
      <c r="O766" s="28">
        <f t="shared" si="95"/>
        <v>0</v>
      </c>
      <c r="P766" s="255">
        <f t="shared" si="96"/>
        <v>0</v>
      </c>
      <c r="Q766" s="27"/>
      <c r="R766" s="7"/>
    </row>
    <row r="767" spans="1:18" x14ac:dyDescent="0.25">
      <c r="A767" s="2"/>
      <c r="B767" s="1"/>
      <c r="C767" s="2"/>
      <c r="D767" s="2"/>
      <c r="E767" s="4"/>
      <c r="F767" s="4"/>
      <c r="G767" s="260">
        <f t="shared" si="89"/>
        <v>0</v>
      </c>
      <c r="H767" s="26" t="s">
        <v>6</v>
      </c>
      <c r="I767" s="39">
        <f t="shared" si="90"/>
        <v>0</v>
      </c>
      <c r="J767" s="29">
        <f t="shared" si="91"/>
        <v>0</v>
      </c>
      <c r="K767" s="28">
        <f t="shared" si="92"/>
        <v>0</v>
      </c>
      <c r="L767" s="29">
        <f t="shared" si="93"/>
        <v>0</v>
      </c>
      <c r="M767" s="28">
        <f t="shared" si="94"/>
        <v>0</v>
      </c>
      <c r="N767" s="29">
        <f t="shared" si="94"/>
        <v>0</v>
      </c>
      <c r="O767" s="28">
        <f t="shared" si="95"/>
        <v>0</v>
      </c>
      <c r="P767" s="255">
        <f t="shared" si="96"/>
        <v>0</v>
      </c>
      <c r="Q767" s="27"/>
      <c r="R767" s="7"/>
    </row>
    <row r="768" spans="1:18" x14ac:dyDescent="0.25">
      <c r="A768" s="2"/>
      <c r="B768" s="1"/>
      <c r="C768" s="2"/>
      <c r="D768" s="2"/>
      <c r="E768" s="4"/>
      <c r="F768" s="4"/>
      <c r="G768" s="260">
        <f t="shared" si="89"/>
        <v>0</v>
      </c>
      <c r="H768" s="26" t="s">
        <v>6</v>
      </c>
      <c r="I768" s="39">
        <f t="shared" si="90"/>
        <v>0</v>
      </c>
      <c r="J768" s="29">
        <f t="shared" si="91"/>
        <v>0</v>
      </c>
      <c r="K768" s="28">
        <f t="shared" si="92"/>
        <v>0</v>
      </c>
      <c r="L768" s="29">
        <f t="shared" si="93"/>
        <v>0</v>
      </c>
      <c r="M768" s="28">
        <f t="shared" si="94"/>
        <v>0</v>
      </c>
      <c r="N768" s="29">
        <f t="shared" si="94"/>
        <v>0</v>
      </c>
      <c r="O768" s="28">
        <f t="shared" si="95"/>
        <v>0</v>
      </c>
      <c r="P768" s="255">
        <f t="shared" si="96"/>
        <v>0</v>
      </c>
      <c r="Q768" s="27"/>
      <c r="R768" s="7"/>
    </row>
    <row r="769" spans="1:18" x14ac:dyDescent="0.25">
      <c r="A769" s="2"/>
      <c r="B769" s="1"/>
      <c r="C769" s="2"/>
      <c r="D769" s="2"/>
      <c r="E769" s="4"/>
      <c r="F769" s="4"/>
      <c r="G769" s="260">
        <f t="shared" si="89"/>
        <v>0</v>
      </c>
      <c r="H769" s="26" t="s">
        <v>6</v>
      </c>
      <c r="I769" s="39">
        <f t="shared" si="90"/>
        <v>0</v>
      </c>
      <c r="J769" s="29">
        <f t="shared" si="91"/>
        <v>0</v>
      </c>
      <c r="K769" s="28">
        <f t="shared" si="92"/>
        <v>0</v>
      </c>
      <c r="L769" s="29">
        <f t="shared" si="93"/>
        <v>0</v>
      </c>
      <c r="M769" s="28">
        <f t="shared" si="94"/>
        <v>0</v>
      </c>
      <c r="N769" s="29">
        <f t="shared" si="94"/>
        <v>0</v>
      </c>
      <c r="O769" s="28">
        <f t="shared" si="95"/>
        <v>0</v>
      </c>
      <c r="P769" s="255">
        <f t="shared" si="96"/>
        <v>0</v>
      </c>
      <c r="Q769" s="27"/>
      <c r="R769" s="7"/>
    </row>
    <row r="770" spans="1:18" x14ac:dyDescent="0.25">
      <c r="A770" s="2"/>
      <c r="B770" s="1"/>
      <c r="C770" s="2"/>
      <c r="D770" s="2"/>
      <c r="E770" s="4"/>
      <c r="F770" s="4"/>
      <c r="G770" s="260">
        <f t="shared" si="89"/>
        <v>0</v>
      </c>
      <c r="H770" s="26" t="s">
        <v>6</v>
      </c>
      <c r="I770" s="39">
        <f t="shared" si="90"/>
        <v>0</v>
      </c>
      <c r="J770" s="29">
        <f t="shared" si="91"/>
        <v>0</v>
      </c>
      <c r="K770" s="28">
        <f t="shared" si="92"/>
        <v>0</v>
      </c>
      <c r="L770" s="29">
        <f t="shared" si="93"/>
        <v>0</v>
      </c>
      <c r="M770" s="28">
        <f t="shared" si="94"/>
        <v>0</v>
      </c>
      <c r="N770" s="29">
        <f t="shared" si="94"/>
        <v>0</v>
      </c>
      <c r="O770" s="28">
        <f t="shared" si="95"/>
        <v>0</v>
      </c>
      <c r="P770" s="255">
        <f t="shared" si="96"/>
        <v>0</v>
      </c>
      <c r="Q770" s="27"/>
      <c r="R770" s="7"/>
    </row>
    <row r="771" spans="1:18" x14ac:dyDescent="0.25">
      <c r="A771" s="2"/>
      <c r="B771" s="1"/>
      <c r="C771" s="2"/>
      <c r="D771" s="2"/>
      <c r="E771" s="4"/>
      <c r="F771" s="4"/>
      <c r="G771" s="260">
        <f t="shared" si="89"/>
        <v>0</v>
      </c>
      <c r="H771" s="26" t="s">
        <v>6</v>
      </c>
      <c r="I771" s="39">
        <f t="shared" si="90"/>
        <v>0</v>
      </c>
      <c r="J771" s="29">
        <f t="shared" si="91"/>
        <v>0</v>
      </c>
      <c r="K771" s="28">
        <f t="shared" si="92"/>
        <v>0</v>
      </c>
      <c r="L771" s="29">
        <f t="shared" si="93"/>
        <v>0</v>
      </c>
      <c r="M771" s="28">
        <f t="shared" si="94"/>
        <v>0</v>
      </c>
      <c r="N771" s="29">
        <f t="shared" si="94"/>
        <v>0</v>
      </c>
      <c r="O771" s="28">
        <f t="shared" si="95"/>
        <v>0</v>
      </c>
      <c r="P771" s="255">
        <f t="shared" si="96"/>
        <v>0</v>
      </c>
      <c r="Q771" s="27"/>
      <c r="R771" s="7"/>
    </row>
    <row r="772" spans="1:18" x14ac:dyDescent="0.25">
      <c r="A772" s="2"/>
      <c r="B772" s="1"/>
      <c r="C772" s="2"/>
      <c r="D772" s="2"/>
      <c r="E772" s="4"/>
      <c r="F772" s="4"/>
      <c r="G772" s="260">
        <f t="shared" si="89"/>
        <v>0</v>
      </c>
      <c r="H772" s="26" t="s">
        <v>6</v>
      </c>
      <c r="I772" s="39">
        <f t="shared" si="90"/>
        <v>0</v>
      </c>
      <c r="J772" s="29">
        <f t="shared" si="91"/>
        <v>0</v>
      </c>
      <c r="K772" s="28">
        <f t="shared" si="92"/>
        <v>0</v>
      </c>
      <c r="L772" s="29">
        <f t="shared" si="93"/>
        <v>0</v>
      </c>
      <c r="M772" s="28">
        <f t="shared" si="94"/>
        <v>0</v>
      </c>
      <c r="N772" s="29">
        <f t="shared" si="94"/>
        <v>0</v>
      </c>
      <c r="O772" s="28">
        <f t="shared" si="95"/>
        <v>0</v>
      </c>
      <c r="P772" s="255">
        <f t="shared" si="96"/>
        <v>0</v>
      </c>
      <c r="Q772" s="27"/>
      <c r="R772" s="7"/>
    </row>
    <row r="773" spans="1:18" x14ac:dyDescent="0.25">
      <c r="A773" s="2"/>
      <c r="B773" s="1"/>
      <c r="C773" s="2"/>
      <c r="D773" s="2"/>
      <c r="E773" s="4"/>
      <c r="F773" s="4"/>
      <c r="G773" s="260">
        <f t="shared" si="89"/>
        <v>0</v>
      </c>
      <c r="H773" s="26" t="s">
        <v>6</v>
      </c>
      <c r="I773" s="39">
        <f t="shared" si="90"/>
        <v>0</v>
      </c>
      <c r="J773" s="29">
        <f t="shared" si="91"/>
        <v>0</v>
      </c>
      <c r="K773" s="28">
        <f t="shared" si="92"/>
        <v>0</v>
      </c>
      <c r="L773" s="29">
        <f t="shared" si="93"/>
        <v>0</v>
      </c>
      <c r="M773" s="28">
        <f t="shared" si="94"/>
        <v>0</v>
      </c>
      <c r="N773" s="29">
        <f t="shared" si="94"/>
        <v>0</v>
      </c>
      <c r="O773" s="28">
        <f t="shared" si="95"/>
        <v>0</v>
      </c>
      <c r="P773" s="255">
        <f t="shared" si="96"/>
        <v>0</v>
      </c>
      <c r="Q773" s="27"/>
      <c r="R773" s="7"/>
    </row>
    <row r="774" spans="1:18" x14ac:dyDescent="0.25">
      <c r="A774" s="2"/>
      <c r="B774" s="1"/>
      <c r="C774" s="2"/>
      <c r="D774" s="2"/>
      <c r="E774" s="4"/>
      <c r="F774" s="4"/>
      <c r="G774" s="260">
        <f t="shared" si="89"/>
        <v>0</v>
      </c>
      <c r="H774" s="26" t="s">
        <v>6</v>
      </c>
      <c r="I774" s="39">
        <f t="shared" si="90"/>
        <v>0</v>
      </c>
      <c r="J774" s="29">
        <f t="shared" si="91"/>
        <v>0</v>
      </c>
      <c r="K774" s="28">
        <f t="shared" si="92"/>
        <v>0</v>
      </c>
      <c r="L774" s="29">
        <f t="shared" si="93"/>
        <v>0</v>
      </c>
      <c r="M774" s="28">
        <f t="shared" si="94"/>
        <v>0</v>
      </c>
      <c r="N774" s="29">
        <f t="shared" si="94"/>
        <v>0</v>
      </c>
      <c r="O774" s="28">
        <f t="shared" si="95"/>
        <v>0</v>
      </c>
      <c r="P774" s="255">
        <f t="shared" si="96"/>
        <v>0</v>
      </c>
      <c r="Q774" s="27"/>
      <c r="R774" s="7"/>
    </row>
    <row r="775" spans="1:18" x14ac:dyDescent="0.25">
      <c r="A775" s="2"/>
      <c r="B775" s="1"/>
      <c r="C775" s="2"/>
      <c r="D775" s="2"/>
      <c r="E775" s="4"/>
      <c r="F775" s="4"/>
      <c r="G775" s="260">
        <f t="shared" si="89"/>
        <v>0</v>
      </c>
      <c r="H775" s="26" t="s">
        <v>6</v>
      </c>
      <c r="I775" s="39">
        <f t="shared" si="90"/>
        <v>0</v>
      </c>
      <c r="J775" s="29">
        <f t="shared" si="91"/>
        <v>0</v>
      </c>
      <c r="K775" s="28">
        <f t="shared" si="92"/>
        <v>0</v>
      </c>
      <c r="L775" s="29">
        <f t="shared" si="93"/>
        <v>0</v>
      </c>
      <c r="M775" s="28">
        <f t="shared" si="94"/>
        <v>0</v>
      </c>
      <c r="N775" s="29">
        <f t="shared" si="94"/>
        <v>0</v>
      </c>
      <c r="O775" s="28">
        <f t="shared" si="95"/>
        <v>0</v>
      </c>
      <c r="P775" s="255">
        <f t="shared" si="96"/>
        <v>0</v>
      </c>
      <c r="Q775" s="27"/>
      <c r="R775" s="7"/>
    </row>
    <row r="776" spans="1:18" x14ac:dyDescent="0.25">
      <c r="A776" s="2"/>
      <c r="B776" s="1"/>
      <c r="C776" s="2"/>
      <c r="D776" s="2"/>
      <c r="E776" s="4"/>
      <c r="F776" s="4"/>
      <c r="G776" s="260">
        <f t="shared" si="89"/>
        <v>0</v>
      </c>
      <c r="H776" s="26" t="s">
        <v>6</v>
      </c>
      <c r="I776" s="39">
        <f t="shared" si="90"/>
        <v>0</v>
      </c>
      <c r="J776" s="29">
        <f t="shared" si="91"/>
        <v>0</v>
      </c>
      <c r="K776" s="28">
        <f t="shared" si="92"/>
        <v>0</v>
      </c>
      <c r="L776" s="29">
        <f t="shared" si="93"/>
        <v>0</v>
      </c>
      <c r="M776" s="28">
        <f t="shared" si="94"/>
        <v>0</v>
      </c>
      <c r="N776" s="29">
        <f t="shared" si="94"/>
        <v>0</v>
      </c>
      <c r="O776" s="28">
        <f t="shared" si="95"/>
        <v>0</v>
      </c>
      <c r="P776" s="255">
        <f t="shared" si="96"/>
        <v>0</v>
      </c>
      <c r="Q776" s="27"/>
      <c r="R776" s="7"/>
    </row>
    <row r="777" spans="1:18" x14ac:dyDescent="0.25">
      <c r="A777" s="2"/>
      <c r="B777" s="1"/>
      <c r="C777" s="2"/>
      <c r="D777" s="2"/>
      <c r="E777" s="4"/>
      <c r="F777" s="4"/>
      <c r="G777" s="260">
        <f t="shared" si="89"/>
        <v>0</v>
      </c>
      <c r="H777" s="26" t="s">
        <v>6</v>
      </c>
      <c r="I777" s="39">
        <f t="shared" si="90"/>
        <v>0</v>
      </c>
      <c r="J777" s="29">
        <f t="shared" si="91"/>
        <v>0</v>
      </c>
      <c r="K777" s="28">
        <f t="shared" si="92"/>
        <v>0</v>
      </c>
      <c r="L777" s="29">
        <f t="shared" si="93"/>
        <v>0</v>
      </c>
      <c r="M777" s="28">
        <f t="shared" si="94"/>
        <v>0</v>
      </c>
      <c r="N777" s="29">
        <f t="shared" si="94"/>
        <v>0</v>
      </c>
      <c r="O777" s="28">
        <f t="shared" si="95"/>
        <v>0</v>
      </c>
      <c r="P777" s="255">
        <f t="shared" si="96"/>
        <v>0</v>
      </c>
      <c r="Q777" s="27"/>
      <c r="R777" s="7"/>
    </row>
    <row r="778" spans="1:18" x14ac:dyDescent="0.25">
      <c r="A778" s="2"/>
      <c r="B778" s="1"/>
      <c r="C778" s="2"/>
      <c r="D778" s="2"/>
      <c r="E778" s="4"/>
      <c r="F778" s="4"/>
      <c r="G778" s="260">
        <f t="shared" si="89"/>
        <v>0</v>
      </c>
      <c r="H778" s="26" t="s">
        <v>6</v>
      </c>
      <c r="I778" s="39">
        <f t="shared" si="90"/>
        <v>0</v>
      </c>
      <c r="J778" s="29">
        <f t="shared" si="91"/>
        <v>0</v>
      </c>
      <c r="K778" s="28">
        <f t="shared" si="92"/>
        <v>0</v>
      </c>
      <c r="L778" s="29">
        <f t="shared" si="93"/>
        <v>0</v>
      </c>
      <c r="M778" s="28">
        <f t="shared" si="94"/>
        <v>0</v>
      </c>
      <c r="N778" s="29">
        <f t="shared" si="94"/>
        <v>0</v>
      </c>
      <c r="O778" s="28">
        <f t="shared" si="95"/>
        <v>0</v>
      </c>
      <c r="P778" s="255">
        <f t="shared" si="96"/>
        <v>0</v>
      </c>
      <c r="Q778" s="27"/>
      <c r="R778" s="7"/>
    </row>
    <row r="779" spans="1:18" x14ac:dyDescent="0.25">
      <c r="A779" s="2"/>
      <c r="B779" s="1"/>
      <c r="C779" s="2"/>
      <c r="D779" s="2"/>
      <c r="E779" s="4"/>
      <c r="F779" s="4"/>
      <c r="G779" s="260">
        <f t="shared" ref="G779:G842" si="97">E779*F779</f>
        <v>0</v>
      </c>
      <c r="H779" s="26" t="s">
        <v>6</v>
      </c>
      <c r="I779" s="39">
        <f t="shared" ref="I779:I830" si="98">E779*$E$4</f>
        <v>0</v>
      </c>
      <c r="J779" s="29">
        <f t="shared" ref="J779:J842" si="99">G779*$E$4</f>
        <v>0</v>
      </c>
      <c r="K779" s="28">
        <f t="shared" ref="K779:K842" si="100">IF(H779="DIVISAS $",E779*$E$5,0)</f>
        <v>0</v>
      </c>
      <c r="L779" s="29">
        <f t="shared" ref="L779:L842" si="101">IF(H779="DIVISAS $",G779*$E$5,0)</f>
        <v>0</v>
      </c>
      <c r="M779" s="28">
        <f t="shared" ref="M779:N842" si="102">SUM(I779,K779)</f>
        <v>0</v>
      </c>
      <c r="N779" s="29">
        <f t="shared" si="102"/>
        <v>0</v>
      </c>
      <c r="O779" s="28">
        <f t="shared" ref="O779:O842" si="103">E779-M779</f>
        <v>0</v>
      </c>
      <c r="P779" s="255">
        <f t="shared" ref="P779:P842" si="104">G779-N779</f>
        <v>0</v>
      </c>
      <c r="Q779" s="27"/>
      <c r="R779" s="7"/>
    </row>
    <row r="780" spans="1:18" x14ac:dyDescent="0.25">
      <c r="A780" s="2"/>
      <c r="B780" s="1"/>
      <c r="C780" s="2"/>
      <c r="D780" s="2"/>
      <c r="E780" s="4"/>
      <c r="F780" s="4"/>
      <c r="G780" s="260">
        <f t="shared" si="97"/>
        <v>0</v>
      </c>
      <c r="H780" s="26" t="s">
        <v>6</v>
      </c>
      <c r="I780" s="39">
        <f t="shared" si="98"/>
        <v>0</v>
      </c>
      <c r="J780" s="29">
        <f t="shared" si="99"/>
        <v>0</v>
      </c>
      <c r="K780" s="28">
        <f t="shared" si="100"/>
        <v>0</v>
      </c>
      <c r="L780" s="29">
        <f t="shared" si="101"/>
        <v>0</v>
      </c>
      <c r="M780" s="28">
        <f t="shared" si="102"/>
        <v>0</v>
      </c>
      <c r="N780" s="29">
        <f t="shared" si="102"/>
        <v>0</v>
      </c>
      <c r="O780" s="28">
        <f t="shared" si="103"/>
        <v>0</v>
      </c>
      <c r="P780" s="255">
        <f t="shared" si="104"/>
        <v>0</v>
      </c>
      <c r="Q780" s="27"/>
      <c r="R780" s="7"/>
    </row>
    <row r="781" spans="1:18" x14ac:dyDescent="0.25">
      <c r="A781" s="2"/>
      <c r="B781" s="1"/>
      <c r="C781" s="2"/>
      <c r="D781" s="2"/>
      <c r="E781" s="4"/>
      <c r="F781" s="4"/>
      <c r="G781" s="260">
        <f t="shared" si="97"/>
        <v>0</v>
      </c>
      <c r="H781" s="26" t="s">
        <v>6</v>
      </c>
      <c r="I781" s="39">
        <f t="shared" si="98"/>
        <v>0</v>
      </c>
      <c r="J781" s="29">
        <f t="shared" si="99"/>
        <v>0</v>
      </c>
      <c r="K781" s="28">
        <f t="shared" si="100"/>
        <v>0</v>
      </c>
      <c r="L781" s="29">
        <f t="shared" si="101"/>
        <v>0</v>
      </c>
      <c r="M781" s="28">
        <f t="shared" si="102"/>
        <v>0</v>
      </c>
      <c r="N781" s="29">
        <f t="shared" si="102"/>
        <v>0</v>
      </c>
      <c r="O781" s="28">
        <f t="shared" si="103"/>
        <v>0</v>
      </c>
      <c r="P781" s="255">
        <f t="shared" si="104"/>
        <v>0</v>
      </c>
      <c r="Q781" s="27"/>
      <c r="R781" s="7"/>
    </row>
    <row r="782" spans="1:18" x14ac:dyDescent="0.25">
      <c r="A782" s="2"/>
      <c r="B782" s="1"/>
      <c r="C782" s="2"/>
      <c r="D782" s="2"/>
      <c r="E782" s="4"/>
      <c r="F782" s="4"/>
      <c r="G782" s="260">
        <f t="shared" si="97"/>
        <v>0</v>
      </c>
      <c r="H782" s="26" t="s">
        <v>6</v>
      </c>
      <c r="I782" s="39">
        <f t="shared" si="98"/>
        <v>0</v>
      </c>
      <c r="J782" s="29">
        <f t="shared" si="99"/>
        <v>0</v>
      </c>
      <c r="K782" s="28">
        <f t="shared" si="100"/>
        <v>0</v>
      </c>
      <c r="L782" s="29">
        <f t="shared" si="101"/>
        <v>0</v>
      </c>
      <c r="M782" s="28">
        <f t="shared" si="102"/>
        <v>0</v>
      </c>
      <c r="N782" s="29">
        <f t="shared" si="102"/>
        <v>0</v>
      </c>
      <c r="O782" s="28">
        <f t="shared" si="103"/>
        <v>0</v>
      </c>
      <c r="P782" s="255">
        <f t="shared" si="104"/>
        <v>0</v>
      </c>
      <c r="Q782" s="27"/>
      <c r="R782" s="7"/>
    </row>
    <row r="783" spans="1:18" x14ac:dyDescent="0.25">
      <c r="A783" s="2"/>
      <c r="B783" s="1"/>
      <c r="C783" s="2"/>
      <c r="D783" s="2"/>
      <c r="E783" s="4"/>
      <c r="F783" s="4"/>
      <c r="G783" s="260">
        <f t="shared" si="97"/>
        <v>0</v>
      </c>
      <c r="H783" s="26" t="s">
        <v>6</v>
      </c>
      <c r="I783" s="39">
        <f t="shared" si="98"/>
        <v>0</v>
      </c>
      <c r="J783" s="29">
        <f t="shared" si="99"/>
        <v>0</v>
      </c>
      <c r="K783" s="28">
        <f t="shared" si="100"/>
        <v>0</v>
      </c>
      <c r="L783" s="29">
        <f t="shared" si="101"/>
        <v>0</v>
      </c>
      <c r="M783" s="28">
        <f t="shared" si="102"/>
        <v>0</v>
      </c>
      <c r="N783" s="29">
        <f t="shared" si="102"/>
        <v>0</v>
      </c>
      <c r="O783" s="28">
        <f t="shared" si="103"/>
        <v>0</v>
      </c>
      <c r="P783" s="255">
        <f t="shared" si="104"/>
        <v>0</v>
      </c>
      <c r="Q783" s="27"/>
      <c r="R783" s="7"/>
    </row>
    <row r="784" spans="1:18" x14ac:dyDescent="0.25">
      <c r="A784" s="2"/>
      <c r="B784" s="1"/>
      <c r="C784" s="2"/>
      <c r="D784" s="2"/>
      <c r="E784" s="4"/>
      <c r="F784" s="4"/>
      <c r="G784" s="260">
        <f t="shared" si="97"/>
        <v>0</v>
      </c>
      <c r="H784" s="26" t="s">
        <v>6</v>
      </c>
      <c r="I784" s="39">
        <f t="shared" si="98"/>
        <v>0</v>
      </c>
      <c r="J784" s="29">
        <f t="shared" si="99"/>
        <v>0</v>
      </c>
      <c r="K784" s="28">
        <f t="shared" si="100"/>
        <v>0</v>
      </c>
      <c r="L784" s="29">
        <f t="shared" si="101"/>
        <v>0</v>
      </c>
      <c r="M784" s="28">
        <f t="shared" si="102"/>
        <v>0</v>
      </c>
      <c r="N784" s="29">
        <f t="shared" si="102"/>
        <v>0</v>
      </c>
      <c r="O784" s="28">
        <f t="shared" si="103"/>
        <v>0</v>
      </c>
      <c r="P784" s="255">
        <f t="shared" si="104"/>
        <v>0</v>
      </c>
      <c r="Q784" s="27"/>
      <c r="R784" s="7"/>
    </row>
    <row r="785" spans="1:18" x14ac:dyDescent="0.25">
      <c r="A785" s="2"/>
      <c r="B785" s="1"/>
      <c r="C785" s="2"/>
      <c r="D785" s="2"/>
      <c r="E785" s="4"/>
      <c r="F785" s="4"/>
      <c r="G785" s="260">
        <f t="shared" si="97"/>
        <v>0</v>
      </c>
      <c r="H785" s="26" t="s">
        <v>6</v>
      </c>
      <c r="I785" s="39">
        <f t="shared" si="98"/>
        <v>0</v>
      </c>
      <c r="J785" s="29">
        <f t="shared" si="99"/>
        <v>0</v>
      </c>
      <c r="K785" s="28">
        <f t="shared" si="100"/>
        <v>0</v>
      </c>
      <c r="L785" s="29">
        <f t="shared" si="101"/>
        <v>0</v>
      </c>
      <c r="M785" s="28">
        <f t="shared" si="102"/>
        <v>0</v>
      </c>
      <c r="N785" s="29">
        <f t="shared" si="102"/>
        <v>0</v>
      </c>
      <c r="O785" s="28">
        <f t="shared" si="103"/>
        <v>0</v>
      </c>
      <c r="P785" s="255">
        <f t="shared" si="104"/>
        <v>0</v>
      </c>
      <c r="Q785" s="27"/>
      <c r="R785" s="7"/>
    </row>
    <row r="786" spans="1:18" x14ac:dyDescent="0.25">
      <c r="A786" s="2"/>
      <c r="B786" s="1"/>
      <c r="C786" s="2"/>
      <c r="D786" s="2"/>
      <c r="E786" s="4"/>
      <c r="F786" s="4"/>
      <c r="G786" s="260">
        <f t="shared" si="97"/>
        <v>0</v>
      </c>
      <c r="H786" s="26" t="s">
        <v>6</v>
      </c>
      <c r="I786" s="39">
        <f t="shared" si="98"/>
        <v>0</v>
      </c>
      <c r="J786" s="29">
        <f t="shared" si="99"/>
        <v>0</v>
      </c>
      <c r="K786" s="28">
        <f t="shared" si="100"/>
        <v>0</v>
      </c>
      <c r="L786" s="29">
        <f t="shared" si="101"/>
        <v>0</v>
      </c>
      <c r="M786" s="28">
        <f t="shared" si="102"/>
        <v>0</v>
      </c>
      <c r="N786" s="29">
        <f t="shared" si="102"/>
        <v>0</v>
      </c>
      <c r="O786" s="28">
        <f t="shared" si="103"/>
        <v>0</v>
      </c>
      <c r="P786" s="255">
        <f t="shared" si="104"/>
        <v>0</v>
      </c>
      <c r="Q786" s="27"/>
      <c r="R786" s="7"/>
    </row>
    <row r="787" spans="1:18" x14ac:dyDescent="0.25">
      <c r="A787" s="2"/>
      <c r="B787" s="1"/>
      <c r="C787" s="2"/>
      <c r="D787" s="2"/>
      <c r="E787" s="4"/>
      <c r="F787" s="4"/>
      <c r="G787" s="260">
        <f t="shared" si="97"/>
        <v>0</v>
      </c>
      <c r="H787" s="26" t="s">
        <v>6</v>
      </c>
      <c r="I787" s="39">
        <f t="shared" si="98"/>
        <v>0</v>
      </c>
      <c r="J787" s="29">
        <f t="shared" si="99"/>
        <v>0</v>
      </c>
      <c r="K787" s="28">
        <f t="shared" si="100"/>
        <v>0</v>
      </c>
      <c r="L787" s="29">
        <f t="shared" si="101"/>
        <v>0</v>
      </c>
      <c r="M787" s="28">
        <f t="shared" si="102"/>
        <v>0</v>
      </c>
      <c r="N787" s="29">
        <f t="shared" si="102"/>
        <v>0</v>
      </c>
      <c r="O787" s="28">
        <f t="shared" si="103"/>
        <v>0</v>
      </c>
      <c r="P787" s="255">
        <f t="shared" si="104"/>
        <v>0</v>
      </c>
      <c r="Q787" s="27"/>
      <c r="R787" s="7"/>
    </row>
    <row r="788" spans="1:18" x14ac:dyDescent="0.25">
      <c r="A788" s="2"/>
      <c r="B788" s="1"/>
      <c r="C788" s="2"/>
      <c r="D788" s="2"/>
      <c r="E788" s="4"/>
      <c r="F788" s="4"/>
      <c r="G788" s="260">
        <f t="shared" si="97"/>
        <v>0</v>
      </c>
      <c r="H788" s="26" t="s">
        <v>6</v>
      </c>
      <c r="I788" s="39">
        <f t="shared" si="98"/>
        <v>0</v>
      </c>
      <c r="J788" s="29">
        <f t="shared" si="99"/>
        <v>0</v>
      </c>
      <c r="K788" s="28">
        <f t="shared" si="100"/>
        <v>0</v>
      </c>
      <c r="L788" s="29">
        <f t="shared" si="101"/>
        <v>0</v>
      </c>
      <c r="M788" s="28">
        <f t="shared" si="102"/>
        <v>0</v>
      </c>
      <c r="N788" s="29">
        <f t="shared" si="102"/>
        <v>0</v>
      </c>
      <c r="O788" s="28">
        <f t="shared" si="103"/>
        <v>0</v>
      </c>
      <c r="P788" s="255">
        <f t="shared" si="104"/>
        <v>0</v>
      </c>
      <c r="Q788" s="27"/>
      <c r="R788" s="7"/>
    </row>
    <row r="789" spans="1:18" x14ac:dyDescent="0.25">
      <c r="A789" s="2"/>
      <c r="B789" s="1"/>
      <c r="C789" s="2"/>
      <c r="D789" s="2"/>
      <c r="E789" s="4"/>
      <c r="F789" s="4"/>
      <c r="G789" s="260">
        <f t="shared" si="97"/>
        <v>0</v>
      </c>
      <c r="H789" s="26" t="s">
        <v>6</v>
      </c>
      <c r="I789" s="39">
        <f t="shared" si="98"/>
        <v>0</v>
      </c>
      <c r="J789" s="29">
        <f t="shared" si="99"/>
        <v>0</v>
      </c>
      <c r="K789" s="28">
        <f t="shared" si="100"/>
        <v>0</v>
      </c>
      <c r="L789" s="29">
        <f t="shared" si="101"/>
        <v>0</v>
      </c>
      <c r="M789" s="28">
        <f t="shared" si="102"/>
        <v>0</v>
      </c>
      <c r="N789" s="29">
        <f t="shared" si="102"/>
        <v>0</v>
      </c>
      <c r="O789" s="28">
        <f t="shared" si="103"/>
        <v>0</v>
      </c>
      <c r="P789" s="255">
        <f t="shared" si="104"/>
        <v>0</v>
      </c>
      <c r="Q789" s="27"/>
      <c r="R789" s="7"/>
    </row>
    <row r="790" spans="1:18" x14ac:dyDescent="0.25">
      <c r="A790" s="2"/>
      <c r="B790" s="1"/>
      <c r="C790" s="2"/>
      <c r="D790" s="2"/>
      <c r="E790" s="4"/>
      <c r="F790" s="4"/>
      <c r="G790" s="260">
        <f t="shared" si="97"/>
        <v>0</v>
      </c>
      <c r="H790" s="26" t="s">
        <v>6</v>
      </c>
      <c r="I790" s="39">
        <f t="shared" si="98"/>
        <v>0</v>
      </c>
      <c r="J790" s="29">
        <f t="shared" si="99"/>
        <v>0</v>
      </c>
      <c r="K790" s="28">
        <f t="shared" si="100"/>
        <v>0</v>
      </c>
      <c r="L790" s="29">
        <f t="shared" si="101"/>
        <v>0</v>
      </c>
      <c r="M790" s="28">
        <f t="shared" si="102"/>
        <v>0</v>
      </c>
      <c r="N790" s="29">
        <f t="shared" si="102"/>
        <v>0</v>
      </c>
      <c r="O790" s="28">
        <f t="shared" si="103"/>
        <v>0</v>
      </c>
      <c r="P790" s="255">
        <f t="shared" si="104"/>
        <v>0</v>
      </c>
      <c r="Q790" s="27"/>
      <c r="R790" s="7"/>
    </row>
    <row r="791" spans="1:18" x14ac:dyDescent="0.25">
      <c r="A791" s="2"/>
      <c r="B791" s="1"/>
      <c r="C791" s="2"/>
      <c r="D791" s="2"/>
      <c r="E791" s="4"/>
      <c r="F791" s="4"/>
      <c r="G791" s="260">
        <f t="shared" si="97"/>
        <v>0</v>
      </c>
      <c r="H791" s="26" t="s">
        <v>6</v>
      </c>
      <c r="I791" s="39">
        <f t="shared" si="98"/>
        <v>0</v>
      </c>
      <c r="J791" s="29">
        <f t="shared" si="99"/>
        <v>0</v>
      </c>
      <c r="K791" s="28">
        <f t="shared" si="100"/>
        <v>0</v>
      </c>
      <c r="L791" s="29">
        <f t="shared" si="101"/>
        <v>0</v>
      </c>
      <c r="M791" s="28">
        <f t="shared" si="102"/>
        <v>0</v>
      </c>
      <c r="N791" s="29">
        <f t="shared" si="102"/>
        <v>0</v>
      </c>
      <c r="O791" s="28">
        <f t="shared" si="103"/>
        <v>0</v>
      </c>
      <c r="P791" s="255">
        <f t="shared" si="104"/>
        <v>0</v>
      </c>
      <c r="Q791" s="27"/>
      <c r="R791" s="7"/>
    </row>
    <row r="792" spans="1:18" x14ac:dyDescent="0.25">
      <c r="A792" s="2"/>
      <c r="B792" s="1"/>
      <c r="C792" s="2"/>
      <c r="D792" s="2"/>
      <c r="E792" s="4"/>
      <c r="F792" s="4"/>
      <c r="G792" s="260">
        <f t="shared" si="97"/>
        <v>0</v>
      </c>
      <c r="H792" s="26" t="s">
        <v>6</v>
      </c>
      <c r="I792" s="39">
        <f t="shared" si="98"/>
        <v>0</v>
      </c>
      <c r="J792" s="29">
        <f t="shared" si="99"/>
        <v>0</v>
      </c>
      <c r="K792" s="28">
        <f t="shared" si="100"/>
        <v>0</v>
      </c>
      <c r="L792" s="29">
        <f t="shared" si="101"/>
        <v>0</v>
      </c>
      <c r="M792" s="28">
        <f t="shared" si="102"/>
        <v>0</v>
      </c>
      <c r="N792" s="29">
        <f t="shared" si="102"/>
        <v>0</v>
      </c>
      <c r="O792" s="28">
        <f t="shared" si="103"/>
        <v>0</v>
      </c>
      <c r="P792" s="255">
        <f t="shared" si="104"/>
        <v>0</v>
      </c>
      <c r="Q792" s="27"/>
      <c r="R792" s="7"/>
    </row>
    <row r="793" spans="1:18" x14ac:dyDescent="0.25">
      <c r="A793" s="2"/>
      <c r="B793" s="1"/>
      <c r="C793" s="2"/>
      <c r="D793" s="2"/>
      <c r="E793" s="4"/>
      <c r="F793" s="4"/>
      <c r="G793" s="260">
        <f t="shared" si="97"/>
        <v>0</v>
      </c>
      <c r="H793" s="26" t="s">
        <v>6</v>
      </c>
      <c r="I793" s="39">
        <f t="shared" si="98"/>
        <v>0</v>
      </c>
      <c r="J793" s="29">
        <f t="shared" si="99"/>
        <v>0</v>
      </c>
      <c r="K793" s="28">
        <f t="shared" si="100"/>
        <v>0</v>
      </c>
      <c r="L793" s="29">
        <f t="shared" si="101"/>
        <v>0</v>
      </c>
      <c r="M793" s="28">
        <f t="shared" si="102"/>
        <v>0</v>
      </c>
      <c r="N793" s="29">
        <f t="shared" si="102"/>
        <v>0</v>
      </c>
      <c r="O793" s="28">
        <f t="shared" si="103"/>
        <v>0</v>
      </c>
      <c r="P793" s="255">
        <f t="shared" si="104"/>
        <v>0</v>
      </c>
      <c r="Q793" s="27"/>
      <c r="R793" s="7"/>
    </row>
    <row r="794" spans="1:18" x14ac:dyDescent="0.25">
      <c r="A794" s="2"/>
      <c r="B794" s="1"/>
      <c r="C794" s="2"/>
      <c r="D794" s="2"/>
      <c r="E794" s="4"/>
      <c r="F794" s="4"/>
      <c r="G794" s="260">
        <f t="shared" si="97"/>
        <v>0</v>
      </c>
      <c r="H794" s="26" t="s">
        <v>6</v>
      </c>
      <c r="I794" s="39">
        <f t="shared" si="98"/>
        <v>0</v>
      </c>
      <c r="J794" s="29">
        <f t="shared" si="99"/>
        <v>0</v>
      </c>
      <c r="K794" s="28">
        <f t="shared" si="100"/>
        <v>0</v>
      </c>
      <c r="L794" s="29">
        <f t="shared" si="101"/>
        <v>0</v>
      </c>
      <c r="M794" s="28">
        <f t="shared" si="102"/>
        <v>0</v>
      </c>
      <c r="N794" s="29">
        <f t="shared" si="102"/>
        <v>0</v>
      </c>
      <c r="O794" s="28">
        <f t="shared" si="103"/>
        <v>0</v>
      </c>
      <c r="P794" s="255">
        <f t="shared" si="104"/>
        <v>0</v>
      </c>
      <c r="Q794" s="27"/>
      <c r="R794" s="7"/>
    </row>
    <row r="795" spans="1:18" x14ac:dyDescent="0.25">
      <c r="A795" s="2"/>
      <c r="B795" s="1"/>
      <c r="C795" s="2"/>
      <c r="D795" s="2"/>
      <c r="E795" s="4"/>
      <c r="F795" s="4"/>
      <c r="G795" s="260">
        <f t="shared" si="97"/>
        <v>0</v>
      </c>
      <c r="H795" s="26" t="s">
        <v>6</v>
      </c>
      <c r="I795" s="39">
        <f t="shared" si="98"/>
        <v>0</v>
      </c>
      <c r="J795" s="29">
        <f t="shared" si="99"/>
        <v>0</v>
      </c>
      <c r="K795" s="28">
        <f t="shared" si="100"/>
        <v>0</v>
      </c>
      <c r="L795" s="29">
        <f t="shared" si="101"/>
        <v>0</v>
      </c>
      <c r="M795" s="28">
        <f t="shared" si="102"/>
        <v>0</v>
      </c>
      <c r="N795" s="29">
        <f t="shared" si="102"/>
        <v>0</v>
      </c>
      <c r="O795" s="28">
        <f t="shared" si="103"/>
        <v>0</v>
      </c>
      <c r="P795" s="255">
        <f t="shared" si="104"/>
        <v>0</v>
      </c>
      <c r="Q795" s="27"/>
      <c r="R795" s="7"/>
    </row>
    <row r="796" spans="1:18" x14ac:dyDescent="0.25">
      <c r="A796" s="2"/>
      <c r="B796" s="1"/>
      <c r="C796" s="2"/>
      <c r="D796" s="2"/>
      <c r="E796" s="4"/>
      <c r="F796" s="4"/>
      <c r="G796" s="260">
        <f t="shared" si="97"/>
        <v>0</v>
      </c>
      <c r="H796" s="26" t="s">
        <v>6</v>
      </c>
      <c r="I796" s="39">
        <f t="shared" si="98"/>
        <v>0</v>
      </c>
      <c r="J796" s="29">
        <f t="shared" si="99"/>
        <v>0</v>
      </c>
      <c r="K796" s="28">
        <f t="shared" si="100"/>
        <v>0</v>
      </c>
      <c r="L796" s="29">
        <f t="shared" si="101"/>
        <v>0</v>
      </c>
      <c r="M796" s="28">
        <f t="shared" si="102"/>
        <v>0</v>
      </c>
      <c r="N796" s="29">
        <f t="shared" si="102"/>
        <v>0</v>
      </c>
      <c r="O796" s="28">
        <f t="shared" si="103"/>
        <v>0</v>
      </c>
      <c r="P796" s="255">
        <f t="shared" si="104"/>
        <v>0</v>
      </c>
      <c r="Q796" s="27"/>
      <c r="R796" s="7"/>
    </row>
    <row r="797" spans="1:18" x14ac:dyDescent="0.25">
      <c r="A797" s="2"/>
      <c r="B797" s="1"/>
      <c r="C797" s="2"/>
      <c r="D797" s="2"/>
      <c r="E797" s="4"/>
      <c r="F797" s="4"/>
      <c r="G797" s="260">
        <f t="shared" si="97"/>
        <v>0</v>
      </c>
      <c r="H797" s="26" t="s">
        <v>6</v>
      </c>
      <c r="I797" s="39">
        <f t="shared" si="98"/>
        <v>0</v>
      </c>
      <c r="J797" s="29">
        <f t="shared" si="99"/>
        <v>0</v>
      </c>
      <c r="K797" s="28">
        <f t="shared" si="100"/>
        <v>0</v>
      </c>
      <c r="L797" s="29">
        <f t="shared" si="101"/>
        <v>0</v>
      </c>
      <c r="M797" s="28">
        <f t="shared" si="102"/>
        <v>0</v>
      </c>
      <c r="N797" s="29">
        <f t="shared" si="102"/>
        <v>0</v>
      </c>
      <c r="O797" s="28">
        <f t="shared" si="103"/>
        <v>0</v>
      </c>
      <c r="P797" s="255">
        <f t="shared" si="104"/>
        <v>0</v>
      </c>
      <c r="Q797" s="27"/>
      <c r="R797" s="7"/>
    </row>
    <row r="798" spans="1:18" x14ac:dyDescent="0.25">
      <c r="A798" s="2"/>
      <c r="B798" s="1"/>
      <c r="C798" s="2"/>
      <c r="D798" s="2"/>
      <c r="E798" s="4"/>
      <c r="F798" s="4"/>
      <c r="G798" s="260">
        <f t="shared" si="97"/>
        <v>0</v>
      </c>
      <c r="H798" s="26" t="s">
        <v>6</v>
      </c>
      <c r="I798" s="39">
        <f t="shared" si="98"/>
        <v>0</v>
      </c>
      <c r="J798" s="29">
        <f t="shared" si="99"/>
        <v>0</v>
      </c>
      <c r="K798" s="28">
        <f t="shared" si="100"/>
        <v>0</v>
      </c>
      <c r="L798" s="29">
        <f t="shared" si="101"/>
        <v>0</v>
      </c>
      <c r="M798" s="28">
        <f t="shared" si="102"/>
        <v>0</v>
      </c>
      <c r="N798" s="29">
        <f t="shared" si="102"/>
        <v>0</v>
      </c>
      <c r="O798" s="28">
        <f t="shared" si="103"/>
        <v>0</v>
      </c>
      <c r="P798" s="255">
        <f t="shared" si="104"/>
        <v>0</v>
      </c>
      <c r="Q798" s="27"/>
      <c r="R798" s="7"/>
    </row>
    <row r="799" spans="1:18" x14ac:dyDescent="0.25">
      <c r="A799" s="2"/>
      <c r="B799" s="1"/>
      <c r="C799" s="2"/>
      <c r="D799" s="2"/>
      <c r="E799" s="4"/>
      <c r="F799" s="4"/>
      <c r="G799" s="260">
        <f t="shared" si="97"/>
        <v>0</v>
      </c>
      <c r="H799" s="26" t="s">
        <v>6</v>
      </c>
      <c r="I799" s="39">
        <f t="shared" si="98"/>
        <v>0</v>
      </c>
      <c r="J799" s="29">
        <f t="shared" si="99"/>
        <v>0</v>
      </c>
      <c r="K799" s="28">
        <f t="shared" si="100"/>
        <v>0</v>
      </c>
      <c r="L799" s="29">
        <f t="shared" si="101"/>
        <v>0</v>
      </c>
      <c r="M799" s="28">
        <f t="shared" si="102"/>
        <v>0</v>
      </c>
      <c r="N799" s="29">
        <f t="shared" si="102"/>
        <v>0</v>
      </c>
      <c r="O799" s="28">
        <f t="shared" si="103"/>
        <v>0</v>
      </c>
      <c r="P799" s="255">
        <f t="shared" si="104"/>
        <v>0</v>
      </c>
      <c r="Q799" s="27"/>
      <c r="R799" s="7"/>
    </row>
    <row r="800" spans="1:18" x14ac:dyDescent="0.25">
      <c r="A800" s="2"/>
      <c r="B800" s="1"/>
      <c r="C800" s="2"/>
      <c r="D800" s="2"/>
      <c r="E800" s="4"/>
      <c r="F800" s="4"/>
      <c r="G800" s="260">
        <f t="shared" si="97"/>
        <v>0</v>
      </c>
      <c r="H800" s="26" t="s">
        <v>6</v>
      </c>
      <c r="I800" s="39">
        <f t="shared" si="98"/>
        <v>0</v>
      </c>
      <c r="J800" s="29">
        <f t="shared" si="99"/>
        <v>0</v>
      </c>
      <c r="K800" s="28">
        <f t="shared" si="100"/>
        <v>0</v>
      </c>
      <c r="L800" s="29">
        <f t="shared" si="101"/>
        <v>0</v>
      </c>
      <c r="M800" s="28">
        <f t="shared" si="102"/>
        <v>0</v>
      </c>
      <c r="N800" s="29">
        <f t="shared" si="102"/>
        <v>0</v>
      </c>
      <c r="O800" s="28">
        <f t="shared" si="103"/>
        <v>0</v>
      </c>
      <c r="P800" s="255">
        <f t="shared" si="104"/>
        <v>0</v>
      </c>
      <c r="Q800" s="27"/>
      <c r="R800" s="7"/>
    </row>
    <row r="801" spans="1:18" x14ac:dyDescent="0.25">
      <c r="A801" s="2"/>
      <c r="B801" s="1"/>
      <c r="C801" s="2"/>
      <c r="D801" s="2"/>
      <c r="E801" s="4"/>
      <c r="F801" s="4"/>
      <c r="G801" s="260">
        <f t="shared" si="97"/>
        <v>0</v>
      </c>
      <c r="H801" s="26" t="s">
        <v>6</v>
      </c>
      <c r="I801" s="39">
        <f t="shared" si="98"/>
        <v>0</v>
      </c>
      <c r="J801" s="29">
        <f t="shared" si="99"/>
        <v>0</v>
      </c>
      <c r="K801" s="28">
        <f t="shared" si="100"/>
        <v>0</v>
      </c>
      <c r="L801" s="29">
        <f t="shared" si="101"/>
        <v>0</v>
      </c>
      <c r="M801" s="28">
        <f t="shared" si="102"/>
        <v>0</v>
      </c>
      <c r="N801" s="29">
        <f t="shared" si="102"/>
        <v>0</v>
      </c>
      <c r="O801" s="28">
        <f t="shared" si="103"/>
        <v>0</v>
      </c>
      <c r="P801" s="255">
        <f t="shared" si="104"/>
        <v>0</v>
      </c>
      <c r="Q801" s="27"/>
      <c r="R801" s="7"/>
    </row>
    <row r="802" spans="1:18" x14ac:dyDescent="0.25">
      <c r="A802" s="2"/>
      <c r="B802" s="1"/>
      <c r="C802" s="2"/>
      <c r="D802" s="2"/>
      <c r="E802" s="4"/>
      <c r="F802" s="4"/>
      <c r="G802" s="260">
        <f t="shared" si="97"/>
        <v>0</v>
      </c>
      <c r="H802" s="26" t="s">
        <v>6</v>
      </c>
      <c r="I802" s="39">
        <f t="shared" si="98"/>
        <v>0</v>
      </c>
      <c r="J802" s="29">
        <f t="shared" si="99"/>
        <v>0</v>
      </c>
      <c r="K802" s="28">
        <f t="shared" si="100"/>
        <v>0</v>
      </c>
      <c r="L802" s="29">
        <f t="shared" si="101"/>
        <v>0</v>
      </c>
      <c r="M802" s="28">
        <f t="shared" si="102"/>
        <v>0</v>
      </c>
      <c r="N802" s="29">
        <f t="shared" si="102"/>
        <v>0</v>
      </c>
      <c r="O802" s="28">
        <f t="shared" si="103"/>
        <v>0</v>
      </c>
      <c r="P802" s="255">
        <f t="shared" si="104"/>
        <v>0</v>
      </c>
      <c r="Q802" s="27"/>
      <c r="R802" s="7"/>
    </row>
    <row r="803" spans="1:18" x14ac:dyDescent="0.25">
      <c r="A803" s="2"/>
      <c r="B803" s="1"/>
      <c r="C803" s="2"/>
      <c r="D803" s="2"/>
      <c r="E803" s="4"/>
      <c r="F803" s="4"/>
      <c r="G803" s="260">
        <f t="shared" si="97"/>
        <v>0</v>
      </c>
      <c r="H803" s="26" t="s">
        <v>6</v>
      </c>
      <c r="I803" s="39">
        <f t="shared" si="98"/>
        <v>0</v>
      </c>
      <c r="J803" s="29">
        <f t="shared" si="99"/>
        <v>0</v>
      </c>
      <c r="K803" s="28">
        <f t="shared" si="100"/>
        <v>0</v>
      </c>
      <c r="L803" s="29">
        <f t="shared" si="101"/>
        <v>0</v>
      </c>
      <c r="M803" s="28">
        <f t="shared" si="102"/>
        <v>0</v>
      </c>
      <c r="N803" s="29">
        <f t="shared" si="102"/>
        <v>0</v>
      </c>
      <c r="O803" s="28">
        <f t="shared" si="103"/>
        <v>0</v>
      </c>
      <c r="P803" s="255">
        <f t="shared" si="104"/>
        <v>0</v>
      </c>
      <c r="Q803" s="27"/>
      <c r="R803" s="7"/>
    </row>
    <row r="804" spans="1:18" x14ac:dyDescent="0.25">
      <c r="A804" s="2"/>
      <c r="B804" s="1"/>
      <c r="C804" s="2"/>
      <c r="D804" s="2"/>
      <c r="E804" s="4"/>
      <c r="F804" s="4"/>
      <c r="G804" s="260">
        <f t="shared" si="97"/>
        <v>0</v>
      </c>
      <c r="H804" s="26" t="s">
        <v>6</v>
      </c>
      <c r="I804" s="39">
        <f t="shared" si="98"/>
        <v>0</v>
      </c>
      <c r="J804" s="29">
        <f t="shared" si="99"/>
        <v>0</v>
      </c>
      <c r="K804" s="28">
        <f t="shared" si="100"/>
        <v>0</v>
      </c>
      <c r="L804" s="29">
        <f t="shared" si="101"/>
        <v>0</v>
      </c>
      <c r="M804" s="28">
        <f t="shared" si="102"/>
        <v>0</v>
      </c>
      <c r="N804" s="29">
        <f t="shared" si="102"/>
        <v>0</v>
      </c>
      <c r="O804" s="28">
        <f t="shared" si="103"/>
        <v>0</v>
      </c>
      <c r="P804" s="255">
        <f t="shared" si="104"/>
        <v>0</v>
      </c>
      <c r="Q804" s="27"/>
      <c r="R804" s="7"/>
    </row>
    <row r="805" spans="1:18" x14ac:dyDescent="0.25">
      <c r="A805" s="2"/>
      <c r="B805" s="1"/>
      <c r="C805" s="2"/>
      <c r="D805" s="2"/>
      <c r="E805" s="4"/>
      <c r="F805" s="4"/>
      <c r="G805" s="260">
        <f t="shared" si="97"/>
        <v>0</v>
      </c>
      <c r="H805" s="26" t="s">
        <v>6</v>
      </c>
      <c r="I805" s="39">
        <f t="shared" si="98"/>
        <v>0</v>
      </c>
      <c r="J805" s="29">
        <f t="shared" si="99"/>
        <v>0</v>
      </c>
      <c r="K805" s="28">
        <f t="shared" si="100"/>
        <v>0</v>
      </c>
      <c r="L805" s="29">
        <f t="shared" si="101"/>
        <v>0</v>
      </c>
      <c r="M805" s="28">
        <f t="shared" si="102"/>
        <v>0</v>
      </c>
      <c r="N805" s="29">
        <f t="shared" si="102"/>
        <v>0</v>
      </c>
      <c r="O805" s="28">
        <f t="shared" si="103"/>
        <v>0</v>
      </c>
      <c r="P805" s="255">
        <f t="shared" si="104"/>
        <v>0</v>
      </c>
      <c r="Q805" s="27"/>
      <c r="R805" s="7"/>
    </row>
    <row r="806" spans="1:18" x14ac:dyDescent="0.25">
      <c r="A806" s="2"/>
      <c r="B806" s="1"/>
      <c r="C806" s="2"/>
      <c r="D806" s="2"/>
      <c r="E806" s="4"/>
      <c r="F806" s="4"/>
      <c r="G806" s="260">
        <f t="shared" si="97"/>
        <v>0</v>
      </c>
      <c r="H806" s="26" t="s">
        <v>6</v>
      </c>
      <c r="I806" s="39">
        <f t="shared" si="98"/>
        <v>0</v>
      </c>
      <c r="J806" s="29">
        <f t="shared" si="99"/>
        <v>0</v>
      </c>
      <c r="K806" s="28">
        <f t="shared" si="100"/>
        <v>0</v>
      </c>
      <c r="L806" s="29">
        <f t="shared" si="101"/>
        <v>0</v>
      </c>
      <c r="M806" s="28">
        <f t="shared" si="102"/>
        <v>0</v>
      </c>
      <c r="N806" s="29">
        <f t="shared" si="102"/>
        <v>0</v>
      </c>
      <c r="O806" s="28">
        <f t="shared" si="103"/>
        <v>0</v>
      </c>
      <c r="P806" s="255">
        <f t="shared" si="104"/>
        <v>0</v>
      </c>
      <c r="Q806" s="27"/>
      <c r="R806" s="7"/>
    </row>
    <row r="807" spans="1:18" x14ac:dyDescent="0.25">
      <c r="A807" s="2"/>
      <c r="B807" s="1"/>
      <c r="C807" s="2"/>
      <c r="D807" s="2"/>
      <c r="E807" s="4"/>
      <c r="F807" s="4"/>
      <c r="G807" s="260">
        <f t="shared" si="97"/>
        <v>0</v>
      </c>
      <c r="H807" s="26" t="s">
        <v>6</v>
      </c>
      <c r="I807" s="39">
        <f t="shared" si="98"/>
        <v>0</v>
      </c>
      <c r="J807" s="29">
        <f t="shared" si="99"/>
        <v>0</v>
      </c>
      <c r="K807" s="28">
        <f t="shared" si="100"/>
        <v>0</v>
      </c>
      <c r="L807" s="29">
        <f t="shared" si="101"/>
        <v>0</v>
      </c>
      <c r="M807" s="28">
        <f t="shared" si="102"/>
        <v>0</v>
      </c>
      <c r="N807" s="29">
        <f t="shared" si="102"/>
        <v>0</v>
      </c>
      <c r="O807" s="28">
        <f t="shared" si="103"/>
        <v>0</v>
      </c>
      <c r="P807" s="255">
        <f t="shared" si="104"/>
        <v>0</v>
      </c>
      <c r="Q807" s="27"/>
      <c r="R807" s="7"/>
    </row>
    <row r="808" spans="1:18" x14ac:dyDescent="0.25">
      <c r="A808" s="2"/>
      <c r="B808" s="1"/>
      <c r="C808" s="2"/>
      <c r="D808" s="2"/>
      <c r="E808" s="4"/>
      <c r="F808" s="4"/>
      <c r="G808" s="260">
        <f t="shared" si="97"/>
        <v>0</v>
      </c>
      <c r="H808" s="26" t="s">
        <v>6</v>
      </c>
      <c r="I808" s="39">
        <f t="shared" si="98"/>
        <v>0</v>
      </c>
      <c r="J808" s="29">
        <f t="shared" si="99"/>
        <v>0</v>
      </c>
      <c r="K808" s="28">
        <f t="shared" si="100"/>
        <v>0</v>
      </c>
      <c r="L808" s="29">
        <f t="shared" si="101"/>
        <v>0</v>
      </c>
      <c r="M808" s="28">
        <f t="shared" si="102"/>
        <v>0</v>
      </c>
      <c r="N808" s="29">
        <f t="shared" si="102"/>
        <v>0</v>
      </c>
      <c r="O808" s="28">
        <f t="shared" si="103"/>
        <v>0</v>
      </c>
      <c r="P808" s="255">
        <f t="shared" si="104"/>
        <v>0</v>
      </c>
      <c r="Q808" s="27"/>
      <c r="R808" s="7"/>
    </row>
    <row r="809" spans="1:18" x14ac:dyDescent="0.25">
      <c r="A809" s="2"/>
      <c r="B809" s="1"/>
      <c r="C809" s="2"/>
      <c r="D809" s="2"/>
      <c r="E809" s="4"/>
      <c r="F809" s="4"/>
      <c r="G809" s="260">
        <f t="shared" si="97"/>
        <v>0</v>
      </c>
      <c r="H809" s="26" t="s">
        <v>6</v>
      </c>
      <c r="I809" s="39">
        <f t="shared" si="98"/>
        <v>0</v>
      </c>
      <c r="J809" s="29">
        <f t="shared" si="99"/>
        <v>0</v>
      </c>
      <c r="K809" s="28">
        <f t="shared" si="100"/>
        <v>0</v>
      </c>
      <c r="L809" s="29">
        <f t="shared" si="101"/>
        <v>0</v>
      </c>
      <c r="M809" s="28">
        <f t="shared" si="102"/>
        <v>0</v>
      </c>
      <c r="N809" s="29">
        <f t="shared" si="102"/>
        <v>0</v>
      </c>
      <c r="O809" s="28">
        <f t="shared" si="103"/>
        <v>0</v>
      </c>
      <c r="P809" s="255">
        <f t="shared" si="104"/>
        <v>0</v>
      </c>
      <c r="Q809" s="27"/>
      <c r="R809" s="7"/>
    </row>
    <row r="810" spans="1:18" x14ac:dyDescent="0.25">
      <c r="A810" s="2"/>
      <c r="B810" s="1"/>
      <c r="C810" s="2"/>
      <c r="D810" s="2"/>
      <c r="E810" s="4"/>
      <c r="F810" s="4"/>
      <c r="G810" s="260">
        <f t="shared" si="97"/>
        <v>0</v>
      </c>
      <c r="H810" s="26" t="s">
        <v>6</v>
      </c>
      <c r="I810" s="39">
        <f t="shared" si="98"/>
        <v>0</v>
      </c>
      <c r="J810" s="29">
        <f t="shared" si="99"/>
        <v>0</v>
      </c>
      <c r="K810" s="28">
        <f t="shared" si="100"/>
        <v>0</v>
      </c>
      <c r="L810" s="29">
        <f t="shared" si="101"/>
        <v>0</v>
      </c>
      <c r="M810" s="28">
        <f t="shared" si="102"/>
        <v>0</v>
      </c>
      <c r="N810" s="29">
        <f t="shared" si="102"/>
        <v>0</v>
      </c>
      <c r="O810" s="28">
        <f t="shared" si="103"/>
        <v>0</v>
      </c>
      <c r="P810" s="255">
        <f t="shared" si="104"/>
        <v>0</v>
      </c>
      <c r="Q810" s="27"/>
      <c r="R810" s="7"/>
    </row>
    <row r="811" spans="1:18" x14ac:dyDescent="0.25">
      <c r="A811" s="2"/>
      <c r="B811" s="1"/>
      <c r="C811" s="2"/>
      <c r="D811" s="2"/>
      <c r="E811" s="4"/>
      <c r="F811" s="4"/>
      <c r="G811" s="260">
        <f t="shared" si="97"/>
        <v>0</v>
      </c>
      <c r="H811" s="26" t="s">
        <v>6</v>
      </c>
      <c r="I811" s="39">
        <f t="shared" si="98"/>
        <v>0</v>
      </c>
      <c r="J811" s="29">
        <f t="shared" si="99"/>
        <v>0</v>
      </c>
      <c r="K811" s="28">
        <f t="shared" si="100"/>
        <v>0</v>
      </c>
      <c r="L811" s="29">
        <f t="shared" si="101"/>
        <v>0</v>
      </c>
      <c r="M811" s="28">
        <f t="shared" si="102"/>
        <v>0</v>
      </c>
      <c r="N811" s="29">
        <f t="shared" si="102"/>
        <v>0</v>
      </c>
      <c r="O811" s="28">
        <f t="shared" si="103"/>
        <v>0</v>
      </c>
      <c r="P811" s="255">
        <f t="shared" si="104"/>
        <v>0</v>
      </c>
      <c r="Q811" s="27"/>
      <c r="R811" s="7"/>
    </row>
    <row r="812" spans="1:18" x14ac:dyDescent="0.25">
      <c r="A812" s="2"/>
      <c r="B812" s="1"/>
      <c r="C812" s="2"/>
      <c r="D812" s="2"/>
      <c r="E812" s="4"/>
      <c r="F812" s="4"/>
      <c r="G812" s="260">
        <f t="shared" si="97"/>
        <v>0</v>
      </c>
      <c r="H812" s="26" t="s">
        <v>6</v>
      </c>
      <c r="I812" s="39">
        <f t="shared" si="98"/>
        <v>0</v>
      </c>
      <c r="J812" s="29">
        <f t="shared" si="99"/>
        <v>0</v>
      </c>
      <c r="K812" s="28">
        <f t="shared" si="100"/>
        <v>0</v>
      </c>
      <c r="L812" s="29">
        <f t="shared" si="101"/>
        <v>0</v>
      </c>
      <c r="M812" s="28">
        <f t="shared" si="102"/>
        <v>0</v>
      </c>
      <c r="N812" s="29">
        <f t="shared" si="102"/>
        <v>0</v>
      </c>
      <c r="O812" s="28">
        <f t="shared" si="103"/>
        <v>0</v>
      </c>
      <c r="P812" s="255">
        <f t="shared" si="104"/>
        <v>0</v>
      </c>
      <c r="Q812" s="27"/>
      <c r="R812" s="7"/>
    </row>
    <row r="813" spans="1:18" x14ac:dyDescent="0.25">
      <c r="A813" s="2"/>
      <c r="B813" s="1"/>
      <c r="C813" s="2"/>
      <c r="D813" s="2"/>
      <c r="E813" s="4"/>
      <c r="F813" s="4"/>
      <c r="G813" s="260">
        <f t="shared" si="97"/>
        <v>0</v>
      </c>
      <c r="H813" s="26" t="s">
        <v>6</v>
      </c>
      <c r="I813" s="39">
        <f t="shared" si="98"/>
        <v>0</v>
      </c>
      <c r="J813" s="29">
        <f t="shared" si="99"/>
        <v>0</v>
      </c>
      <c r="K813" s="28">
        <f t="shared" si="100"/>
        <v>0</v>
      </c>
      <c r="L813" s="29">
        <f t="shared" si="101"/>
        <v>0</v>
      </c>
      <c r="M813" s="28">
        <f t="shared" si="102"/>
        <v>0</v>
      </c>
      <c r="N813" s="29">
        <f t="shared" si="102"/>
        <v>0</v>
      </c>
      <c r="O813" s="28">
        <f t="shared" si="103"/>
        <v>0</v>
      </c>
      <c r="P813" s="255">
        <f t="shared" si="104"/>
        <v>0</v>
      </c>
      <c r="Q813" s="27"/>
      <c r="R813" s="7"/>
    </row>
    <row r="814" spans="1:18" x14ac:dyDescent="0.25">
      <c r="A814" s="2"/>
      <c r="B814" s="1"/>
      <c r="C814" s="2"/>
      <c r="D814" s="2"/>
      <c r="E814" s="4"/>
      <c r="F814" s="4"/>
      <c r="G814" s="260">
        <f t="shared" si="97"/>
        <v>0</v>
      </c>
      <c r="H814" s="26" t="s">
        <v>6</v>
      </c>
      <c r="I814" s="39">
        <f t="shared" si="98"/>
        <v>0</v>
      </c>
      <c r="J814" s="29">
        <f t="shared" si="99"/>
        <v>0</v>
      </c>
      <c r="K814" s="28">
        <f t="shared" si="100"/>
        <v>0</v>
      </c>
      <c r="L814" s="29">
        <f t="shared" si="101"/>
        <v>0</v>
      </c>
      <c r="M814" s="28">
        <f t="shared" si="102"/>
        <v>0</v>
      </c>
      <c r="N814" s="29">
        <f t="shared" si="102"/>
        <v>0</v>
      </c>
      <c r="O814" s="28">
        <f t="shared" si="103"/>
        <v>0</v>
      </c>
      <c r="P814" s="255">
        <f t="shared" si="104"/>
        <v>0</v>
      </c>
      <c r="Q814" s="27"/>
      <c r="R814" s="7"/>
    </row>
    <row r="815" spans="1:18" x14ac:dyDescent="0.25">
      <c r="A815" s="2"/>
      <c r="B815" s="1"/>
      <c r="C815" s="2"/>
      <c r="D815" s="2"/>
      <c r="E815" s="4"/>
      <c r="F815" s="4"/>
      <c r="G815" s="260">
        <f t="shared" si="97"/>
        <v>0</v>
      </c>
      <c r="H815" s="26" t="s">
        <v>6</v>
      </c>
      <c r="I815" s="39">
        <f t="shared" si="98"/>
        <v>0</v>
      </c>
      <c r="J815" s="29">
        <f t="shared" si="99"/>
        <v>0</v>
      </c>
      <c r="K815" s="28">
        <f t="shared" si="100"/>
        <v>0</v>
      </c>
      <c r="L815" s="29">
        <f t="shared" si="101"/>
        <v>0</v>
      </c>
      <c r="M815" s="28">
        <f t="shared" si="102"/>
        <v>0</v>
      </c>
      <c r="N815" s="29">
        <f t="shared" si="102"/>
        <v>0</v>
      </c>
      <c r="O815" s="28">
        <f t="shared" si="103"/>
        <v>0</v>
      </c>
      <c r="P815" s="255">
        <f t="shared" si="104"/>
        <v>0</v>
      </c>
      <c r="Q815" s="27"/>
      <c r="R815" s="7"/>
    </row>
    <row r="816" spans="1:18" x14ac:dyDescent="0.25">
      <c r="A816" s="2"/>
      <c r="B816" s="1"/>
      <c r="C816" s="2"/>
      <c r="D816" s="2"/>
      <c r="E816" s="4"/>
      <c r="F816" s="4"/>
      <c r="G816" s="260">
        <f t="shared" si="97"/>
        <v>0</v>
      </c>
      <c r="H816" s="26" t="s">
        <v>6</v>
      </c>
      <c r="I816" s="39">
        <f t="shared" si="98"/>
        <v>0</v>
      </c>
      <c r="J816" s="29">
        <f t="shared" si="99"/>
        <v>0</v>
      </c>
      <c r="K816" s="28">
        <f t="shared" si="100"/>
        <v>0</v>
      </c>
      <c r="L816" s="29">
        <f t="shared" si="101"/>
        <v>0</v>
      </c>
      <c r="M816" s="28">
        <f t="shared" si="102"/>
        <v>0</v>
      </c>
      <c r="N816" s="29">
        <f t="shared" si="102"/>
        <v>0</v>
      </c>
      <c r="O816" s="28">
        <f t="shared" si="103"/>
        <v>0</v>
      </c>
      <c r="P816" s="255">
        <f t="shared" si="104"/>
        <v>0</v>
      </c>
      <c r="Q816" s="27"/>
      <c r="R816" s="7"/>
    </row>
    <row r="817" spans="1:18" x14ac:dyDescent="0.25">
      <c r="A817" s="2"/>
      <c r="B817" s="1"/>
      <c r="C817" s="2"/>
      <c r="D817" s="2"/>
      <c r="E817" s="4"/>
      <c r="F817" s="4"/>
      <c r="G817" s="260">
        <f t="shared" si="97"/>
        <v>0</v>
      </c>
      <c r="H817" s="26" t="s">
        <v>6</v>
      </c>
      <c r="I817" s="39">
        <f t="shared" si="98"/>
        <v>0</v>
      </c>
      <c r="J817" s="29">
        <f t="shared" si="99"/>
        <v>0</v>
      </c>
      <c r="K817" s="28">
        <f t="shared" si="100"/>
        <v>0</v>
      </c>
      <c r="L817" s="29">
        <f t="shared" si="101"/>
        <v>0</v>
      </c>
      <c r="M817" s="28">
        <f t="shared" si="102"/>
        <v>0</v>
      </c>
      <c r="N817" s="29">
        <f t="shared" si="102"/>
        <v>0</v>
      </c>
      <c r="O817" s="28">
        <f t="shared" si="103"/>
        <v>0</v>
      </c>
      <c r="P817" s="255">
        <f t="shared" si="104"/>
        <v>0</v>
      </c>
      <c r="Q817" s="27"/>
      <c r="R817" s="7"/>
    </row>
    <row r="818" spans="1:18" x14ac:dyDescent="0.25">
      <c r="A818" s="2"/>
      <c r="B818" s="1"/>
      <c r="C818" s="2"/>
      <c r="D818" s="2"/>
      <c r="E818" s="4"/>
      <c r="F818" s="4"/>
      <c r="G818" s="260">
        <f t="shared" si="97"/>
        <v>0</v>
      </c>
      <c r="H818" s="26" t="s">
        <v>6</v>
      </c>
      <c r="I818" s="39">
        <f t="shared" si="98"/>
        <v>0</v>
      </c>
      <c r="J818" s="29">
        <f t="shared" si="99"/>
        <v>0</v>
      </c>
      <c r="K818" s="28">
        <f t="shared" si="100"/>
        <v>0</v>
      </c>
      <c r="L818" s="29">
        <f t="shared" si="101"/>
        <v>0</v>
      </c>
      <c r="M818" s="28">
        <f t="shared" si="102"/>
        <v>0</v>
      </c>
      <c r="N818" s="29">
        <f t="shared" si="102"/>
        <v>0</v>
      </c>
      <c r="O818" s="28">
        <f t="shared" si="103"/>
        <v>0</v>
      </c>
      <c r="P818" s="255">
        <f t="shared" si="104"/>
        <v>0</v>
      </c>
      <c r="Q818" s="27"/>
      <c r="R818" s="7"/>
    </row>
    <row r="819" spans="1:18" x14ac:dyDescent="0.25">
      <c r="A819" s="2"/>
      <c r="B819" s="1"/>
      <c r="C819" s="2"/>
      <c r="D819" s="2"/>
      <c r="E819" s="4"/>
      <c r="F819" s="4"/>
      <c r="G819" s="260">
        <f t="shared" si="97"/>
        <v>0</v>
      </c>
      <c r="H819" s="26" t="s">
        <v>6</v>
      </c>
      <c r="I819" s="39">
        <f t="shared" si="98"/>
        <v>0</v>
      </c>
      <c r="J819" s="29">
        <f t="shared" si="99"/>
        <v>0</v>
      </c>
      <c r="K819" s="28">
        <f t="shared" si="100"/>
        <v>0</v>
      </c>
      <c r="L819" s="29">
        <f t="shared" si="101"/>
        <v>0</v>
      </c>
      <c r="M819" s="28">
        <f t="shared" si="102"/>
        <v>0</v>
      </c>
      <c r="N819" s="29">
        <f t="shared" si="102"/>
        <v>0</v>
      </c>
      <c r="O819" s="28">
        <f t="shared" si="103"/>
        <v>0</v>
      </c>
      <c r="P819" s="255">
        <f t="shared" si="104"/>
        <v>0</v>
      </c>
      <c r="Q819" s="27"/>
      <c r="R819" s="7"/>
    </row>
    <row r="820" spans="1:18" x14ac:dyDescent="0.25">
      <c r="A820" s="2"/>
      <c r="B820" s="1"/>
      <c r="C820" s="2"/>
      <c r="D820" s="2"/>
      <c r="E820" s="4"/>
      <c r="F820" s="4"/>
      <c r="G820" s="260">
        <f t="shared" si="97"/>
        <v>0</v>
      </c>
      <c r="H820" s="26" t="s">
        <v>6</v>
      </c>
      <c r="I820" s="39">
        <f t="shared" si="98"/>
        <v>0</v>
      </c>
      <c r="J820" s="29">
        <f t="shared" si="99"/>
        <v>0</v>
      </c>
      <c r="K820" s="28">
        <f t="shared" si="100"/>
        <v>0</v>
      </c>
      <c r="L820" s="29">
        <f t="shared" si="101"/>
        <v>0</v>
      </c>
      <c r="M820" s="28">
        <f t="shared" si="102"/>
        <v>0</v>
      </c>
      <c r="N820" s="29">
        <f t="shared" si="102"/>
        <v>0</v>
      </c>
      <c r="O820" s="28">
        <f t="shared" si="103"/>
        <v>0</v>
      </c>
      <c r="P820" s="255">
        <f t="shared" si="104"/>
        <v>0</v>
      </c>
      <c r="Q820" s="27"/>
      <c r="R820" s="7"/>
    </row>
    <row r="821" spans="1:18" x14ac:dyDescent="0.25">
      <c r="A821" s="2"/>
      <c r="B821" s="1"/>
      <c r="C821" s="2"/>
      <c r="D821" s="2"/>
      <c r="E821" s="4"/>
      <c r="F821" s="4"/>
      <c r="G821" s="260">
        <f t="shared" si="97"/>
        <v>0</v>
      </c>
      <c r="H821" s="26" t="s">
        <v>6</v>
      </c>
      <c r="I821" s="39">
        <f t="shared" si="98"/>
        <v>0</v>
      </c>
      <c r="J821" s="29">
        <f t="shared" si="99"/>
        <v>0</v>
      </c>
      <c r="K821" s="28">
        <f t="shared" si="100"/>
        <v>0</v>
      </c>
      <c r="L821" s="29">
        <f t="shared" si="101"/>
        <v>0</v>
      </c>
      <c r="M821" s="28">
        <f t="shared" si="102"/>
        <v>0</v>
      </c>
      <c r="N821" s="29">
        <f t="shared" si="102"/>
        <v>0</v>
      </c>
      <c r="O821" s="28">
        <f t="shared" si="103"/>
        <v>0</v>
      </c>
      <c r="P821" s="255">
        <f t="shared" si="104"/>
        <v>0</v>
      </c>
      <c r="Q821" s="27"/>
      <c r="R821" s="7"/>
    </row>
    <row r="822" spans="1:18" x14ac:dyDescent="0.25">
      <c r="A822" s="2"/>
      <c r="B822" s="1"/>
      <c r="C822" s="2"/>
      <c r="D822" s="2"/>
      <c r="E822" s="4"/>
      <c r="F822" s="4"/>
      <c r="G822" s="260">
        <f t="shared" si="97"/>
        <v>0</v>
      </c>
      <c r="H822" s="26" t="s">
        <v>6</v>
      </c>
      <c r="I822" s="39">
        <f t="shared" si="98"/>
        <v>0</v>
      </c>
      <c r="J822" s="29">
        <f t="shared" si="99"/>
        <v>0</v>
      </c>
      <c r="K822" s="28">
        <f t="shared" si="100"/>
        <v>0</v>
      </c>
      <c r="L822" s="29">
        <f t="shared" si="101"/>
        <v>0</v>
      </c>
      <c r="M822" s="28">
        <f t="shared" si="102"/>
        <v>0</v>
      </c>
      <c r="N822" s="29">
        <f t="shared" si="102"/>
        <v>0</v>
      </c>
      <c r="O822" s="28">
        <f t="shared" si="103"/>
        <v>0</v>
      </c>
      <c r="P822" s="255">
        <f t="shared" si="104"/>
        <v>0</v>
      </c>
      <c r="Q822" s="27"/>
      <c r="R822" s="7"/>
    </row>
    <row r="823" spans="1:18" x14ac:dyDescent="0.25">
      <c r="A823" s="2"/>
      <c r="B823" s="1"/>
      <c r="C823" s="2"/>
      <c r="D823" s="2"/>
      <c r="E823" s="4"/>
      <c r="F823" s="4"/>
      <c r="G823" s="260">
        <f t="shared" si="97"/>
        <v>0</v>
      </c>
      <c r="H823" s="26" t="s">
        <v>6</v>
      </c>
      <c r="I823" s="39">
        <f t="shared" si="98"/>
        <v>0</v>
      </c>
      <c r="J823" s="29">
        <f t="shared" si="99"/>
        <v>0</v>
      </c>
      <c r="K823" s="28">
        <f t="shared" si="100"/>
        <v>0</v>
      </c>
      <c r="L823" s="29">
        <f t="shared" si="101"/>
        <v>0</v>
      </c>
      <c r="M823" s="28">
        <f t="shared" si="102"/>
        <v>0</v>
      </c>
      <c r="N823" s="29">
        <f t="shared" si="102"/>
        <v>0</v>
      </c>
      <c r="O823" s="28">
        <f t="shared" si="103"/>
        <v>0</v>
      </c>
      <c r="P823" s="255">
        <f t="shared" si="104"/>
        <v>0</v>
      </c>
      <c r="Q823" s="27"/>
      <c r="R823" s="7"/>
    </row>
    <row r="824" spans="1:18" x14ac:dyDescent="0.25">
      <c r="A824" s="2"/>
      <c r="B824" s="1"/>
      <c r="C824" s="2"/>
      <c r="D824" s="2"/>
      <c r="E824" s="4"/>
      <c r="F824" s="4"/>
      <c r="G824" s="260">
        <f t="shared" si="97"/>
        <v>0</v>
      </c>
      <c r="H824" s="26" t="s">
        <v>6</v>
      </c>
      <c r="I824" s="39">
        <f t="shared" si="98"/>
        <v>0</v>
      </c>
      <c r="J824" s="29">
        <f t="shared" si="99"/>
        <v>0</v>
      </c>
      <c r="K824" s="28">
        <f t="shared" si="100"/>
        <v>0</v>
      </c>
      <c r="L824" s="29">
        <f t="shared" si="101"/>
        <v>0</v>
      </c>
      <c r="M824" s="28">
        <f t="shared" si="102"/>
        <v>0</v>
      </c>
      <c r="N824" s="29">
        <f t="shared" si="102"/>
        <v>0</v>
      </c>
      <c r="O824" s="28">
        <f t="shared" si="103"/>
        <v>0</v>
      </c>
      <c r="P824" s="255">
        <f t="shared" si="104"/>
        <v>0</v>
      </c>
      <c r="Q824" s="27"/>
      <c r="R824" s="7"/>
    </row>
    <row r="825" spans="1:18" x14ac:dyDescent="0.25">
      <c r="A825" s="2"/>
      <c r="B825" s="1"/>
      <c r="C825" s="2"/>
      <c r="D825" s="2"/>
      <c r="E825" s="4"/>
      <c r="F825" s="4"/>
      <c r="G825" s="260">
        <f t="shared" si="97"/>
        <v>0</v>
      </c>
      <c r="H825" s="26" t="s">
        <v>6</v>
      </c>
      <c r="I825" s="39">
        <f t="shared" si="98"/>
        <v>0</v>
      </c>
      <c r="J825" s="29">
        <f t="shared" si="99"/>
        <v>0</v>
      </c>
      <c r="K825" s="28">
        <f t="shared" si="100"/>
        <v>0</v>
      </c>
      <c r="L825" s="29">
        <f t="shared" si="101"/>
        <v>0</v>
      </c>
      <c r="M825" s="28">
        <f t="shared" si="102"/>
        <v>0</v>
      </c>
      <c r="N825" s="29">
        <f t="shared" si="102"/>
        <v>0</v>
      </c>
      <c r="O825" s="28">
        <f t="shared" si="103"/>
        <v>0</v>
      </c>
      <c r="P825" s="255">
        <f t="shared" si="104"/>
        <v>0</v>
      </c>
      <c r="Q825" s="27"/>
      <c r="R825" s="7"/>
    </row>
    <row r="826" spans="1:18" x14ac:dyDescent="0.25">
      <c r="A826" s="2"/>
      <c r="B826" s="1"/>
      <c r="C826" s="2"/>
      <c r="D826" s="2"/>
      <c r="E826" s="4"/>
      <c r="F826" s="4"/>
      <c r="G826" s="260">
        <f t="shared" si="97"/>
        <v>0</v>
      </c>
      <c r="H826" s="26" t="s">
        <v>6</v>
      </c>
      <c r="I826" s="39">
        <f t="shared" si="98"/>
        <v>0</v>
      </c>
      <c r="J826" s="29">
        <f t="shared" si="99"/>
        <v>0</v>
      </c>
      <c r="K826" s="28">
        <f t="shared" si="100"/>
        <v>0</v>
      </c>
      <c r="L826" s="29">
        <f t="shared" si="101"/>
        <v>0</v>
      </c>
      <c r="M826" s="28">
        <f t="shared" si="102"/>
        <v>0</v>
      </c>
      <c r="N826" s="29">
        <f t="shared" si="102"/>
        <v>0</v>
      </c>
      <c r="O826" s="28">
        <f t="shared" si="103"/>
        <v>0</v>
      </c>
      <c r="P826" s="255">
        <f t="shared" si="104"/>
        <v>0</v>
      </c>
      <c r="Q826" s="27"/>
      <c r="R826" s="7"/>
    </row>
    <row r="827" spans="1:18" x14ac:dyDescent="0.25">
      <c r="A827" s="2"/>
      <c r="B827" s="1"/>
      <c r="C827" s="2"/>
      <c r="D827" s="2"/>
      <c r="E827" s="4"/>
      <c r="F827" s="4"/>
      <c r="G827" s="260">
        <f t="shared" si="97"/>
        <v>0</v>
      </c>
      <c r="H827" s="26" t="s">
        <v>6</v>
      </c>
      <c r="I827" s="39">
        <f t="shared" si="98"/>
        <v>0</v>
      </c>
      <c r="J827" s="29">
        <f t="shared" si="99"/>
        <v>0</v>
      </c>
      <c r="K827" s="28">
        <f t="shared" si="100"/>
        <v>0</v>
      </c>
      <c r="L827" s="29">
        <f t="shared" si="101"/>
        <v>0</v>
      </c>
      <c r="M827" s="28">
        <f t="shared" si="102"/>
        <v>0</v>
      </c>
      <c r="N827" s="29">
        <f t="shared" si="102"/>
        <v>0</v>
      </c>
      <c r="O827" s="28">
        <f t="shared" si="103"/>
        <v>0</v>
      </c>
      <c r="P827" s="255">
        <f t="shared" si="104"/>
        <v>0</v>
      </c>
      <c r="Q827" s="27"/>
      <c r="R827" s="7"/>
    </row>
    <row r="828" spans="1:18" x14ac:dyDescent="0.25">
      <c r="A828" s="2"/>
      <c r="B828" s="1"/>
      <c r="C828" s="2"/>
      <c r="D828" s="2"/>
      <c r="E828" s="4"/>
      <c r="F828" s="4"/>
      <c r="G828" s="260">
        <f t="shared" si="97"/>
        <v>0</v>
      </c>
      <c r="H828" s="26" t="s">
        <v>6</v>
      </c>
      <c r="I828" s="39">
        <f t="shared" si="98"/>
        <v>0</v>
      </c>
      <c r="J828" s="29">
        <f t="shared" si="99"/>
        <v>0</v>
      </c>
      <c r="K828" s="28">
        <f t="shared" si="100"/>
        <v>0</v>
      </c>
      <c r="L828" s="29">
        <f t="shared" si="101"/>
        <v>0</v>
      </c>
      <c r="M828" s="28">
        <f t="shared" si="102"/>
        <v>0</v>
      </c>
      <c r="N828" s="29">
        <f t="shared" si="102"/>
        <v>0</v>
      </c>
      <c r="O828" s="28">
        <f t="shared" si="103"/>
        <v>0</v>
      </c>
      <c r="P828" s="255">
        <f t="shared" si="104"/>
        <v>0</v>
      </c>
      <c r="Q828" s="27"/>
      <c r="R828" s="7"/>
    </row>
    <row r="829" spans="1:18" x14ac:dyDescent="0.25">
      <c r="A829" s="2"/>
      <c r="B829" s="1"/>
      <c r="C829" s="2"/>
      <c r="D829" s="2"/>
      <c r="E829" s="4"/>
      <c r="F829" s="4"/>
      <c r="G829" s="260">
        <f t="shared" si="97"/>
        <v>0</v>
      </c>
      <c r="H829" s="26" t="s">
        <v>6</v>
      </c>
      <c r="I829" s="39">
        <f t="shared" si="98"/>
        <v>0</v>
      </c>
      <c r="J829" s="29">
        <f t="shared" si="99"/>
        <v>0</v>
      </c>
      <c r="K829" s="28">
        <f t="shared" si="100"/>
        <v>0</v>
      </c>
      <c r="L829" s="29">
        <f t="shared" si="101"/>
        <v>0</v>
      </c>
      <c r="M829" s="28">
        <f t="shared" si="102"/>
        <v>0</v>
      </c>
      <c r="N829" s="29">
        <f t="shared" si="102"/>
        <v>0</v>
      </c>
      <c r="O829" s="28">
        <f t="shared" si="103"/>
        <v>0</v>
      </c>
      <c r="P829" s="255">
        <f t="shared" si="104"/>
        <v>0</v>
      </c>
      <c r="Q829" s="27"/>
      <c r="R829" s="7"/>
    </row>
    <row r="830" spans="1:18" x14ac:dyDescent="0.25">
      <c r="A830" s="2"/>
      <c r="B830" s="1"/>
      <c r="C830" s="2"/>
      <c r="D830" s="2"/>
      <c r="E830" s="4"/>
      <c r="F830" s="4"/>
      <c r="G830" s="260">
        <f t="shared" si="97"/>
        <v>0</v>
      </c>
      <c r="H830" s="26" t="s">
        <v>6</v>
      </c>
      <c r="I830" s="39">
        <f t="shared" si="98"/>
        <v>0</v>
      </c>
      <c r="J830" s="29">
        <f t="shared" si="99"/>
        <v>0</v>
      </c>
      <c r="K830" s="28">
        <f t="shared" si="100"/>
        <v>0</v>
      </c>
      <c r="L830" s="29">
        <f t="shared" si="101"/>
        <v>0</v>
      </c>
      <c r="M830" s="28">
        <f t="shared" si="102"/>
        <v>0</v>
      </c>
      <c r="N830" s="29">
        <f t="shared" si="102"/>
        <v>0</v>
      </c>
      <c r="O830" s="28">
        <f t="shared" si="103"/>
        <v>0</v>
      </c>
      <c r="P830" s="255">
        <f t="shared" si="104"/>
        <v>0</v>
      </c>
      <c r="Q830" s="27"/>
      <c r="R830" s="7"/>
    </row>
    <row r="831" spans="1:18" x14ac:dyDescent="0.25">
      <c r="A831" s="2"/>
      <c r="B831" s="1"/>
      <c r="C831" s="2"/>
      <c r="D831" s="2"/>
      <c r="E831" s="4"/>
      <c r="F831" s="4"/>
      <c r="G831" s="260">
        <f t="shared" si="97"/>
        <v>0</v>
      </c>
      <c r="H831" s="26" t="s">
        <v>6</v>
      </c>
      <c r="I831" s="39">
        <f>E831*$E$4</f>
        <v>0</v>
      </c>
      <c r="J831" s="29">
        <f t="shared" si="99"/>
        <v>0</v>
      </c>
      <c r="K831" s="28">
        <f t="shared" si="100"/>
        <v>0</v>
      </c>
      <c r="L831" s="29">
        <f t="shared" si="101"/>
        <v>0</v>
      </c>
      <c r="M831" s="28">
        <f t="shared" si="102"/>
        <v>0</v>
      </c>
      <c r="N831" s="29">
        <f t="shared" si="102"/>
        <v>0</v>
      </c>
      <c r="O831" s="28">
        <f t="shared" si="103"/>
        <v>0</v>
      </c>
      <c r="P831" s="255">
        <f t="shared" si="104"/>
        <v>0</v>
      </c>
      <c r="Q831" s="27"/>
      <c r="R831" s="7"/>
    </row>
    <row r="832" spans="1:18" x14ac:dyDescent="0.25">
      <c r="A832" s="2"/>
      <c r="B832" s="1"/>
      <c r="C832" s="2"/>
      <c r="D832" s="2"/>
      <c r="E832" s="4"/>
      <c r="F832" s="4"/>
      <c r="G832" s="260">
        <f t="shared" si="97"/>
        <v>0</v>
      </c>
      <c r="H832" s="26" t="s">
        <v>6</v>
      </c>
      <c r="I832" s="39">
        <f t="shared" ref="I832:I895" si="105">E832*$E$4</f>
        <v>0</v>
      </c>
      <c r="J832" s="29">
        <f t="shared" si="99"/>
        <v>0</v>
      </c>
      <c r="K832" s="28">
        <f t="shared" si="100"/>
        <v>0</v>
      </c>
      <c r="L832" s="29">
        <f t="shared" si="101"/>
        <v>0</v>
      </c>
      <c r="M832" s="28">
        <f t="shared" si="102"/>
        <v>0</v>
      </c>
      <c r="N832" s="29">
        <f t="shared" si="102"/>
        <v>0</v>
      </c>
      <c r="O832" s="28">
        <f t="shared" si="103"/>
        <v>0</v>
      </c>
      <c r="P832" s="255">
        <f t="shared" si="104"/>
        <v>0</v>
      </c>
      <c r="Q832" s="27"/>
      <c r="R832" s="7"/>
    </row>
    <row r="833" spans="1:18" x14ac:dyDescent="0.25">
      <c r="A833" s="2"/>
      <c r="B833" s="1"/>
      <c r="C833" s="2"/>
      <c r="D833" s="2"/>
      <c r="E833" s="4"/>
      <c r="F833" s="4"/>
      <c r="G833" s="260">
        <f t="shared" si="97"/>
        <v>0</v>
      </c>
      <c r="H833" s="26" t="s">
        <v>6</v>
      </c>
      <c r="I833" s="39">
        <f t="shared" si="105"/>
        <v>0</v>
      </c>
      <c r="J833" s="29">
        <f t="shared" si="99"/>
        <v>0</v>
      </c>
      <c r="K833" s="28">
        <f t="shared" si="100"/>
        <v>0</v>
      </c>
      <c r="L833" s="29">
        <f t="shared" si="101"/>
        <v>0</v>
      </c>
      <c r="M833" s="28">
        <f t="shared" si="102"/>
        <v>0</v>
      </c>
      <c r="N833" s="29">
        <f t="shared" si="102"/>
        <v>0</v>
      </c>
      <c r="O833" s="28">
        <f t="shared" si="103"/>
        <v>0</v>
      </c>
      <c r="P833" s="255">
        <f t="shared" si="104"/>
        <v>0</v>
      </c>
      <c r="Q833" s="27"/>
      <c r="R833" s="7"/>
    </row>
    <row r="834" spans="1:18" x14ac:dyDescent="0.25">
      <c r="A834" s="2"/>
      <c r="B834" s="1"/>
      <c r="C834" s="2"/>
      <c r="D834" s="2"/>
      <c r="E834" s="4"/>
      <c r="F834" s="4"/>
      <c r="G834" s="260">
        <f t="shared" si="97"/>
        <v>0</v>
      </c>
      <c r="H834" s="26" t="s">
        <v>6</v>
      </c>
      <c r="I834" s="39">
        <f t="shared" si="105"/>
        <v>0</v>
      </c>
      <c r="J834" s="29">
        <f t="shared" si="99"/>
        <v>0</v>
      </c>
      <c r="K834" s="28">
        <f t="shared" si="100"/>
        <v>0</v>
      </c>
      <c r="L834" s="29">
        <f t="shared" si="101"/>
        <v>0</v>
      </c>
      <c r="M834" s="28">
        <f t="shared" si="102"/>
        <v>0</v>
      </c>
      <c r="N834" s="29">
        <f t="shared" si="102"/>
        <v>0</v>
      </c>
      <c r="O834" s="28">
        <f t="shared" si="103"/>
        <v>0</v>
      </c>
      <c r="P834" s="255">
        <f t="shared" si="104"/>
        <v>0</v>
      </c>
      <c r="Q834" s="27"/>
      <c r="R834" s="7"/>
    </row>
    <row r="835" spans="1:18" x14ac:dyDescent="0.25">
      <c r="A835" s="2"/>
      <c r="B835" s="1"/>
      <c r="C835" s="2"/>
      <c r="D835" s="2"/>
      <c r="E835" s="4"/>
      <c r="F835" s="4"/>
      <c r="G835" s="260">
        <f t="shared" si="97"/>
        <v>0</v>
      </c>
      <c r="H835" s="26" t="s">
        <v>6</v>
      </c>
      <c r="I835" s="39">
        <f t="shared" si="105"/>
        <v>0</v>
      </c>
      <c r="J835" s="29">
        <f t="shared" si="99"/>
        <v>0</v>
      </c>
      <c r="K835" s="28">
        <f t="shared" si="100"/>
        <v>0</v>
      </c>
      <c r="L835" s="29">
        <f t="shared" si="101"/>
        <v>0</v>
      </c>
      <c r="M835" s="28">
        <f t="shared" si="102"/>
        <v>0</v>
      </c>
      <c r="N835" s="29">
        <f t="shared" si="102"/>
        <v>0</v>
      </c>
      <c r="O835" s="28">
        <f t="shared" si="103"/>
        <v>0</v>
      </c>
      <c r="P835" s="255">
        <f t="shared" si="104"/>
        <v>0</v>
      </c>
      <c r="Q835" s="27"/>
      <c r="R835" s="7"/>
    </row>
    <row r="836" spans="1:18" x14ac:dyDescent="0.25">
      <c r="A836" s="2"/>
      <c r="B836" s="1"/>
      <c r="C836" s="2"/>
      <c r="D836" s="2"/>
      <c r="E836" s="4"/>
      <c r="F836" s="4"/>
      <c r="G836" s="260">
        <f t="shared" si="97"/>
        <v>0</v>
      </c>
      <c r="H836" s="26" t="s">
        <v>6</v>
      </c>
      <c r="I836" s="39">
        <f t="shared" si="105"/>
        <v>0</v>
      </c>
      <c r="J836" s="29">
        <f t="shared" si="99"/>
        <v>0</v>
      </c>
      <c r="K836" s="28">
        <f t="shared" si="100"/>
        <v>0</v>
      </c>
      <c r="L836" s="29">
        <f t="shared" si="101"/>
        <v>0</v>
      </c>
      <c r="M836" s="28">
        <f t="shared" si="102"/>
        <v>0</v>
      </c>
      <c r="N836" s="29">
        <f t="shared" si="102"/>
        <v>0</v>
      </c>
      <c r="O836" s="28">
        <f t="shared" si="103"/>
        <v>0</v>
      </c>
      <c r="P836" s="255">
        <f t="shared" si="104"/>
        <v>0</v>
      </c>
      <c r="Q836" s="27"/>
      <c r="R836" s="7"/>
    </row>
    <row r="837" spans="1:18" x14ac:dyDescent="0.25">
      <c r="A837" s="2"/>
      <c r="B837" s="1"/>
      <c r="C837" s="2"/>
      <c r="D837" s="2"/>
      <c r="E837" s="4"/>
      <c r="F837" s="4"/>
      <c r="G837" s="260">
        <f t="shared" si="97"/>
        <v>0</v>
      </c>
      <c r="H837" s="26" t="s">
        <v>6</v>
      </c>
      <c r="I837" s="39">
        <f t="shared" si="105"/>
        <v>0</v>
      </c>
      <c r="J837" s="29">
        <f t="shared" si="99"/>
        <v>0</v>
      </c>
      <c r="K837" s="28">
        <f t="shared" si="100"/>
        <v>0</v>
      </c>
      <c r="L837" s="29">
        <f t="shared" si="101"/>
        <v>0</v>
      </c>
      <c r="M837" s="28">
        <f t="shared" si="102"/>
        <v>0</v>
      </c>
      <c r="N837" s="29">
        <f t="shared" si="102"/>
        <v>0</v>
      </c>
      <c r="O837" s="28">
        <f t="shared" si="103"/>
        <v>0</v>
      </c>
      <c r="P837" s="255">
        <f t="shared" si="104"/>
        <v>0</v>
      </c>
      <c r="Q837" s="27"/>
      <c r="R837" s="7"/>
    </row>
    <row r="838" spans="1:18" x14ac:dyDescent="0.25">
      <c r="A838" s="2"/>
      <c r="B838" s="1"/>
      <c r="C838" s="2"/>
      <c r="D838" s="2"/>
      <c r="E838" s="4"/>
      <c r="F838" s="4"/>
      <c r="G838" s="260">
        <f t="shared" si="97"/>
        <v>0</v>
      </c>
      <c r="H838" s="26" t="s">
        <v>6</v>
      </c>
      <c r="I838" s="39">
        <f t="shared" si="105"/>
        <v>0</v>
      </c>
      <c r="J838" s="29">
        <f t="shared" si="99"/>
        <v>0</v>
      </c>
      <c r="K838" s="28">
        <f t="shared" si="100"/>
        <v>0</v>
      </c>
      <c r="L838" s="29">
        <f t="shared" si="101"/>
        <v>0</v>
      </c>
      <c r="M838" s="28">
        <f t="shared" si="102"/>
        <v>0</v>
      </c>
      <c r="N838" s="29">
        <f t="shared" si="102"/>
        <v>0</v>
      </c>
      <c r="O838" s="28">
        <f t="shared" si="103"/>
        <v>0</v>
      </c>
      <c r="P838" s="255">
        <f t="shared" si="104"/>
        <v>0</v>
      </c>
      <c r="Q838" s="27"/>
      <c r="R838" s="7"/>
    </row>
    <row r="839" spans="1:18" x14ac:dyDescent="0.25">
      <c r="A839" s="2"/>
      <c r="B839" s="1"/>
      <c r="C839" s="2"/>
      <c r="D839" s="2"/>
      <c r="E839" s="4"/>
      <c r="F839" s="4"/>
      <c r="G839" s="260">
        <f t="shared" si="97"/>
        <v>0</v>
      </c>
      <c r="H839" s="26" t="s">
        <v>6</v>
      </c>
      <c r="I839" s="39">
        <f t="shared" si="105"/>
        <v>0</v>
      </c>
      <c r="J839" s="29">
        <f t="shared" si="99"/>
        <v>0</v>
      </c>
      <c r="K839" s="28">
        <f t="shared" si="100"/>
        <v>0</v>
      </c>
      <c r="L839" s="29">
        <f t="shared" si="101"/>
        <v>0</v>
      </c>
      <c r="M839" s="28">
        <f t="shared" si="102"/>
        <v>0</v>
      </c>
      <c r="N839" s="29">
        <f t="shared" si="102"/>
        <v>0</v>
      </c>
      <c r="O839" s="28">
        <f t="shared" si="103"/>
        <v>0</v>
      </c>
      <c r="P839" s="255">
        <f t="shared" si="104"/>
        <v>0</v>
      </c>
      <c r="Q839" s="27"/>
      <c r="R839" s="7"/>
    </row>
    <row r="840" spans="1:18" x14ac:dyDescent="0.25">
      <c r="A840" s="2"/>
      <c r="B840" s="1"/>
      <c r="C840" s="2"/>
      <c r="D840" s="2"/>
      <c r="E840" s="4"/>
      <c r="F840" s="4"/>
      <c r="G840" s="260">
        <f t="shared" si="97"/>
        <v>0</v>
      </c>
      <c r="H840" s="26" t="s">
        <v>6</v>
      </c>
      <c r="I840" s="39">
        <f t="shared" si="105"/>
        <v>0</v>
      </c>
      <c r="J840" s="29">
        <f t="shared" si="99"/>
        <v>0</v>
      </c>
      <c r="K840" s="28">
        <f t="shared" si="100"/>
        <v>0</v>
      </c>
      <c r="L840" s="29">
        <f t="shared" si="101"/>
        <v>0</v>
      </c>
      <c r="M840" s="28">
        <f t="shared" si="102"/>
        <v>0</v>
      </c>
      <c r="N840" s="29">
        <f t="shared" si="102"/>
        <v>0</v>
      </c>
      <c r="O840" s="28">
        <f t="shared" si="103"/>
        <v>0</v>
      </c>
      <c r="P840" s="255">
        <f t="shared" si="104"/>
        <v>0</v>
      </c>
      <c r="Q840" s="27"/>
      <c r="R840" s="7"/>
    </row>
    <row r="841" spans="1:18" x14ac:dyDescent="0.25">
      <c r="A841" s="2"/>
      <c r="B841" s="1"/>
      <c r="C841" s="2"/>
      <c r="D841" s="2"/>
      <c r="E841" s="4"/>
      <c r="F841" s="4"/>
      <c r="G841" s="260">
        <f t="shared" si="97"/>
        <v>0</v>
      </c>
      <c r="H841" s="26" t="s">
        <v>6</v>
      </c>
      <c r="I841" s="39">
        <f t="shared" si="105"/>
        <v>0</v>
      </c>
      <c r="J841" s="29">
        <f t="shared" si="99"/>
        <v>0</v>
      </c>
      <c r="K841" s="28">
        <f t="shared" si="100"/>
        <v>0</v>
      </c>
      <c r="L841" s="29">
        <f t="shared" si="101"/>
        <v>0</v>
      </c>
      <c r="M841" s="28">
        <f t="shared" si="102"/>
        <v>0</v>
      </c>
      <c r="N841" s="29">
        <f t="shared" si="102"/>
        <v>0</v>
      </c>
      <c r="O841" s="28">
        <f t="shared" si="103"/>
        <v>0</v>
      </c>
      <c r="P841" s="255">
        <f t="shared" si="104"/>
        <v>0</v>
      </c>
      <c r="Q841" s="27"/>
      <c r="R841" s="7"/>
    </row>
    <row r="842" spans="1:18" x14ac:dyDescent="0.25">
      <c r="A842" s="2"/>
      <c r="B842" s="1"/>
      <c r="C842" s="2"/>
      <c r="D842" s="2"/>
      <c r="E842" s="4"/>
      <c r="F842" s="4"/>
      <c r="G842" s="260">
        <f t="shared" si="97"/>
        <v>0</v>
      </c>
      <c r="H842" s="26" t="s">
        <v>6</v>
      </c>
      <c r="I842" s="39">
        <f t="shared" si="105"/>
        <v>0</v>
      </c>
      <c r="J842" s="29">
        <f t="shared" si="99"/>
        <v>0</v>
      </c>
      <c r="K842" s="28">
        <f t="shared" si="100"/>
        <v>0</v>
      </c>
      <c r="L842" s="29">
        <f t="shared" si="101"/>
        <v>0</v>
      </c>
      <c r="M842" s="28">
        <f t="shared" si="102"/>
        <v>0</v>
      </c>
      <c r="N842" s="29">
        <f t="shared" si="102"/>
        <v>0</v>
      </c>
      <c r="O842" s="28">
        <f t="shared" si="103"/>
        <v>0</v>
      </c>
      <c r="P842" s="255">
        <f t="shared" si="104"/>
        <v>0</v>
      </c>
      <c r="Q842" s="27"/>
      <c r="R842" s="7"/>
    </row>
    <row r="843" spans="1:18" x14ac:dyDescent="0.25">
      <c r="A843" s="2"/>
      <c r="B843" s="1"/>
      <c r="C843" s="2"/>
      <c r="D843" s="2"/>
      <c r="E843" s="4"/>
      <c r="F843" s="4"/>
      <c r="G843" s="260">
        <f t="shared" ref="G843:G906" si="106">E843*F843</f>
        <v>0</v>
      </c>
      <c r="H843" s="26" t="s">
        <v>6</v>
      </c>
      <c r="I843" s="39">
        <f t="shared" si="105"/>
        <v>0</v>
      </c>
      <c r="J843" s="29">
        <f t="shared" ref="J843:J906" si="107">G843*$E$4</f>
        <v>0</v>
      </c>
      <c r="K843" s="28">
        <f t="shared" ref="K843:K906" si="108">IF(H843="DIVISAS $",E843*$E$5,0)</f>
        <v>0</v>
      </c>
      <c r="L843" s="29">
        <f t="shared" ref="L843:L906" si="109">IF(H843="DIVISAS $",G843*$E$5,0)</f>
        <v>0</v>
      </c>
      <c r="M843" s="28">
        <f t="shared" ref="M843:N906" si="110">SUM(I843,K843)</f>
        <v>0</v>
      </c>
      <c r="N843" s="29">
        <f t="shared" si="110"/>
        <v>0</v>
      </c>
      <c r="O843" s="28">
        <f t="shared" ref="O843:O906" si="111">E843-M843</f>
        <v>0</v>
      </c>
      <c r="P843" s="255">
        <f t="shared" ref="P843:P906" si="112">G843-N843</f>
        <v>0</v>
      </c>
      <c r="Q843" s="27"/>
      <c r="R843" s="7"/>
    </row>
    <row r="844" spans="1:18" x14ac:dyDescent="0.25">
      <c r="A844" s="2"/>
      <c r="B844" s="1"/>
      <c r="C844" s="2"/>
      <c r="D844" s="2"/>
      <c r="E844" s="4"/>
      <c r="F844" s="4"/>
      <c r="G844" s="260">
        <f t="shared" si="106"/>
        <v>0</v>
      </c>
      <c r="H844" s="26" t="s">
        <v>6</v>
      </c>
      <c r="I844" s="39">
        <f t="shared" si="105"/>
        <v>0</v>
      </c>
      <c r="J844" s="29">
        <f t="shared" si="107"/>
        <v>0</v>
      </c>
      <c r="K844" s="28">
        <f t="shared" si="108"/>
        <v>0</v>
      </c>
      <c r="L844" s="29">
        <f t="shared" si="109"/>
        <v>0</v>
      </c>
      <c r="M844" s="28">
        <f t="shared" si="110"/>
        <v>0</v>
      </c>
      <c r="N844" s="29">
        <f t="shared" si="110"/>
        <v>0</v>
      </c>
      <c r="O844" s="28">
        <f t="shared" si="111"/>
        <v>0</v>
      </c>
      <c r="P844" s="255">
        <f t="shared" si="112"/>
        <v>0</v>
      </c>
      <c r="Q844" s="27"/>
      <c r="R844" s="7"/>
    </row>
    <row r="845" spans="1:18" x14ac:dyDescent="0.25">
      <c r="A845" s="2"/>
      <c r="B845" s="1"/>
      <c r="C845" s="2"/>
      <c r="D845" s="2"/>
      <c r="E845" s="4"/>
      <c r="F845" s="4"/>
      <c r="G845" s="260">
        <f t="shared" si="106"/>
        <v>0</v>
      </c>
      <c r="H845" s="26" t="s">
        <v>6</v>
      </c>
      <c r="I845" s="39">
        <f t="shared" si="105"/>
        <v>0</v>
      </c>
      <c r="J845" s="29">
        <f t="shared" si="107"/>
        <v>0</v>
      </c>
      <c r="K845" s="28">
        <f t="shared" si="108"/>
        <v>0</v>
      </c>
      <c r="L845" s="29">
        <f t="shared" si="109"/>
        <v>0</v>
      </c>
      <c r="M845" s="28">
        <f t="shared" si="110"/>
        <v>0</v>
      </c>
      <c r="N845" s="29">
        <f t="shared" si="110"/>
        <v>0</v>
      </c>
      <c r="O845" s="28">
        <f t="shared" si="111"/>
        <v>0</v>
      </c>
      <c r="P845" s="255">
        <f t="shared" si="112"/>
        <v>0</v>
      </c>
      <c r="Q845" s="27"/>
      <c r="R845" s="7"/>
    </row>
    <row r="846" spans="1:18" x14ac:dyDescent="0.25">
      <c r="A846" s="2"/>
      <c r="B846" s="1"/>
      <c r="C846" s="2"/>
      <c r="D846" s="2"/>
      <c r="E846" s="4"/>
      <c r="F846" s="4"/>
      <c r="G846" s="260">
        <f t="shared" si="106"/>
        <v>0</v>
      </c>
      <c r="H846" s="26" t="s">
        <v>6</v>
      </c>
      <c r="I846" s="39">
        <f t="shared" si="105"/>
        <v>0</v>
      </c>
      <c r="J846" s="29">
        <f t="shared" si="107"/>
        <v>0</v>
      </c>
      <c r="K846" s="28">
        <f t="shared" si="108"/>
        <v>0</v>
      </c>
      <c r="L846" s="29">
        <f t="shared" si="109"/>
        <v>0</v>
      </c>
      <c r="M846" s="28">
        <f t="shared" si="110"/>
        <v>0</v>
      </c>
      <c r="N846" s="29">
        <f t="shared" si="110"/>
        <v>0</v>
      </c>
      <c r="O846" s="28">
        <f t="shared" si="111"/>
        <v>0</v>
      </c>
      <c r="P846" s="255">
        <f t="shared" si="112"/>
        <v>0</v>
      </c>
      <c r="Q846" s="27"/>
      <c r="R846" s="7"/>
    </row>
    <row r="847" spans="1:18" x14ac:dyDescent="0.25">
      <c r="A847" s="2"/>
      <c r="B847" s="1"/>
      <c r="C847" s="2"/>
      <c r="D847" s="2"/>
      <c r="E847" s="4"/>
      <c r="F847" s="4"/>
      <c r="G847" s="260">
        <f t="shared" si="106"/>
        <v>0</v>
      </c>
      <c r="H847" s="26" t="s">
        <v>6</v>
      </c>
      <c r="I847" s="39">
        <f t="shared" si="105"/>
        <v>0</v>
      </c>
      <c r="J847" s="29">
        <f t="shared" si="107"/>
        <v>0</v>
      </c>
      <c r="K847" s="28">
        <f t="shared" si="108"/>
        <v>0</v>
      </c>
      <c r="L847" s="29">
        <f t="shared" si="109"/>
        <v>0</v>
      </c>
      <c r="M847" s="28">
        <f t="shared" si="110"/>
        <v>0</v>
      </c>
      <c r="N847" s="29">
        <f t="shared" si="110"/>
        <v>0</v>
      </c>
      <c r="O847" s="28">
        <f t="shared" si="111"/>
        <v>0</v>
      </c>
      <c r="P847" s="255">
        <f t="shared" si="112"/>
        <v>0</v>
      </c>
      <c r="Q847" s="27"/>
      <c r="R847" s="7"/>
    </row>
    <row r="848" spans="1:18" x14ac:dyDescent="0.25">
      <c r="A848" s="2"/>
      <c r="B848" s="1"/>
      <c r="C848" s="2"/>
      <c r="D848" s="2"/>
      <c r="E848" s="4"/>
      <c r="F848" s="4"/>
      <c r="G848" s="260">
        <f t="shared" si="106"/>
        <v>0</v>
      </c>
      <c r="H848" s="26" t="s">
        <v>6</v>
      </c>
      <c r="I848" s="39">
        <f t="shared" si="105"/>
        <v>0</v>
      </c>
      <c r="J848" s="29">
        <f t="shared" si="107"/>
        <v>0</v>
      </c>
      <c r="K848" s="28">
        <f t="shared" si="108"/>
        <v>0</v>
      </c>
      <c r="L848" s="29">
        <f t="shared" si="109"/>
        <v>0</v>
      </c>
      <c r="M848" s="28">
        <f t="shared" si="110"/>
        <v>0</v>
      </c>
      <c r="N848" s="29">
        <f t="shared" si="110"/>
        <v>0</v>
      </c>
      <c r="O848" s="28">
        <f t="shared" si="111"/>
        <v>0</v>
      </c>
      <c r="P848" s="255">
        <f t="shared" si="112"/>
        <v>0</v>
      </c>
      <c r="Q848" s="27"/>
      <c r="R848" s="7"/>
    </row>
    <row r="849" spans="1:18" x14ac:dyDescent="0.25">
      <c r="A849" s="2"/>
      <c r="B849" s="1"/>
      <c r="C849" s="2"/>
      <c r="D849" s="2"/>
      <c r="E849" s="4"/>
      <c r="F849" s="4"/>
      <c r="G849" s="260">
        <f t="shared" si="106"/>
        <v>0</v>
      </c>
      <c r="H849" s="26" t="s">
        <v>6</v>
      </c>
      <c r="I849" s="39">
        <f t="shared" si="105"/>
        <v>0</v>
      </c>
      <c r="J849" s="29">
        <f t="shared" si="107"/>
        <v>0</v>
      </c>
      <c r="K849" s="28">
        <f t="shared" si="108"/>
        <v>0</v>
      </c>
      <c r="L849" s="29">
        <f t="shared" si="109"/>
        <v>0</v>
      </c>
      <c r="M849" s="28">
        <f t="shared" si="110"/>
        <v>0</v>
      </c>
      <c r="N849" s="29">
        <f t="shared" si="110"/>
        <v>0</v>
      </c>
      <c r="O849" s="28">
        <f t="shared" si="111"/>
        <v>0</v>
      </c>
      <c r="P849" s="255">
        <f t="shared" si="112"/>
        <v>0</v>
      </c>
      <c r="Q849" s="27"/>
      <c r="R849" s="7"/>
    </row>
    <row r="850" spans="1:18" x14ac:dyDescent="0.25">
      <c r="A850" s="2"/>
      <c r="B850" s="1"/>
      <c r="C850" s="2"/>
      <c r="D850" s="2"/>
      <c r="E850" s="4"/>
      <c r="F850" s="4"/>
      <c r="G850" s="260">
        <f t="shared" si="106"/>
        <v>0</v>
      </c>
      <c r="H850" s="26" t="s">
        <v>6</v>
      </c>
      <c r="I850" s="39">
        <f t="shared" si="105"/>
        <v>0</v>
      </c>
      <c r="J850" s="29">
        <f t="shared" si="107"/>
        <v>0</v>
      </c>
      <c r="K850" s="28">
        <f t="shared" si="108"/>
        <v>0</v>
      </c>
      <c r="L850" s="29">
        <f t="shared" si="109"/>
        <v>0</v>
      </c>
      <c r="M850" s="28">
        <f t="shared" si="110"/>
        <v>0</v>
      </c>
      <c r="N850" s="29">
        <f t="shared" si="110"/>
        <v>0</v>
      </c>
      <c r="O850" s="28">
        <f t="shared" si="111"/>
        <v>0</v>
      </c>
      <c r="P850" s="255">
        <f t="shared" si="112"/>
        <v>0</v>
      </c>
      <c r="Q850" s="27"/>
      <c r="R850" s="7"/>
    </row>
    <row r="851" spans="1:18" x14ac:dyDescent="0.25">
      <c r="A851" s="2"/>
      <c r="B851" s="1"/>
      <c r="C851" s="2"/>
      <c r="D851" s="2"/>
      <c r="E851" s="4"/>
      <c r="F851" s="4"/>
      <c r="G851" s="260">
        <f t="shared" si="106"/>
        <v>0</v>
      </c>
      <c r="H851" s="26" t="s">
        <v>6</v>
      </c>
      <c r="I851" s="39">
        <f t="shared" si="105"/>
        <v>0</v>
      </c>
      <c r="J851" s="29">
        <f t="shared" si="107"/>
        <v>0</v>
      </c>
      <c r="K851" s="28">
        <f t="shared" si="108"/>
        <v>0</v>
      </c>
      <c r="L851" s="29">
        <f t="shared" si="109"/>
        <v>0</v>
      </c>
      <c r="M851" s="28">
        <f t="shared" si="110"/>
        <v>0</v>
      </c>
      <c r="N851" s="29">
        <f t="shared" si="110"/>
        <v>0</v>
      </c>
      <c r="O851" s="28">
        <f t="shared" si="111"/>
        <v>0</v>
      </c>
      <c r="P851" s="255">
        <f t="shared" si="112"/>
        <v>0</v>
      </c>
      <c r="Q851" s="27"/>
      <c r="R851" s="7"/>
    </row>
    <row r="852" spans="1:18" x14ac:dyDescent="0.25">
      <c r="A852" s="2"/>
      <c r="B852" s="1"/>
      <c r="C852" s="2"/>
      <c r="D852" s="2"/>
      <c r="E852" s="4"/>
      <c r="F852" s="4"/>
      <c r="G852" s="260">
        <f t="shared" si="106"/>
        <v>0</v>
      </c>
      <c r="H852" s="26" t="s">
        <v>6</v>
      </c>
      <c r="I852" s="39">
        <f t="shared" si="105"/>
        <v>0</v>
      </c>
      <c r="J852" s="29">
        <f t="shared" si="107"/>
        <v>0</v>
      </c>
      <c r="K852" s="28">
        <f t="shared" si="108"/>
        <v>0</v>
      </c>
      <c r="L852" s="29">
        <f t="shared" si="109"/>
        <v>0</v>
      </c>
      <c r="M852" s="28">
        <f t="shared" si="110"/>
        <v>0</v>
      </c>
      <c r="N852" s="29">
        <f t="shared" si="110"/>
        <v>0</v>
      </c>
      <c r="O852" s="28">
        <f t="shared" si="111"/>
        <v>0</v>
      </c>
      <c r="P852" s="255">
        <f t="shared" si="112"/>
        <v>0</v>
      </c>
      <c r="Q852" s="27"/>
      <c r="R852" s="7"/>
    </row>
    <row r="853" spans="1:18" x14ac:dyDescent="0.25">
      <c r="A853" s="2"/>
      <c r="B853" s="1"/>
      <c r="C853" s="2"/>
      <c r="D853" s="2"/>
      <c r="E853" s="4"/>
      <c r="F853" s="4"/>
      <c r="G853" s="260">
        <f t="shared" si="106"/>
        <v>0</v>
      </c>
      <c r="H853" s="26" t="s">
        <v>6</v>
      </c>
      <c r="I853" s="39">
        <f t="shared" si="105"/>
        <v>0</v>
      </c>
      <c r="J853" s="29">
        <f t="shared" si="107"/>
        <v>0</v>
      </c>
      <c r="K853" s="28">
        <f t="shared" si="108"/>
        <v>0</v>
      </c>
      <c r="L853" s="29">
        <f t="shared" si="109"/>
        <v>0</v>
      </c>
      <c r="M853" s="28">
        <f t="shared" si="110"/>
        <v>0</v>
      </c>
      <c r="N853" s="29">
        <f t="shared" si="110"/>
        <v>0</v>
      </c>
      <c r="O853" s="28">
        <f t="shared" si="111"/>
        <v>0</v>
      </c>
      <c r="P853" s="255">
        <f t="shared" si="112"/>
        <v>0</v>
      </c>
      <c r="Q853" s="27"/>
      <c r="R853" s="7"/>
    </row>
    <row r="854" spans="1:18" x14ac:dyDescent="0.25">
      <c r="A854" s="2"/>
      <c r="B854" s="1"/>
      <c r="C854" s="2"/>
      <c r="D854" s="2"/>
      <c r="E854" s="4"/>
      <c r="F854" s="4"/>
      <c r="G854" s="260">
        <f t="shared" si="106"/>
        <v>0</v>
      </c>
      <c r="H854" s="26" t="s">
        <v>6</v>
      </c>
      <c r="I854" s="39">
        <f t="shared" si="105"/>
        <v>0</v>
      </c>
      <c r="J854" s="29">
        <f t="shared" si="107"/>
        <v>0</v>
      </c>
      <c r="K854" s="28">
        <f t="shared" si="108"/>
        <v>0</v>
      </c>
      <c r="L854" s="29">
        <f t="shared" si="109"/>
        <v>0</v>
      </c>
      <c r="M854" s="28">
        <f t="shared" si="110"/>
        <v>0</v>
      </c>
      <c r="N854" s="29">
        <f t="shared" si="110"/>
        <v>0</v>
      </c>
      <c r="O854" s="28">
        <f t="shared" si="111"/>
        <v>0</v>
      </c>
      <c r="P854" s="255">
        <f t="shared" si="112"/>
        <v>0</v>
      </c>
      <c r="Q854" s="27"/>
      <c r="R854" s="7"/>
    </row>
    <row r="855" spans="1:18" x14ac:dyDescent="0.25">
      <c r="A855" s="2"/>
      <c r="B855" s="1"/>
      <c r="C855" s="2"/>
      <c r="D855" s="2"/>
      <c r="E855" s="4"/>
      <c r="F855" s="4"/>
      <c r="G855" s="260">
        <f t="shared" si="106"/>
        <v>0</v>
      </c>
      <c r="H855" s="26" t="s">
        <v>6</v>
      </c>
      <c r="I855" s="39">
        <f t="shared" si="105"/>
        <v>0</v>
      </c>
      <c r="J855" s="29">
        <f t="shared" si="107"/>
        <v>0</v>
      </c>
      <c r="K855" s="28">
        <f t="shared" si="108"/>
        <v>0</v>
      </c>
      <c r="L855" s="29">
        <f t="shared" si="109"/>
        <v>0</v>
      </c>
      <c r="M855" s="28">
        <f t="shared" si="110"/>
        <v>0</v>
      </c>
      <c r="N855" s="29">
        <f t="shared" si="110"/>
        <v>0</v>
      </c>
      <c r="O855" s="28">
        <f t="shared" si="111"/>
        <v>0</v>
      </c>
      <c r="P855" s="255">
        <f t="shared" si="112"/>
        <v>0</v>
      </c>
      <c r="Q855" s="27"/>
      <c r="R855" s="7"/>
    </row>
    <row r="856" spans="1:18" x14ac:dyDescent="0.25">
      <c r="A856" s="2"/>
      <c r="B856" s="1"/>
      <c r="C856" s="2"/>
      <c r="D856" s="2"/>
      <c r="E856" s="4"/>
      <c r="F856" s="4"/>
      <c r="G856" s="260">
        <f t="shared" si="106"/>
        <v>0</v>
      </c>
      <c r="H856" s="26" t="s">
        <v>6</v>
      </c>
      <c r="I856" s="39">
        <f t="shared" si="105"/>
        <v>0</v>
      </c>
      <c r="J856" s="29">
        <f t="shared" si="107"/>
        <v>0</v>
      </c>
      <c r="K856" s="28">
        <f t="shared" si="108"/>
        <v>0</v>
      </c>
      <c r="L856" s="29">
        <f t="shared" si="109"/>
        <v>0</v>
      </c>
      <c r="M856" s="28">
        <f t="shared" si="110"/>
        <v>0</v>
      </c>
      <c r="N856" s="29">
        <f t="shared" si="110"/>
        <v>0</v>
      </c>
      <c r="O856" s="28">
        <f t="shared" si="111"/>
        <v>0</v>
      </c>
      <c r="P856" s="255">
        <f t="shared" si="112"/>
        <v>0</v>
      </c>
      <c r="Q856" s="27"/>
      <c r="R856" s="7"/>
    </row>
    <row r="857" spans="1:18" x14ac:dyDescent="0.25">
      <c r="A857" s="2"/>
      <c r="B857" s="1"/>
      <c r="C857" s="2"/>
      <c r="D857" s="2"/>
      <c r="E857" s="4"/>
      <c r="F857" s="4"/>
      <c r="G857" s="260">
        <f t="shared" si="106"/>
        <v>0</v>
      </c>
      <c r="H857" s="26" t="s">
        <v>6</v>
      </c>
      <c r="I857" s="39">
        <f t="shared" si="105"/>
        <v>0</v>
      </c>
      <c r="J857" s="29">
        <f t="shared" si="107"/>
        <v>0</v>
      </c>
      <c r="K857" s="28">
        <f t="shared" si="108"/>
        <v>0</v>
      </c>
      <c r="L857" s="29">
        <f t="shared" si="109"/>
        <v>0</v>
      </c>
      <c r="M857" s="28">
        <f t="shared" si="110"/>
        <v>0</v>
      </c>
      <c r="N857" s="29">
        <f t="shared" si="110"/>
        <v>0</v>
      </c>
      <c r="O857" s="28">
        <f t="shared" si="111"/>
        <v>0</v>
      </c>
      <c r="P857" s="255">
        <f t="shared" si="112"/>
        <v>0</v>
      </c>
      <c r="Q857" s="27"/>
      <c r="R857" s="7"/>
    </row>
    <row r="858" spans="1:18" x14ac:dyDescent="0.25">
      <c r="A858" s="2"/>
      <c r="B858" s="1"/>
      <c r="C858" s="2"/>
      <c r="D858" s="2"/>
      <c r="E858" s="4"/>
      <c r="F858" s="4"/>
      <c r="G858" s="260">
        <f t="shared" si="106"/>
        <v>0</v>
      </c>
      <c r="H858" s="26" t="s">
        <v>6</v>
      </c>
      <c r="I858" s="39">
        <f t="shared" si="105"/>
        <v>0</v>
      </c>
      <c r="J858" s="29">
        <f t="shared" si="107"/>
        <v>0</v>
      </c>
      <c r="K858" s="28">
        <f t="shared" si="108"/>
        <v>0</v>
      </c>
      <c r="L858" s="29">
        <f t="shared" si="109"/>
        <v>0</v>
      </c>
      <c r="M858" s="28">
        <f t="shared" si="110"/>
        <v>0</v>
      </c>
      <c r="N858" s="29">
        <f t="shared" si="110"/>
        <v>0</v>
      </c>
      <c r="O858" s="28">
        <f t="shared" si="111"/>
        <v>0</v>
      </c>
      <c r="P858" s="255">
        <f t="shared" si="112"/>
        <v>0</v>
      </c>
      <c r="Q858" s="27"/>
      <c r="R858" s="7"/>
    </row>
    <row r="859" spans="1:18" x14ac:dyDescent="0.25">
      <c r="A859" s="2"/>
      <c r="B859" s="1"/>
      <c r="C859" s="2"/>
      <c r="D859" s="2"/>
      <c r="E859" s="4"/>
      <c r="F859" s="4"/>
      <c r="G859" s="260">
        <f t="shared" si="106"/>
        <v>0</v>
      </c>
      <c r="H859" s="26" t="s">
        <v>6</v>
      </c>
      <c r="I859" s="39">
        <f t="shared" si="105"/>
        <v>0</v>
      </c>
      <c r="J859" s="29">
        <f t="shared" si="107"/>
        <v>0</v>
      </c>
      <c r="K859" s="28">
        <f t="shared" si="108"/>
        <v>0</v>
      </c>
      <c r="L859" s="29">
        <f t="shared" si="109"/>
        <v>0</v>
      </c>
      <c r="M859" s="28">
        <f t="shared" si="110"/>
        <v>0</v>
      </c>
      <c r="N859" s="29">
        <f t="shared" si="110"/>
        <v>0</v>
      </c>
      <c r="O859" s="28">
        <f t="shared" si="111"/>
        <v>0</v>
      </c>
      <c r="P859" s="255">
        <f t="shared" si="112"/>
        <v>0</v>
      </c>
      <c r="Q859" s="27"/>
      <c r="R859" s="7"/>
    </row>
    <row r="860" spans="1:18" x14ac:dyDescent="0.25">
      <c r="A860" s="2"/>
      <c r="B860" s="1"/>
      <c r="C860" s="2"/>
      <c r="D860" s="2"/>
      <c r="E860" s="4"/>
      <c r="F860" s="4"/>
      <c r="G860" s="260">
        <f t="shared" si="106"/>
        <v>0</v>
      </c>
      <c r="H860" s="26" t="s">
        <v>6</v>
      </c>
      <c r="I860" s="39">
        <f t="shared" si="105"/>
        <v>0</v>
      </c>
      <c r="J860" s="29">
        <f t="shared" si="107"/>
        <v>0</v>
      </c>
      <c r="K860" s="28">
        <f t="shared" si="108"/>
        <v>0</v>
      </c>
      <c r="L860" s="29">
        <f t="shared" si="109"/>
        <v>0</v>
      </c>
      <c r="M860" s="28">
        <f t="shared" si="110"/>
        <v>0</v>
      </c>
      <c r="N860" s="29">
        <f t="shared" si="110"/>
        <v>0</v>
      </c>
      <c r="O860" s="28">
        <f t="shared" si="111"/>
        <v>0</v>
      </c>
      <c r="P860" s="255">
        <f t="shared" si="112"/>
        <v>0</v>
      </c>
      <c r="Q860" s="27"/>
      <c r="R860" s="7"/>
    </row>
    <row r="861" spans="1:18" x14ac:dyDescent="0.25">
      <c r="A861" s="2"/>
      <c r="B861" s="1"/>
      <c r="C861" s="2"/>
      <c r="D861" s="2"/>
      <c r="E861" s="4"/>
      <c r="F861" s="4"/>
      <c r="G861" s="260">
        <f t="shared" si="106"/>
        <v>0</v>
      </c>
      <c r="H861" s="26" t="s">
        <v>6</v>
      </c>
      <c r="I861" s="39">
        <f t="shared" si="105"/>
        <v>0</v>
      </c>
      <c r="J861" s="29">
        <f t="shared" si="107"/>
        <v>0</v>
      </c>
      <c r="K861" s="28">
        <f t="shared" si="108"/>
        <v>0</v>
      </c>
      <c r="L861" s="29">
        <f t="shared" si="109"/>
        <v>0</v>
      </c>
      <c r="M861" s="28">
        <f t="shared" si="110"/>
        <v>0</v>
      </c>
      <c r="N861" s="29">
        <f t="shared" si="110"/>
        <v>0</v>
      </c>
      <c r="O861" s="28">
        <f t="shared" si="111"/>
        <v>0</v>
      </c>
      <c r="P861" s="255">
        <f t="shared" si="112"/>
        <v>0</v>
      </c>
      <c r="Q861" s="27"/>
      <c r="R861" s="7"/>
    </row>
    <row r="862" spans="1:18" x14ac:dyDescent="0.25">
      <c r="A862" s="2"/>
      <c r="B862" s="1"/>
      <c r="C862" s="2"/>
      <c r="D862" s="2"/>
      <c r="E862" s="4"/>
      <c r="F862" s="4"/>
      <c r="G862" s="260">
        <f t="shared" si="106"/>
        <v>0</v>
      </c>
      <c r="H862" s="26" t="s">
        <v>6</v>
      </c>
      <c r="I862" s="39">
        <f t="shared" si="105"/>
        <v>0</v>
      </c>
      <c r="J862" s="29">
        <f t="shared" si="107"/>
        <v>0</v>
      </c>
      <c r="K862" s="28">
        <f t="shared" si="108"/>
        <v>0</v>
      </c>
      <c r="L862" s="29">
        <f t="shared" si="109"/>
        <v>0</v>
      </c>
      <c r="M862" s="28">
        <f t="shared" si="110"/>
        <v>0</v>
      </c>
      <c r="N862" s="29">
        <f t="shared" si="110"/>
        <v>0</v>
      </c>
      <c r="O862" s="28">
        <f t="shared" si="111"/>
        <v>0</v>
      </c>
      <c r="P862" s="255">
        <f t="shared" si="112"/>
        <v>0</v>
      </c>
      <c r="Q862" s="27"/>
      <c r="R862" s="7"/>
    </row>
    <row r="863" spans="1:18" x14ac:dyDescent="0.25">
      <c r="A863" s="2"/>
      <c r="B863" s="1"/>
      <c r="C863" s="2"/>
      <c r="D863" s="2"/>
      <c r="E863" s="4"/>
      <c r="F863" s="4"/>
      <c r="G863" s="260">
        <f t="shared" si="106"/>
        <v>0</v>
      </c>
      <c r="H863" s="26" t="s">
        <v>6</v>
      </c>
      <c r="I863" s="39">
        <f t="shared" si="105"/>
        <v>0</v>
      </c>
      <c r="J863" s="29">
        <f t="shared" si="107"/>
        <v>0</v>
      </c>
      <c r="K863" s="28">
        <f t="shared" si="108"/>
        <v>0</v>
      </c>
      <c r="L863" s="29">
        <f t="shared" si="109"/>
        <v>0</v>
      </c>
      <c r="M863" s="28">
        <f t="shared" si="110"/>
        <v>0</v>
      </c>
      <c r="N863" s="29">
        <f t="shared" si="110"/>
        <v>0</v>
      </c>
      <c r="O863" s="28">
        <f t="shared" si="111"/>
        <v>0</v>
      </c>
      <c r="P863" s="255">
        <f t="shared" si="112"/>
        <v>0</v>
      </c>
      <c r="Q863" s="27"/>
      <c r="R863" s="7"/>
    </row>
    <row r="864" spans="1:18" x14ac:dyDescent="0.25">
      <c r="A864" s="2"/>
      <c r="B864" s="1"/>
      <c r="C864" s="2"/>
      <c r="D864" s="2"/>
      <c r="E864" s="4"/>
      <c r="F864" s="4"/>
      <c r="G864" s="260">
        <f t="shared" si="106"/>
        <v>0</v>
      </c>
      <c r="H864" s="26" t="s">
        <v>6</v>
      </c>
      <c r="I864" s="39">
        <f t="shared" si="105"/>
        <v>0</v>
      </c>
      <c r="J864" s="29">
        <f t="shared" si="107"/>
        <v>0</v>
      </c>
      <c r="K864" s="28">
        <f t="shared" si="108"/>
        <v>0</v>
      </c>
      <c r="L864" s="29">
        <f t="shared" si="109"/>
        <v>0</v>
      </c>
      <c r="M864" s="28">
        <f t="shared" si="110"/>
        <v>0</v>
      </c>
      <c r="N864" s="29">
        <f t="shared" si="110"/>
        <v>0</v>
      </c>
      <c r="O864" s="28">
        <f t="shared" si="111"/>
        <v>0</v>
      </c>
      <c r="P864" s="255">
        <f t="shared" si="112"/>
        <v>0</v>
      </c>
      <c r="Q864" s="27"/>
      <c r="R864" s="7"/>
    </row>
    <row r="865" spans="1:18" x14ac:dyDescent="0.25">
      <c r="A865" s="2"/>
      <c r="B865" s="1"/>
      <c r="C865" s="2"/>
      <c r="D865" s="2"/>
      <c r="E865" s="4"/>
      <c r="F865" s="4"/>
      <c r="G865" s="260">
        <f t="shared" si="106"/>
        <v>0</v>
      </c>
      <c r="H865" s="26" t="s">
        <v>6</v>
      </c>
      <c r="I865" s="39">
        <f t="shared" si="105"/>
        <v>0</v>
      </c>
      <c r="J865" s="29">
        <f t="shared" si="107"/>
        <v>0</v>
      </c>
      <c r="K865" s="28">
        <f t="shared" si="108"/>
        <v>0</v>
      </c>
      <c r="L865" s="29">
        <f t="shared" si="109"/>
        <v>0</v>
      </c>
      <c r="M865" s="28">
        <f t="shared" si="110"/>
        <v>0</v>
      </c>
      <c r="N865" s="29">
        <f t="shared" si="110"/>
        <v>0</v>
      </c>
      <c r="O865" s="28">
        <f t="shared" si="111"/>
        <v>0</v>
      </c>
      <c r="P865" s="255">
        <f t="shared" si="112"/>
        <v>0</v>
      </c>
      <c r="Q865" s="27"/>
      <c r="R865" s="7"/>
    </row>
    <row r="866" spans="1:18" x14ac:dyDescent="0.25">
      <c r="A866" s="2"/>
      <c r="B866" s="1"/>
      <c r="C866" s="2"/>
      <c r="D866" s="2"/>
      <c r="E866" s="4"/>
      <c r="F866" s="4"/>
      <c r="G866" s="260">
        <f t="shared" si="106"/>
        <v>0</v>
      </c>
      <c r="H866" s="26" t="s">
        <v>6</v>
      </c>
      <c r="I866" s="39">
        <f t="shared" si="105"/>
        <v>0</v>
      </c>
      <c r="J866" s="29">
        <f t="shared" si="107"/>
        <v>0</v>
      </c>
      <c r="K866" s="28">
        <f t="shared" si="108"/>
        <v>0</v>
      </c>
      <c r="L866" s="29">
        <f t="shared" si="109"/>
        <v>0</v>
      </c>
      <c r="M866" s="28">
        <f t="shared" si="110"/>
        <v>0</v>
      </c>
      <c r="N866" s="29">
        <f t="shared" si="110"/>
        <v>0</v>
      </c>
      <c r="O866" s="28">
        <f t="shared" si="111"/>
        <v>0</v>
      </c>
      <c r="P866" s="255">
        <f t="shared" si="112"/>
        <v>0</v>
      </c>
      <c r="Q866" s="27"/>
      <c r="R866" s="7"/>
    </row>
    <row r="867" spans="1:18" x14ac:dyDescent="0.25">
      <c r="A867" s="2"/>
      <c r="B867" s="1"/>
      <c r="C867" s="2"/>
      <c r="D867" s="2"/>
      <c r="E867" s="4"/>
      <c r="F867" s="4"/>
      <c r="G867" s="260">
        <f t="shared" si="106"/>
        <v>0</v>
      </c>
      <c r="H867" s="26" t="s">
        <v>6</v>
      </c>
      <c r="I867" s="39">
        <f t="shared" si="105"/>
        <v>0</v>
      </c>
      <c r="J867" s="29">
        <f t="shared" si="107"/>
        <v>0</v>
      </c>
      <c r="K867" s="28">
        <f t="shared" si="108"/>
        <v>0</v>
      </c>
      <c r="L867" s="29">
        <f t="shared" si="109"/>
        <v>0</v>
      </c>
      <c r="M867" s="28">
        <f t="shared" si="110"/>
        <v>0</v>
      </c>
      <c r="N867" s="29">
        <f t="shared" si="110"/>
        <v>0</v>
      </c>
      <c r="O867" s="28">
        <f t="shared" si="111"/>
        <v>0</v>
      </c>
      <c r="P867" s="255">
        <f t="shared" si="112"/>
        <v>0</v>
      </c>
      <c r="Q867" s="27"/>
      <c r="R867" s="7"/>
    </row>
    <row r="868" spans="1:18" x14ac:dyDescent="0.25">
      <c r="A868" s="2"/>
      <c r="B868" s="1"/>
      <c r="C868" s="2"/>
      <c r="D868" s="2"/>
      <c r="E868" s="4"/>
      <c r="F868" s="4"/>
      <c r="G868" s="260">
        <f t="shared" si="106"/>
        <v>0</v>
      </c>
      <c r="H868" s="26" t="s">
        <v>6</v>
      </c>
      <c r="I868" s="39">
        <f t="shared" si="105"/>
        <v>0</v>
      </c>
      <c r="J868" s="29">
        <f t="shared" si="107"/>
        <v>0</v>
      </c>
      <c r="K868" s="28">
        <f t="shared" si="108"/>
        <v>0</v>
      </c>
      <c r="L868" s="29">
        <f t="shared" si="109"/>
        <v>0</v>
      </c>
      <c r="M868" s="28">
        <f t="shared" si="110"/>
        <v>0</v>
      </c>
      <c r="N868" s="29">
        <f t="shared" si="110"/>
        <v>0</v>
      </c>
      <c r="O868" s="28">
        <f t="shared" si="111"/>
        <v>0</v>
      </c>
      <c r="P868" s="255">
        <f t="shared" si="112"/>
        <v>0</v>
      </c>
      <c r="Q868" s="27"/>
      <c r="R868" s="7"/>
    </row>
    <row r="869" spans="1:18" x14ac:dyDescent="0.25">
      <c r="A869" s="2"/>
      <c r="B869" s="1"/>
      <c r="C869" s="2"/>
      <c r="D869" s="2"/>
      <c r="E869" s="4"/>
      <c r="F869" s="4"/>
      <c r="G869" s="260">
        <f t="shared" si="106"/>
        <v>0</v>
      </c>
      <c r="H869" s="26" t="s">
        <v>6</v>
      </c>
      <c r="I869" s="39">
        <f t="shared" si="105"/>
        <v>0</v>
      </c>
      <c r="J869" s="29">
        <f t="shared" si="107"/>
        <v>0</v>
      </c>
      <c r="K869" s="28">
        <f t="shared" si="108"/>
        <v>0</v>
      </c>
      <c r="L869" s="29">
        <f t="shared" si="109"/>
        <v>0</v>
      </c>
      <c r="M869" s="28">
        <f t="shared" si="110"/>
        <v>0</v>
      </c>
      <c r="N869" s="29">
        <f t="shared" si="110"/>
        <v>0</v>
      </c>
      <c r="O869" s="28">
        <f t="shared" si="111"/>
        <v>0</v>
      </c>
      <c r="P869" s="255">
        <f t="shared" si="112"/>
        <v>0</v>
      </c>
      <c r="Q869" s="27"/>
      <c r="R869" s="7"/>
    </row>
    <row r="870" spans="1:18" x14ac:dyDescent="0.25">
      <c r="A870" s="2"/>
      <c r="B870" s="1"/>
      <c r="C870" s="2"/>
      <c r="D870" s="2"/>
      <c r="E870" s="4"/>
      <c r="F870" s="4"/>
      <c r="G870" s="260">
        <f t="shared" si="106"/>
        <v>0</v>
      </c>
      <c r="H870" s="26" t="s">
        <v>6</v>
      </c>
      <c r="I870" s="39">
        <f t="shared" si="105"/>
        <v>0</v>
      </c>
      <c r="J870" s="29">
        <f t="shared" si="107"/>
        <v>0</v>
      </c>
      <c r="K870" s="28">
        <f t="shared" si="108"/>
        <v>0</v>
      </c>
      <c r="L870" s="29">
        <f t="shared" si="109"/>
        <v>0</v>
      </c>
      <c r="M870" s="28">
        <f t="shared" si="110"/>
        <v>0</v>
      </c>
      <c r="N870" s="29">
        <f t="shared" si="110"/>
        <v>0</v>
      </c>
      <c r="O870" s="28">
        <f t="shared" si="111"/>
        <v>0</v>
      </c>
      <c r="P870" s="255">
        <f t="shared" si="112"/>
        <v>0</v>
      </c>
      <c r="Q870" s="27"/>
      <c r="R870" s="7"/>
    </row>
    <row r="871" spans="1:18" x14ac:dyDescent="0.25">
      <c r="A871" s="2"/>
      <c r="B871" s="1"/>
      <c r="C871" s="2"/>
      <c r="D871" s="2"/>
      <c r="E871" s="4"/>
      <c r="F871" s="4"/>
      <c r="G871" s="260">
        <f t="shared" si="106"/>
        <v>0</v>
      </c>
      <c r="H871" s="26" t="s">
        <v>6</v>
      </c>
      <c r="I871" s="39">
        <f t="shared" si="105"/>
        <v>0</v>
      </c>
      <c r="J871" s="29">
        <f t="shared" si="107"/>
        <v>0</v>
      </c>
      <c r="K871" s="28">
        <f t="shared" si="108"/>
        <v>0</v>
      </c>
      <c r="L871" s="29">
        <f t="shared" si="109"/>
        <v>0</v>
      </c>
      <c r="M871" s="28">
        <f t="shared" si="110"/>
        <v>0</v>
      </c>
      <c r="N871" s="29">
        <f t="shared" si="110"/>
        <v>0</v>
      </c>
      <c r="O871" s="28">
        <f t="shared" si="111"/>
        <v>0</v>
      </c>
      <c r="P871" s="255">
        <f t="shared" si="112"/>
        <v>0</v>
      </c>
      <c r="Q871" s="27"/>
      <c r="R871" s="7"/>
    </row>
    <row r="872" spans="1:18" x14ac:dyDescent="0.25">
      <c r="A872" s="2"/>
      <c r="B872" s="1"/>
      <c r="C872" s="2"/>
      <c r="D872" s="2"/>
      <c r="E872" s="4"/>
      <c r="F872" s="4"/>
      <c r="G872" s="260">
        <f t="shared" si="106"/>
        <v>0</v>
      </c>
      <c r="H872" s="26" t="s">
        <v>6</v>
      </c>
      <c r="I872" s="39">
        <f t="shared" si="105"/>
        <v>0</v>
      </c>
      <c r="J872" s="29">
        <f t="shared" si="107"/>
        <v>0</v>
      </c>
      <c r="K872" s="28">
        <f t="shared" si="108"/>
        <v>0</v>
      </c>
      <c r="L872" s="29">
        <f t="shared" si="109"/>
        <v>0</v>
      </c>
      <c r="M872" s="28">
        <f t="shared" si="110"/>
        <v>0</v>
      </c>
      <c r="N872" s="29">
        <f t="shared" si="110"/>
        <v>0</v>
      </c>
      <c r="O872" s="28">
        <f t="shared" si="111"/>
        <v>0</v>
      </c>
      <c r="P872" s="255">
        <f t="shared" si="112"/>
        <v>0</v>
      </c>
      <c r="Q872" s="27"/>
      <c r="R872" s="7"/>
    </row>
    <row r="873" spans="1:18" x14ac:dyDescent="0.25">
      <c r="A873" s="2"/>
      <c r="B873" s="1"/>
      <c r="C873" s="2"/>
      <c r="D873" s="2"/>
      <c r="E873" s="4"/>
      <c r="F873" s="4"/>
      <c r="G873" s="260">
        <f t="shared" si="106"/>
        <v>0</v>
      </c>
      <c r="H873" s="26" t="s">
        <v>6</v>
      </c>
      <c r="I873" s="39">
        <f t="shared" si="105"/>
        <v>0</v>
      </c>
      <c r="J873" s="29">
        <f t="shared" si="107"/>
        <v>0</v>
      </c>
      <c r="K873" s="28">
        <f t="shared" si="108"/>
        <v>0</v>
      </c>
      <c r="L873" s="29">
        <f t="shared" si="109"/>
        <v>0</v>
      </c>
      <c r="M873" s="28">
        <f t="shared" si="110"/>
        <v>0</v>
      </c>
      <c r="N873" s="29">
        <f t="shared" si="110"/>
        <v>0</v>
      </c>
      <c r="O873" s="28">
        <f t="shared" si="111"/>
        <v>0</v>
      </c>
      <c r="P873" s="255">
        <f t="shared" si="112"/>
        <v>0</v>
      </c>
      <c r="Q873" s="27"/>
      <c r="R873" s="7"/>
    </row>
    <row r="874" spans="1:18" x14ac:dyDescent="0.25">
      <c r="A874" s="2"/>
      <c r="B874" s="1"/>
      <c r="C874" s="2"/>
      <c r="D874" s="2"/>
      <c r="E874" s="4"/>
      <c r="F874" s="4"/>
      <c r="G874" s="260">
        <f t="shared" si="106"/>
        <v>0</v>
      </c>
      <c r="H874" s="26" t="s">
        <v>6</v>
      </c>
      <c r="I874" s="39">
        <f t="shared" si="105"/>
        <v>0</v>
      </c>
      <c r="J874" s="29">
        <f t="shared" si="107"/>
        <v>0</v>
      </c>
      <c r="K874" s="28">
        <f t="shared" si="108"/>
        <v>0</v>
      </c>
      <c r="L874" s="29">
        <f t="shared" si="109"/>
        <v>0</v>
      </c>
      <c r="M874" s="28">
        <f t="shared" si="110"/>
        <v>0</v>
      </c>
      <c r="N874" s="29">
        <f t="shared" si="110"/>
        <v>0</v>
      </c>
      <c r="O874" s="28">
        <f t="shared" si="111"/>
        <v>0</v>
      </c>
      <c r="P874" s="255">
        <f t="shared" si="112"/>
        <v>0</v>
      </c>
      <c r="Q874" s="27"/>
      <c r="R874" s="7"/>
    </row>
    <row r="875" spans="1:18" x14ac:dyDescent="0.25">
      <c r="A875" s="2"/>
      <c r="B875" s="1"/>
      <c r="C875" s="2"/>
      <c r="D875" s="2"/>
      <c r="E875" s="4"/>
      <c r="F875" s="4"/>
      <c r="G875" s="260">
        <f t="shared" si="106"/>
        <v>0</v>
      </c>
      <c r="H875" s="26" t="s">
        <v>6</v>
      </c>
      <c r="I875" s="39">
        <f t="shared" si="105"/>
        <v>0</v>
      </c>
      <c r="J875" s="29">
        <f t="shared" si="107"/>
        <v>0</v>
      </c>
      <c r="K875" s="28">
        <f t="shared" si="108"/>
        <v>0</v>
      </c>
      <c r="L875" s="29">
        <f t="shared" si="109"/>
        <v>0</v>
      </c>
      <c r="M875" s="28">
        <f t="shared" si="110"/>
        <v>0</v>
      </c>
      <c r="N875" s="29">
        <f t="shared" si="110"/>
        <v>0</v>
      </c>
      <c r="O875" s="28">
        <f t="shared" si="111"/>
        <v>0</v>
      </c>
      <c r="P875" s="255">
        <f t="shared" si="112"/>
        <v>0</v>
      </c>
      <c r="Q875" s="27"/>
      <c r="R875" s="7"/>
    </row>
    <row r="876" spans="1:18" x14ac:dyDescent="0.25">
      <c r="A876" s="2"/>
      <c r="B876" s="1"/>
      <c r="C876" s="2"/>
      <c r="D876" s="2"/>
      <c r="E876" s="4"/>
      <c r="F876" s="4"/>
      <c r="G876" s="260">
        <f t="shared" si="106"/>
        <v>0</v>
      </c>
      <c r="H876" s="26" t="s">
        <v>6</v>
      </c>
      <c r="I876" s="39">
        <f t="shared" si="105"/>
        <v>0</v>
      </c>
      <c r="J876" s="29">
        <f t="shared" si="107"/>
        <v>0</v>
      </c>
      <c r="K876" s="28">
        <f t="shared" si="108"/>
        <v>0</v>
      </c>
      <c r="L876" s="29">
        <f t="shared" si="109"/>
        <v>0</v>
      </c>
      <c r="M876" s="28">
        <f t="shared" si="110"/>
        <v>0</v>
      </c>
      <c r="N876" s="29">
        <f t="shared" si="110"/>
        <v>0</v>
      </c>
      <c r="O876" s="28">
        <f t="shared" si="111"/>
        <v>0</v>
      </c>
      <c r="P876" s="255">
        <f t="shared" si="112"/>
        <v>0</v>
      </c>
      <c r="Q876" s="27"/>
      <c r="R876" s="7"/>
    </row>
    <row r="877" spans="1:18" x14ac:dyDescent="0.25">
      <c r="A877" s="2"/>
      <c r="B877" s="1"/>
      <c r="C877" s="2"/>
      <c r="D877" s="2"/>
      <c r="E877" s="4"/>
      <c r="F877" s="4"/>
      <c r="G877" s="260">
        <f t="shared" si="106"/>
        <v>0</v>
      </c>
      <c r="H877" s="26" t="s">
        <v>6</v>
      </c>
      <c r="I877" s="39">
        <f t="shared" si="105"/>
        <v>0</v>
      </c>
      <c r="J877" s="29">
        <f t="shared" si="107"/>
        <v>0</v>
      </c>
      <c r="K877" s="28">
        <f t="shared" si="108"/>
        <v>0</v>
      </c>
      <c r="L877" s="29">
        <f t="shared" si="109"/>
        <v>0</v>
      </c>
      <c r="M877" s="28">
        <f t="shared" si="110"/>
        <v>0</v>
      </c>
      <c r="N877" s="29">
        <f t="shared" si="110"/>
        <v>0</v>
      </c>
      <c r="O877" s="28">
        <f t="shared" si="111"/>
        <v>0</v>
      </c>
      <c r="P877" s="255">
        <f t="shared" si="112"/>
        <v>0</v>
      </c>
      <c r="Q877" s="27"/>
      <c r="R877" s="7"/>
    </row>
    <row r="878" spans="1:18" x14ac:dyDescent="0.25">
      <c r="A878" s="2"/>
      <c r="B878" s="1"/>
      <c r="C878" s="2"/>
      <c r="D878" s="2"/>
      <c r="E878" s="4"/>
      <c r="F878" s="4"/>
      <c r="G878" s="260">
        <f t="shared" si="106"/>
        <v>0</v>
      </c>
      <c r="H878" s="26" t="s">
        <v>6</v>
      </c>
      <c r="I878" s="39">
        <f t="shared" si="105"/>
        <v>0</v>
      </c>
      <c r="J878" s="29">
        <f t="shared" si="107"/>
        <v>0</v>
      </c>
      <c r="K878" s="28">
        <f t="shared" si="108"/>
        <v>0</v>
      </c>
      <c r="L878" s="29">
        <f t="shared" si="109"/>
        <v>0</v>
      </c>
      <c r="M878" s="28">
        <f t="shared" si="110"/>
        <v>0</v>
      </c>
      <c r="N878" s="29">
        <f t="shared" si="110"/>
        <v>0</v>
      </c>
      <c r="O878" s="28">
        <f t="shared" si="111"/>
        <v>0</v>
      </c>
      <c r="P878" s="255">
        <f t="shared" si="112"/>
        <v>0</v>
      </c>
      <c r="Q878" s="27"/>
      <c r="R878" s="7"/>
    </row>
    <row r="879" spans="1:18" x14ac:dyDescent="0.25">
      <c r="A879" s="2"/>
      <c r="B879" s="1"/>
      <c r="C879" s="2"/>
      <c r="D879" s="2"/>
      <c r="E879" s="4"/>
      <c r="F879" s="4"/>
      <c r="G879" s="260">
        <f t="shared" si="106"/>
        <v>0</v>
      </c>
      <c r="H879" s="26" t="s">
        <v>6</v>
      </c>
      <c r="I879" s="39">
        <f t="shared" si="105"/>
        <v>0</v>
      </c>
      <c r="J879" s="29">
        <f t="shared" si="107"/>
        <v>0</v>
      </c>
      <c r="K879" s="28">
        <f t="shared" si="108"/>
        <v>0</v>
      </c>
      <c r="L879" s="29">
        <f t="shared" si="109"/>
        <v>0</v>
      </c>
      <c r="M879" s="28">
        <f t="shared" si="110"/>
        <v>0</v>
      </c>
      <c r="N879" s="29">
        <f t="shared" si="110"/>
        <v>0</v>
      </c>
      <c r="O879" s="28">
        <f t="shared" si="111"/>
        <v>0</v>
      </c>
      <c r="P879" s="255">
        <f t="shared" si="112"/>
        <v>0</v>
      </c>
      <c r="Q879" s="27"/>
      <c r="R879" s="7"/>
    </row>
    <row r="880" spans="1:18" x14ac:dyDescent="0.25">
      <c r="A880" s="2"/>
      <c r="B880" s="1"/>
      <c r="C880" s="2"/>
      <c r="D880" s="2"/>
      <c r="E880" s="4"/>
      <c r="F880" s="4"/>
      <c r="G880" s="260">
        <f t="shared" si="106"/>
        <v>0</v>
      </c>
      <c r="H880" s="26" t="s">
        <v>6</v>
      </c>
      <c r="I880" s="39">
        <f t="shared" si="105"/>
        <v>0</v>
      </c>
      <c r="J880" s="29">
        <f t="shared" si="107"/>
        <v>0</v>
      </c>
      <c r="K880" s="28">
        <f t="shared" si="108"/>
        <v>0</v>
      </c>
      <c r="L880" s="29">
        <f t="shared" si="109"/>
        <v>0</v>
      </c>
      <c r="M880" s="28">
        <f t="shared" si="110"/>
        <v>0</v>
      </c>
      <c r="N880" s="29">
        <f t="shared" si="110"/>
        <v>0</v>
      </c>
      <c r="O880" s="28">
        <f t="shared" si="111"/>
        <v>0</v>
      </c>
      <c r="P880" s="255">
        <f t="shared" si="112"/>
        <v>0</v>
      </c>
      <c r="Q880" s="27"/>
      <c r="R880" s="7"/>
    </row>
    <row r="881" spans="1:18" x14ac:dyDescent="0.25">
      <c r="A881" s="2"/>
      <c r="B881" s="1"/>
      <c r="C881" s="2"/>
      <c r="D881" s="2"/>
      <c r="E881" s="4"/>
      <c r="F881" s="4"/>
      <c r="G881" s="260">
        <f t="shared" si="106"/>
        <v>0</v>
      </c>
      <c r="H881" s="26" t="s">
        <v>6</v>
      </c>
      <c r="I881" s="39">
        <f t="shared" si="105"/>
        <v>0</v>
      </c>
      <c r="J881" s="29">
        <f t="shared" si="107"/>
        <v>0</v>
      </c>
      <c r="K881" s="28">
        <f t="shared" si="108"/>
        <v>0</v>
      </c>
      <c r="L881" s="29">
        <f t="shared" si="109"/>
        <v>0</v>
      </c>
      <c r="M881" s="28">
        <f t="shared" si="110"/>
        <v>0</v>
      </c>
      <c r="N881" s="29">
        <f t="shared" si="110"/>
        <v>0</v>
      </c>
      <c r="O881" s="28">
        <f t="shared" si="111"/>
        <v>0</v>
      </c>
      <c r="P881" s="255">
        <f t="shared" si="112"/>
        <v>0</v>
      </c>
      <c r="Q881" s="27"/>
      <c r="R881" s="7"/>
    </row>
    <row r="882" spans="1:18" x14ac:dyDescent="0.25">
      <c r="A882" s="2"/>
      <c r="B882" s="1"/>
      <c r="C882" s="2"/>
      <c r="D882" s="2"/>
      <c r="E882" s="4"/>
      <c r="F882" s="4"/>
      <c r="G882" s="260">
        <f t="shared" si="106"/>
        <v>0</v>
      </c>
      <c r="H882" s="26" t="s">
        <v>6</v>
      </c>
      <c r="I882" s="39">
        <f t="shared" si="105"/>
        <v>0</v>
      </c>
      <c r="J882" s="29">
        <f t="shared" si="107"/>
        <v>0</v>
      </c>
      <c r="K882" s="28">
        <f t="shared" si="108"/>
        <v>0</v>
      </c>
      <c r="L882" s="29">
        <f t="shared" si="109"/>
        <v>0</v>
      </c>
      <c r="M882" s="28">
        <f t="shared" si="110"/>
        <v>0</v>
      </c>
      <c r="N882" s="29">
        <f t="shared" si="110"/>
        <v>0</v>
      </c>
      <c r="O882" s="28">
        <f t="shared" si="111"/>
        <v>0</v>
      </c>
      <c r="P882" s="255">
        <f t="shared" si="112"/>
        <v>0</v>
      </c>
      <c r="Q882" s="27"/>
      <c r="R882" s="7"/>
    </row>
    <row r="883" spans="1:18" x14ac:dyDescent="0.25">
      <c r="A883" s="2"/>
      <c r="B883" s="1"/>
      <c r="C883" s="2"/>
      <c r="D883" s="2"/>
      <c r="E883" s="4"/>
      <c r="F883" s="4"/>
      <c r="G883" s="260">
        <f t="shared" si="106"/>
        <v>0</v>
      </c>
      <c r="H883" s="26" t="s">
        <v>6</v>
      </c>
      <c r="I883" s="39">
        <f t="shared" si="105"/>
        <v>0</v>
      </c>
      <c r="J883" s="29">
        <f t="shared" si="107"/>
        <v>0</v>
      </c>
      <c r="K883" s="28">
        <f t="shared" si="108"/>
        <v>0</v>
      </c>
      <c r="L883" s="29">
        <f t="shared" si="109"/>
        <v>0</v>
      </c>
      <c r="M883" s="28">
        <f t="shared" si="110"/>
        <v>0</v>
      </c>
      <c r="N883" s="29">
        <f t="shared" si="110"/>
        <v>0</v>
      </c>
      <c r="O883" s="28">
        <f t="shared" si="111"/>
        <v>0</v>
      </c>
      <c r="P883" s="255">
        <f t="shared" si="112"/>
        <v>0</v>
      </c>
      <c r="Q883" s="27"/>
      <c r="R883" s="7"/>
    </row>
    <row r="884" spans="1:18" x14ac:dyDescent="0.25">
      <c r="A884" s="2"/>
      <c r="B884" s="1"/>
      <c r="C884" s="2"/>
      <c r="D884" s="2"/>
      <c r="E884" s="4"/>
      <c r="F884" s="4"/>
      <c r="G884" s="260">
        <f t="shared" si="106"/>
        <v>0</v>
      </c>
      <c r="H884" s="26" t="s">
        <v>6</v>
      </c>
      <c r="I884" s="39">
        <f t="shared" si="105"/>
        <v>0</v>
      </c>
      <c r="J884" s="29">
        <f t="shared" si="107"/>
        <v>0</v>
      </c>
      <c r="K884" s="28">
        <f t="shared" si="108"/>
        <v>0</v>
      </c>
      <c r="L884" s="29">
        <f t="shared" si="109"/>
        <v>0</v>
      </c>
      <c r="M884" s="28">
        <f t="shared" si="110"/>
        <v>0</v>
      </c>
      <c r="N884" s="29">
        <f t="shared" si="110"/>
        <v>0</v>
      </c>
      <c r="O884" s="28">
        <f t="shared" si="111"/>
        <v>0</v>
      </c>
      <c r="P884" s="255">
        <f t="shared" si="112"/>
        <v>0</v>
      </c>
      <c r="Q884" s="27"/>
      <c r="R884" s="7"/>
    </row>
    <row r="885" spans="1:18" x14ac:dyDescent="0.25">
      <c r="A885" s="2"/>
      <c r="B885" s="1"/>
      <c r="C885" s="2"/>
      <c r="D885" s="2"/>
      <c r="E885" s="4"/>
      <c r="F885" s="4"/>
      <c r="G885" s="260">
        <f t="shared" si="106"/>
        <v>0</v>
      </c>
      <c r="H885" s="26" t="s">
        <v>6</v>
      </c>
      <c r="I885" s="39">
        <f t="shared" si="105"/>
        <v>0</v>
      </c>
      <c r="J885" s="29">
        <f t="shared" si="107"/>
        <v>0</v>
      </c>
      <c r="K885" s="28">
        <f t="shared" si="108"/>
        <v>0</v>
      </c>
      <c r="L885" s="29">
        <f t="shared" si="109"/>
        <v>0</v>
      </c>
      <c r="M885" s="28">
        <f t="shared" si="110"/>
        <v>0</v>
      </c>
      <c r="N885" s="29">
        <f t="shared" si="110"/>
        <v>0</v>
      </c>
      <c r="O885" s="28">
        <f t="shared" si="111"/>
        <v>0</v>
      </c>
      <c r="P885" s="255">
        <f t="shared" si="112"/>
        <v>0</v>
      </c>
      <c r="Q885" s="27"/>
      <c r="R885" s="7"/>
    </row>
    <row r="886" spans="1:18" x14ac:dyDescent="0.25">
      <c r="A886" s="2"/>
      <c r="B886" s="1"/>
      <c r="C886" s="2"/>
      <c r="D886" s="2"/>
      <c r="E886" s="4"/>
      <c r="F886" s="4"/>
      <c r="G886" s="260">
        <f t="shared" si="106"/>
        <v>0</v>
      </c>
      <c r="H886" s="26" t="s">
        <v>6</v>
      </c>
      <c r="I886" s="39">
        <f t="shared" si="105"/>
        <v>0</v>
      </c>
      <c r="J886" s="29">
        <f t="shared" si="107"/>
        <v>0</v>
      </c>
      <c r="K886" s="28">
        <f t="shared" si="108"/>
        <v>0</v>
      </c>
      <c r="L886" s="29">
        <f t="shared" si="109"/>
        <v>0</v>
      </c>
      <c r="M886" s="28">
        <f t="shared" si="110"/>
        <v>0</v>
      </c>
      <c r="N886" s="29">
        <f t="shared" si="110"/>
        <v>0</v>
      </c>
      <c r="O886" s="28">
        <f t="shared" si="111"/>
        <v>0</v>
      </c>
      <c r="P886" s="255">
        <f t="shared" si="112"/>
        <v>0</v>
      </c>
      <c r="Q886" s="27"/>
      <c r="R886" s="7"/>
    </row>
    <row r="887" spans="1:18" x14ac:dyDescent="0.25">
      <c r="A887" s="2"/>
      <c r="B887" s="1"/>
      <c r="C887" s="2"/>
      <c r="D887" s="2"/>
      <c r="E887" s="4"/>
      <c r="F887" s="4"/>
      <c r="G887" s="260">
        <f t="shared" si="106"/>
        <v>0</v>
      </c>
      <c r="H887" s="26" t="s">
        <v>6</v>
      </c>
      <c r="I887" s="39">
        <f t="shared" si="105"/>
        <v>0</v>
      </c>
      <c r="J887" s="29">
        <f t="shared" si="107"/>
        <v>0</v>
      </c>
      <c r="K887" s="28">
        <f t="shared" si="108"/>
        <v>0</v>
      </c>
      <c r="L887" s="29">
        <f t="shared" si="109"/>
        <v>0</v>
      </c>
      <c r="M887" s="28">
        <f t="shared" si="110"/>
        <v>0</v>
      </c>
      <c r="N887" s="29">
        <f t="shared" si="110"/>
        <v>0</v>
      </c>
      <c r="O887" s="28">
        <f t="shared" si="111"/>
        <v>0</v>
      </c>
      <c r="P887" s="255">
        <f t="shared" si="112"/>
        <v>0</v>
      </c>
      <c r="Q887" s="27"/>
      <c r="R887" s="7"/>
    </row>
    <row r="888" spans="1:18" x14ac:dyDescent="0.25">
      <c r="A888" s="2"/>
      <c r="B888" s="1"/>
      <c r="C888" s="2"/>
      <c r="D888" s="2"/>
      <c r="E888" s="4"/>
      <c r="F888" s="4"/>
      <c r="G888" s="260">
        <f t="shared" si="106"/>
        <v>0</v>
      </c>
      <c r="H888" s="26" t="s">
        <v>6</v>
      </c>
      <c r="I888" s="39">
        <f t="shared" si="105"/>
        <v>0</v>
      </c>
      <c r="J888" s="29">
        <f t="shared" si="107"/>
        <v>0</v>
      </c>
      <c r="K888" s="28">
        <f t="shared" si="108"/>
        <v>0</v>
      </c>
      <c r="L888" s="29">
        <f t="shared" si="109"/>
        <v>0</v>
      </c>
      <c r="M888" s="28">
        <f t="shared" si="110"/>
        <v>0</v>
      </c>
      <c r="N888" s="29">
        <f t="shared" si="110"/>
        <v>0</v>
      </c>
      <c r="O888" s="28">
        <f t="shared" si="111"/>
        <v>0</v>
      </c>
      <c r="P888" s="255">
        <f t="shared" si="112"/>
        <v>0</v>
      </c>
      <c r="Q888" s="27"/>
      <c r="R888" s="7"/>
    </row>
    <row r="889" spans="1:18" x14ac:dyDescent="0.25">
      <c r="A889" s="2"/>
      <c r="B889" s="1"/>
      <c r="C889" s="2"/>
      <c r="D889" s="2"/>
      <c r="E889" s="4"/>
      <c r="F889" s="4"/>
      <c r="G889" s="260">
        <f t="shared" si="106"/>
        <v>0</v>
      </c>
      <c r="H889" s="26" t="s">
        <v>6</v>
      </c>
      <c r="I889" s="39">
        <f t="shared" si="105"/>
        <v>0</v>
      </c>
      <c r="J889" s="29">
        <f t="shared" si="107"/>
        <v>0</v>
      </c>
      <c r="K889" s="28">
        <f t="shared" si="108"/>
        <v>0</v>
      </c>
      <c r="L889" s="29">
        <f t="shared" si="109"/>
        <v>0</v>
      </c>
      <c r="M889" s="28">
        <f t="shared" si="110"/>
        <v>0</v>
      </c>
      <c r="N889" s="29">
        <f t="shared" si="110"/>
        <v>0</v>
      </c>
      <c r="O889" s="28">
        <f t="shared" si="111"/>
        <v>0</v>
      </c>
      <c r="P889" s="255">
        <f t="shared" si="112"/>
        <v>0</v>
      </c>
      <c r="Q889" s="27"/>
      <c r="R889" s="7"/>
    </row>
    <row r="890" spans="1:18" x14ac:dyDescent="0.25">
      <c r="A890" s="2"/>
      <c r="B890" s="1"/>
      <c r="C890" s="2"/>
      <c r="D890" s="2"/>
      <c r="E890" s="4"/>
      <c r="F890" s="4"/>
      <c r="G890" s="260">
        <f t="shared" si="106"/>
        <v>0</v>
      </c>
      <c r="H890" s="26" t="s">
        <v>6</v>
      </c>
      <c r="I890" s="39">
        <f t="shared" si="105"/>
        <v>0</v>
      </c>
      <c r="J890" s="29">
        <f t="shared" si="107"/>
        <v>0</v>
      </c>
      <c r="K890" s="28">
        <f t="shared" si="108"/>
        <v>0</v>
      </c>
      <c r="L890" s="29">
        <f t="shared" si="109"/>
        <v>0</v>
      </c>
      <c r="M890" s="28">
        <f t="shared" si="110"/>
        <v>0</v>
      </c>
      <c r="N890" s="29">
        <f t="shared" si="110"/>
        <v>0</v>
      </c>
      <c r="O890" s="28">
        <f t="shared" si="111"/>
        <v>0</v>
      </c>
      <c r="P890" s="255">
        <f t="shared" si="112"/>
        <v>0</v>
      </c>
      <c r="Q890" s="27"/>
      <c r="R890" s="7"/>
    </row>
    <row r="891" spans="1:18" x14ac:dyDescent="0.25">
      <c r="A891" s="2"/>
      <c r="B891" s="1"/>
      <c r="C891" s="2"/>
      <c r="D891" s="2"/>
      <c r="E891" s="4"/>
      <c r="F891" s="4"/>
      <c r="G891" s="260">
        <f t="shared" si="106"/>
        <v>0</v>
      </c>
      <c r="H891" s="26" t="s">
        <v>6</v>
      </c>
      <c r="I891" s="39">
        <f t="shared" si="105"/>
        <v>0</v>
      </c>
      <c r="J891" s="29">
        <f t="shared" si="107"/>
        <v>0</v>
      </c>
      <c r="K891" s="28">
        <f t="shared" si="108"/>
        <v>0</v>
      </c>
      <c r="L891" s="29">
        <f t="shared" si="109"/>
        <v>0</v>
      </c>
      <c r="M891" s="28">
        <f t="shared" si="110"/>
        <v>0</v>
      </c>
      <c r="N891" s="29">
        <f t="shared" si="110"/>
        <v>0</v>
      </c>
      <c r="O891" s="28">
        <f t="shared" si="111"/>
        <v>0</v>
      </c>
      <c r="P891" s="255">
        <f t="shared" si="112"/>
        <v>0</v>
      </c>
      <c r="Q891" s="27"/>
      <c r="R891" s="7"/>
    </row>
    <row r="892" spans="1:18" x14ac:dyDescent="0.25">
      <c r="A892" s="2"/>
      <c r="B892" s="1"/>
      <c r="C892" s="2"/>
      <c r="D892" s="2"/>
      <c r="E892" s="4"/>
      <c r="F892" s="4"/>
      <c r="G892" s="260">
        <f t="shared" si="106"/>
        <v>0</v>
      </c>
      <c r="H892" s="26" t="s">
        <v>6</v>
      </c>
      <c r="I892" s="39">
        <f t="shared" si="105"/>
        <v>0</v>
      </c>
      <c r="J892" s="29">
        <f t="shared" si="107"/>
        <v>0</v>
      </c>
      <c r="K892" s="28">
        <f t="shared" si="108"/>
        <v>0</v>
      </c>
      <c r="L892" s="29">
        <f t="shared" si="109"/>
        <v>0</v>
      </c>
      <c r="M892" s="28">
        <f t="shared" si="110"/>
        <v>0</v>
      </c>
      <c r="N892" s="29">
        <f t="shared" si="110"/>
        <v>0</v>
      </c>
      <c r="O892" s="28">
        <f t="shared" si="111"/>
        <v>0</v>
      </c>
      <c r="P892" s="255">
        <f t="shared" si="112"/>
        <v>0</v>
      </c>
      <c r="Q892" s="27"/>
      <c r="R892" s="7"/>
    </row>
    <row r="893" spans="1:18" x14ac:dyDescent="0.25">
      <c r="A893" s="2"/>
      <c r="B893" s="1"/>
      <c r="C893" s="2"/>
      <c r="D893" s="2"/>
      <c r="E893" s="4"/>
      <c r="F893" s="4"/>
      <c r="G893" s="260">
        <f t="shared" si="106"/>
        <v>0</v>
      </c>
      <c r="H893" s="26" t="s">
        <v>6</v>
      </c>
      <c r="I893" s="39">
        <f t="shared" si="105"/>
        <v>0</v>
      </c>
      <c r="J893" s="29">
        <f t="shared" si="107"/>
        <v>0</v>
      </c>
      <c r="K893" s="28">
        <f t="shared" si="108"/>
        <v>0</v>
      </c>
      <c r="L893" s="29">
        <f t="shared" si="109"/>
        <v>0</v>
      </c>
      <c r="M893" s="28">
        <f t="shared" si="110"/>
        <v>0</v>
      </c>
      <c r="N893" s="29">
        <f t="shared" si="110"/>
        <v>0</v>
      </c>
      <c r="O893" s="28">
        <f t="shared" si="111"/>
        <v>0</v>
      </c>
      <c r="P893" s="255">
        <f t="shared" si="112"/>
        <v>0</v>
      </c>
      <c r="Q893" s="27"/>
      <c r="R893" s="7"/>
    </row>
    <row r="894" spans="1:18" x14ac:dyDescent="0.25">
      <c r="A894" s="2"/>
      <c r="B894" s="1"/>
      <c r="C894" s="2"/>
      <c r="D894" s="2"/>
      <c r="E894" s="4"/>
      <c r="F894" s="4"/>
      <c r="G894" s="260">
        <f t="shared" si="106"/>
        <v>0</v>
      </c>
      <c r="H894" s="26" t="s">
        <v>6</v>
      </c>
      <c r="I894" s="39">
        <f t="shared" si="105"/>
        <v>0</v>
      </c>
      <c r="J894" s="29">
        <f t="shared" si="107"/>
        <v>0</v>
      </c>
      <c r="K894" s="28">
        <f t="shared" si="108"/>
        <v>0</v>
      </c>
      <c r="L894" s="29">
        <f t="shared" si="109"/>
        <v>0</v>
      </c>
      <c r="M894" s="28">
        <f t="shared" si="110"/>
        <v>0</v>
      </c>
      <c r="N894" s="29">
        <f t="shared" si="110"/>
        <v>0</v>
      </c>
      <c r="O894" s="28">
        <f t="shared" si="111"/>
        <v>0</v>
      </c>
      <c r="P894" s="255">
        <f t="shared" si="112"/>
        <v>0</v>
      </c>
      <c r="Q894" s="27"/>
      <c r="R894" s="7"/>
    </row>
    <row r="895" spans="1:18" x14ac:dyDescent="0.25">
      <c r="A895" s="2"/>
      <c r="B895" s="1"/>
      <c r="C895" s="2"/>
      <c r="D895" s="2"/>
      <c r="E895" s="4"/>
      <c r="F895" s="4"/>
      <c r="G895" s="260">
        <f t="shared" si="106"/>
        <v>0</v>
      </c>
      <c r="H895" s="26" t="s">
        <v>6</v>
      </c>
      <c r="I895" s="39">
        <f t="shared" si="105"/>
        <v>0</v>
      </c>
      <c r="J895" s="29">
        <f t="shared" si="107"/>
        <v>0</v>
      </c>
      <c r="K895" s="28">
        <f t="shared" si="108"/>
        <v>0</v>
      </c>
      <c r="L895" s="29">
        <f t="shared" si="109"/>
        <v>0</v>
      </c>
      <c r="M895" s="28">
        <f t="shared" si="110"/>
        <v>0</v>
      </c>
      <c r="N895" s="29">
        <f t="shared" si="110"/>
        <v>0</v>
      </c>
      <c r="O895" s="28">
        <f t="shared" si="111"/>
        <v>0</v>
      </c>
      <c r="P895" s="255">
        <f t="shared" si="112"/>
        <v>0</v>
      </c>
      <c r="Q895" s="27"/>
      <c r="R895" s="7"/>
    </row>
    <row r="896" spans="1:18" x14ac:dyDescent="0.25">
      <c r="A896" s="2"/>
      <c r="B896" s="1"/>
      <c r="C896" s="2"/>
      <c r="D896" s="2"/>
      <c r="E896" s="4"/>
      <c r="F896" s="4"/>
      <c r="G896" s="260">
        <f t="shared" si="106"/>
        <v>0</v>
      </c>
      <c r="H896" s="26" t="s">
        <v>6</v>
      </c>
      <c r="I896" s="39">
        <f t="shared" ref="I896:I959" si="113">E896*$E$4</f>
        <v>0</v>
      </c>
      <c r="J896" s="29">
        <f t="shared" si="107"/>
        <v>0</v>
      </c>
      <c r="K896" s="28">
        <f t="shared" si="108"/>
        <v>0</v>
      </c>
      <c r="L896" s="29">
        <f t="shared" si="109"/>
        <v>0</v>
      </c>
      <c r="M896" s="28">
        <f t="shared" si="110"/>
        <v>0</v>
      </c>
      <c r="N896" s="29">
        <f t="shared" si="110"/>
        <v>0</v>
      </c>
      <c r="O896" s="28">
        <f t="shared" si="111"/>
        <v>0</v>
      </c>
      <c r="P896" s="255">
        <f t="shared" si="112"/>
        <v>0</v>
      </c>
      <c r="Q896" s="27"/>
      <c r="R896" s="7"/>
    </row>
    <row r="897" spans="1:18" x14ac:dyDescent="0.25">
      <c r="A897" s="2"/>
      <c r="B897" s="1"/>
      <c r="C897" s="2"/>
      <c r="D897" s="2"/>
      <c r="E897" s="4"/>
      <c r="F897" s="4"/>
      <c r="G897" s="260">
        <f t="shared" si="106"/>
        <v>0</v>
      </c>
      <c r="H897" s="26" t="s">
        <v>6</v>
      </c>
      <c r="I897" s="39">
        <f t="shared" si="113"/>
        <v>0</v>
      </c>
      <c r="J897" s="29">
        <f t="shared" si="107"/>
        <v>0</v>
      </c>
      <c r="K897" s="28">
        <f t="shared" si="108"/>
        <v>0</v>
      </c>
      <c r="L897" s="29">
        <f t="shared" si="109"/>
        <v>0</v>
      </c>
      <c r="M897" s="28">
        <f t="shared" si="110"/>
        <v>0</v>
      </c>
      <c r="N897" s="29">
        <f t="shared" si="110"/>
        <v>0</v>
      </c>
      <c r="O897" s="28">
        <f t="shared" si="111"/>
        <v>0</v>
      </c>
      <c r="P897" s="255">
        <f t="shared" si="112"/>
        <v>0</v>
      </c>
      <c r="Q897" s="27"/>
      <c r="R897" s="7"/>
    </row>
    <row r="898" spans="1:18" x14ac:dyDescent="0.25">
      <c r="A898" s="2"/>
      <c r="B898" s="1"/>
      <c r="C898" s="2"/>
      <c r="D898" s="2"/>
      <c r="E898" s="4"/>
      <c r="F898" s="4"/>
      <c r="G898" s="260">
        <f t="shared" si="106"/>
        <v>0</v>
      </c>
      <c r="H898" s="26" t="s">
        <v>6</v>
      </c>
      <c r="I898" s="39">
        <f t="shared" si="113"/>
        <v>0</v>
      </c>
      <c r="J898" s="29">
        <f t="shared" si="107"/>
        <v>0</v>
      </c>
      <c r="K898" s="28">
        <f t="shared" si="108"/>
        <v>0</v>
      </c>
      <c r="L898" s="29">
        <f t="shared" si="109"/>
        <v>0</v>
      </c>
      <c r="M898" s="28">
        <f t="shared" si="110"/>
        <v>0</v>
      </c>
      <c r="N898" s="29">
        <f t="shared" si="110"/>
        <v>0</v>
      </c>
      <c r="O898" s="28">
        <f t="shared" si="111"/>
        <v>0</v>
      </c>
      <c r="P898" s="255">
        <f t="shared" si="112"/>
        <v>0</v>
      </c>
      <c r="Q898" s="27"/>
      <c r="R898" s="7"/>
    </row>
    <row r="899" spans="1:18" x14ac:dyDescent="0.25">
      <c r="A899" s="2"/>
      <c r="B899" s="1"/>
      <c r="C899" s="2"/>
      <c r="D899" s="2"/>
      <c r="E899" s="4"/>
      <c r="F899" s="4"/>
      <c r="G899" s="260">
        <f t="shared" si="106"/>
        <v>0</v>
      </c>
      <c r="H899" s="26" t="s">
        <v>6</v>
      </c>
      <c r="I899" s="39">
        <f t="shared" si="113"/>
        <v>0</v>
      </c>
      <c r="J899" s="29">
        <f t="shared" si="107"/>
        <v>0</v>
      </c>
      <c r="K899" s="28">
        <f t="shared" si="108"/>
        <v>0</v>
      </c>
      <c r="L899" s="29">
        <f t="shared" si="109"/>
        <v>0</v>
      </c>
      <c r="M899" s="28">
        <f t="shared" si="110"/>
        <v>0</v>
      </c>
      <c r="N899" s="29">
        <f t="shared" si="110"/>
        <v>0</v>
      </c>
      <c r="O899" s="28">
        <f t="shared" si="111"/>
        <v>0</v>
      </c>
      <c r="P899" s="255">
        <f t="shared" si="112"/>
        <v>0</v>
      </c>
      <c r="Q899" s="27"/>
      <c r="R899" s="7"/>
    </row>
    <row r="900" spans="1:18" x14ac:dyDescent="0.25">
      <c r="A900" s="2"/>
      <c r="B900" s="1"/>
      <c r="C900" s="2"/>
      <c r="D900" s="2"/>
      <c r="E900" s="4"/>
      <c r="F900" s="4"/>
      <c r="G900" s="260">
        <f t="shared" si="106"/>
        <v>0</v>
      </c>
      <c r="H900" s="26" t="s">
        <v>6</v>
      </c>
      <c r="I900" s="39">
        <f t="shared" si="113"/>
        <v>0</v>
      </c>
      <c r="J900" s="29">
        <f t="shared" si="107"/>
        <v>0</v>
      </c>
      <c r="K900" s="28">
        <f t="shared" si="108"/>
        <v>0</v>
      </c>
      <c r="L900" s="29">
        <f t="shared" si="109"/>
        <v>0</v>
      </c>
      <c r="M900" s="28">
        <f t="shared" si="110"/>
        <v>0</v>
      </c>
      <c r="N900" s="29">
        <f t="shared" si="110"/>
        <v>0</v>
      </c>
      <c r="O900" s="28">
        <f t="shared" si="111"/>
        <v>0</v>
      </c>
      <c r="P900" s="255">
        <f t="shared" si="112"/>
        <v>0</v>
      </c>
      <c r="Q900" s="27"/>
      <c r="R900" s="7"/>
    </row>
    <row r="901" spans="1:18" x14ac:dyDescent="0.25">
      <c r="A901" s="2"/>
      <c r="B901" s="1"/>
      <c r="C901" s="2"/>
      <c r="D901" s="2"/>
      <c r="E901" s="4"/>
      <c r="F901" s="4"/>
      <c r="G901" s="260">
        <f t="shared" si="106"/>
        <v>0</v>
      </c>
      <c r="H901" s="26" t="s">
        <v>6</v>
      </c>
      <c r="I901" s="39">
        <f t="shared" si="113"/>
        <v>0</v>
      </c>
      <c r="J901" s="29">
        <f t="shared" si="107"/>
        <v>0</v>
      </c>
      <c r="K901" s="28">
        <f t="shared" si="108"/>
        <v>0</v>
      </c>
      <c r="L901" s="29">
        <f t="shared" si="109"/>
        <v>0</v>
      </c>
      <c r="M901" s="28">
        <f t="shared" si="110"/>
        <v>0</v>
      </c>
      <c r="N901" s="29">
        <f t="shared" si="110"/>
        <v>0</v>
      </c>
      <c r="O901" s="28">
        <f t="shared" si="111"/>
        <v>0</v>
      </c>
      <c r="P901" s="255">
        <f t="shared" si="112"/>
        <v>0</v>
      </c>
      <c r="Q901" s="27"/>
      <c r="R901" s="7"/>
    </row>
    <row r="902" spans="1:18" x14ac:dyDescent="0.25">
      <c r="A902" s="2"/>
      <c r="B902" s="1"/>
      <c r="C902" s="2"/>
      <c r="D902" s="2"/>
      <c r="E902" s="4"/>
      <c r="F902" s="4"/>
      <c r="G902" s="260">
        <f t="shared" si="106"/>
        <v>0</v>
      </c>
      <c r="H902" s="26" t="s">
        <v>6</v>
      </c>
      <c r="I902" s="39">
        <f t="shared" si="113"/>
        <v>0</v>
      </c>
      <c r="J902" s="29">
        <f t="shared" si="107"/>
        <v>0</v>
      </c>
      <c r="K902" s="28">
        <f t="shared" si="108"/>
        <v>0</v>
      </c>
      <c r="L902" s="29">
        <f t="shared" si="109"/>
        <v>0</v>
      </c>
      <c r="M902" s="28">
        <f t="shared" si="110"/>
        <v>0</v>
      </c>
      <c r="N902" s="29">
        <f t="shared" si="110"/>
        <v>0</v>
      </c>
      <c r="O902" s="28">
        <f t="shared" si="111"/>
        <v>0</v>
      </c>
      <c r="P902" s="255">
        <f t="shared" si="112"/>
        <v>0</v>
      </c>
      <c r="Q902" s="27"/>
      <c r="R902" s="7"/>
    </row>
    <row r="903" spans="1:18" x14ac:dyDescent="0.25">
      <c r="A903" s="2"/>
      <c r="B903" s="1"/>
      <c r="C903" s="2"/>
      <c r="D903" s="2"/>
      <c r="E903" s="4"/>
      <c r="F903" s="4"/>
      <c r="G903" s="260">
        <f t="shared" si="106"/>
        <v>0</v>
      </c>
      <c r="H903" s="26" t="s">
        <v>6</v>
      </c>
      <c r="I903" s="39">
        <f t="shared" si="113"/>
        <v>0</v>
      </c>
      <c r="J903" s="29">
        <f t="shared" si="107"/>
        <v>0</v>
      </c>
      <c r="K903" s="28">
        <f t="shared" si="108"/>
        <v>0</v>
      </c>
      <c r="L903" s="29">
        <f t="shared" si="109"/>
        <v>0</v>
      </c>
      <c r="M903" s="28">
        <f t="shared" si="110"/>
        <v>0</v>
      </c>
      <c r="N903" s="29">
        <f t="shared" si="110"/>
        <v>0</v>
      </c>
      <c r="O903" s="28">
        <f t="shared" si="111"/>
        <v>0</v>
      </c>
      <c r="P903" s="255">
        <f t="shared" si="112"/>
        <v>0</v>
      </c>
      <c r="Q903" s="27"/>
      <c r="R903" s="7"/>
    </row>
    <row r="904" spans="1:18" x14ac:dyDescent="0.25">
      <c r="A904" s="2"/>
      <c r="B904" s="1"/>
      <c r="C904" s="2"/>
      <c r="D904" s="2"/>
      <c r="E904" s="4"/>
      <c r="F904" s="4"/>
      <c r="G904" s="260">
        <f t="shared" si="106"/>
        <v>0</v>
      </c>
      <c r="H904" s="26" t="s">
        <v>6</v>
      </c>
      <c r="I904" s="39">
        <f t="shared" si="113"/>
        <v>0</v>
      </c>
      <c r="J904" s="29">
        <f t="shared" si="107"/>
        <v>0</v>
      </c>
      <c r="K904" s="28">
        <f t="shared" si="108"/>
        <v>0</v>
      </c>
      <c r="L904" s="29">
        <f t="shared" si="109"/>
        <v>0</v>
      </c>
      <c r="M904" s="28">
        <f t="shared" si="110"/>
        <v>0</v>
      </c>
      <c r="N904" s="29">
        <f t="shared" si="110"/>
        <v>0</v>
      </c>
      <c r="O904" s="28">
        <f t="shared" si="111"/>
        <v>0</v>
      </c>
      <c r="P904" s="255">
        <f t="shared" si="112"/>
        <v>0</v>
      </c>
      <c r="Q904" s="27"/>
      <c r="R904" s="7"/>
    </row>
    <row r="905" spans="1:18" x14ac:dyDescent="0.25">
      <c r="A905" s="2"/>
      <c r="B905" s="1"/>
      <c r="C905" s="2"/>
      <c r="D905" s="2"/>
      <c r="E905" s="4"/>
      <c r="F905" s="4"/>
      <c r="G905" s="260">
        <f t="shared" si="106"/>
        <v>0</v>
      </c>
      <c r="H905" s="26" t="s">
        <v>6</v>
      </c>
      <c r="I905" s="39">
        <f t="shared" si="113"/>
        <v>0</v>
      </c>
      <c r="J905" s="29">
        <f t="shared" si="107"/>
        <v>0</v>
      </c>
      <c r="K905" s="28">
        <f t="shared" si="108"/>
        <v>0</v>
      </c>
      <c r="L905" s="29">
        <f t="shared" si="109"/>
        <v>0</v>
      </c>
      <c r="M905" s="28">
        <f t="shared" si="110"/>
        <v>0</v>
      </c>
      <c r="N905" s="29">
        <f t="shared" si="110"/>
        <v>0</v>
      </c>
      <c r="O905" s="28">
        <f t="shared" si="111"/>
        <v>0</v>
      </c>
      <c r="P905" s="255">
        <f t="shared" si="112"/>
        <v>0</v>
      </c>
      <c r="Q905" s="27"/>
      <c r="R905" s="7"/>
    </row>
    <row r="906" spans="1:18" x14ac:dyDescent="0.25">
      <c r="A906" s="2"/>
      <c r="B906" s="1"/>
      <c r="C906" s="2"/>
      <c r="D906" s="2"/>
      <c r="E906" s="4"/>
      <c r="F906" s="4"/>
      <c r="G906" s="260">
        <f t="shared" si="106"/>
        <v>0</v>
      </c>
      <c r="H906" s="26" t="s">
        <v>6</v>
      </c>
      <c r="I906" s="39">
        <f t="shared" si="113"/>
        <v>0</v>
      </c>
      <c r="J906" s="29">
        <f t="shared" si="107"/>
        <v>0</v>
      </c>
      <c r="K906" s="28">
        <f t="shared" si="108"/>
        <v>0</v>
      </c>
      <c r="L906" s="29">
        <f t="shared" si="109"/>
        <v>0</v>
      </c>
      <c r="M906" s="28">
        <f t="shared" si="110"/>
        <v>0</v>
      </c>
      <c r="N906" s="29">
        <f t="shared" si="110"/>
        <v>0</v>
      </c>
      <c r="O906" s="28">
        <f t="shared" si="111"/>
        <v>0</v>
      </c>
      <c r="P906" s="255">
        <f t="shared" si="112"/>
        <v>0</v>
      </c>
      <c r="Q906" s="27"/>
      <c r="R906" s="7"/>
    </row>
    <row r="907" spans="1:18" x14ac:dyDescent="0.25">
      <c r="A907" s="2"/>
      <c r="B907" s="1"/>
      <c r="C907" s="2"/>
      <c r="D907" s="2"/>
      <c r="E907" s="4"/>
      <c r="F907" s="4"/>
      <c r="G907" s="260">
        <f t="shared" ref="G907:G970" si="114">E907*F907</f>
        <v>0</v>
      </c>
      <c r="H907" s="26" t="s">
        <v>6</v>
      </c>
      <c r="I907" s="39">
        <f t="shared" si="113"/>
        <v>0</v>
      </c>
      <c r="J907" s="29">
        <f t="shared" ref="J907:J970" si="115">G907*$E$4</f>
        <v>0</v>
      </c>
      <c r="K907" s="28">
        <f t="shared" ref="K907:K970" si="116">IF(H907="DIVISAS $",E907*$E$5,0)</f>
        <v>0</v>
      </c>
      <c r="L907" s="29">
        <f t="shared" ref="L907:L970" si="117">IF(H907="DIVISAS $",G907*$E$5,0)</f>
        <v>0</v>
      </c>
      <c r="M907" s="28">
        <f t="shared" ref="M907:N970" si="118">SUM(I907,K907)</f>
        <v>0</v>
      </c>
      <c r="N907" s="29">
        <f t="shared" si="118"/>
        <v>0</v>
      </c>
      <c r="O907" s="28">
        <f t="shared" ref="O907:O970" si="119">E907-M907</f>
        <v>0</v>
      </c>
      <c r="P907" s="255">
        <f t="shared" ref="P907:P970" si="120">G907-N907</f>
        <v>0</v>
      </c>
      <c r="Q907" s="27"/>
      <c r="R907" s="7"/>
    </row>
    <row r="908" spans="1:18" x14ac:dyDescent="0.25">
      <c r="A908" s="2"/>
      <c r="B908" s="1"/>
      <c r="C908" s="2"/>
      <c r="D908" s="2"/>
      <c r="E908" s="4"/>
      <c r="F908" s="4"/>
      <c r="G908" s="260">
        <f t="shared" si="114"/>
        <v>0</v>
      </c>
      <c r="H908" s="26" t="s">
        <v>6</v>
      </c>
      <c r="I908" s="39">
        <f t="shared" si="113"/>
        <v>0</v>
      </c>
      <c r="J908" s="29">
        <f t="shared" si="115"/>
        <v>0</v>
      </c>
      <c r="K908" s="28">
        <f t="shared" si="116"/>
        <v>0</v>
      </c>
      <c r="L908" s="29">
        <f t="shared" si="117"/>
        <v>0</v>
      </c>
      <c r="M908" s="28">
        <f t="shared" si="118"/>
        <v>0</v>
      </c>
      <c r="N908" s="29">
        <f t="shared" si="118"/>
        <v>0</v>
      </c>
      <c r="O908" s="28">
        <f t="shared" si="119"/>
        <v>0</v>
      </c>
      <c r="P908" s="255">
        <f t="shared" si="120"/>
        <v>0</v>
      </c>
      <c r="Q908" s="27"/>
      <c r="R908" s="7"/>
    </row>
    <row r="909" spans="1:18" x14ac:dyDescent="0.25">
      <c r="A909" s="2"/>
      <c r="B909" s="1"/>
      <c r="C909" s="2"/>
      <c r="D909" s="2"/>
      <c r="E909" s="4"/>
      <c r="F909" s="4"/>
      <c r="G909" s="260">
        <f t="shared" si="114"/>
        <v>0</v>
      </c>
      <c r="H909" s="26" t="s">
        <v>6</v>
      </c>
      <c r="I909" s="39">
        <f t="shared" si="113"/>
        <v>0</v>
      </c>
      <c r="J909" s="29">
        <f t="shared" si="115"/>
        <v>0</v>
      </c>
      <c r="K909" s="28">
        <f t="shared" si="116"/>
        <v>0</v>
      </c>
      <c r="L909" s="29">
        <f t="shared" si="117"/>
        <v>0</v>
      </c>
      <c r="M909" s="28">
        <f t="shared" si="118"/>
        <v>0</v>
      </c>
      <c r="N909" s="29">
        <f t="shared" si="118"/>
        <v>0</v>
      </c>
      <c r="O909" s="28">
        <f t="shared" si="119"/>
        <v>0</v>
      </c>
      <c r="P909" s="255">
        <f t="shared" si="120"/>
        <v>0</v>
      </c>
      <c r="Q909" s="27"/>
      <c r="R909" s="7"/>
    </row>
    <row r="910" spans="1:18" x14ac:dyDescent="0.25">
      <c r="A910" s="2"/>
      <c r="B910" s="1"/>
      <c r="C910" s="2"/>
      <c r="D910" s="2"/>
      <c r="E910" s="4"/>
      <c r="F910" s="4"/>
      <c r="G910" s="260">
        <f t="shared" si="114"/>
        <v>0</v>
      </c>
      <c r="H910" s="26" t="s">
        <v>6</v>
      </c>
      <c r="I910" s="39">
        <f t="shared" si="113"/>
        <v>0</v>
      </c>
      <c r="J910" s="29">
        <f t="shared" si="115"/>
        <v>0</v>
      </c>
      <c r="K910" s="28">
        <f t="shared" si="116"/>
        <v>0</v>
      </c>
      <c r="L910" s="29">
        <f t="shared" si="117"/>
        <v>0</v>
      </c>
      <c r="M910" s="28">
        <f t="shared" si="118"/>
        <v>0</v>
      </c>
      <c r="N910" s="29">
        <f t="shared" si="118"/>
        <v>0</v>
      </c>
      <c r="O910" s="28">
        <f t="shared" si="119"/>
        <v>0</v>
      </c>
      <c r="P910" s="255">
        <f t="shared" si="120"/>
        <v>0</v>
      </c>
      <c r="Q910" s="27"/>
      <c r="R910" s="7"/>
    </row>
    <row r="911" spans="1:18" x14ac:dyDescent="0.25">
      <c r="A911" s="2"/>
      <c r="B911" s="1"/>
      <c r="C911" s="2"/>
      <c r="D911" s="2"/>
      <c r="E911" s="4"/>
      <c r="F911" s="4"/>
      <c r="G911" s="260">
        <f t="shared" si="114"/>
        <v>0</v>
      </c>
      <c r="H911" s="26" t="s">
        <v>6</v>
      </c>
      <c r="I911" s="39">
        <f t="shared" si="113"/>
        <v>0</v>
      </c>
      <c r="J911" s="29">
        <f t="shared" si="115"/>
        <v>0</v>
      </c>
      <c r="K911" s="28">
        <f t="shared" si="116"/>
        <v>0</v>
      </c>
      <c r="L911" s="29">
        <f t="shared" si="117"/>
        <v>0</v>
      </c>
      <c r="M911" s="28">
        <f t="shared" si="118"/>
        <v>0</v>
      </c>
      <c r="N911" s="29">
        <f t="shared" si="118"/>
        <v>0</v>
      </c>
      <c r="O911" s="28">
        <f t="shared" si="119"/>
        <v>0</v>
      </c>
      <c r="P911" s="255">
        <f t="shared" si="120"/>
        <v>0</v>
      </c>
      <c r="Q911" s="27"/>
      <c r="R911" s="7"/>
    </row>
    <row r="912" spans="1:18" x14ac:dyDescent="0.25">
      <c r="A912" s="2"/>
      <c r="B912" s="1"/>
      <c r="C912" s="2"/>
      <c r="D912" s="2"/>
      <c r="E912" s="4"/>
      <c r="F912" s="4"/>
      <c r="G912" s="260">
        <f t="shared" si="114"/>
        <v>0</v>
      </c>
      <c r="H912" s="26" t="s">
        <v>6</v>
      </c>
      <c r="I912" s="39">
        <f t="shared" si="113"/>
        <v>0</v>
      </c>
      <c r="J912" s="29">
        <f t="shared" si="115"/>
        <v>0</v>
      </c>
      <c r="K912" s="28">
        <f t="shared" si="116"/>
        <v>0</v>
      </c>
      <c r="L912" s="29">
        <f t="shared" si="117"/>
        <v>0</v>
      </c>
      <c r="M912" s="28">
        <f t="shared" si="118"/>
        <v>0</v>
      </c>
      <c r="N912" s="29">
        <f t="shared" si="118"/>
        <v>0</v>
      </c>
      <c r="O912" s="28">
        <f t="shared" si="119"/>
        <v>0</v>
      </c>
      <c r="P912" s="255">
        <f t="shared" si="120"/>
        <v>0</v>
      </c>
      <c r="Q912" s="27"/>
      <c r="R912" s="7"/>
    </row>
    <row r="913" spans="1:18" x14ac:dyDescent="0.25">
      <c r="A913" s="2"/>
      <c r="B913" s="1"/>
      <c r="C913" s="2"/>
      <c r="D913" s="2"/>
      <c r="E913" s="4"/>
      <c r="F913" s="4"/>
      <c r="G913" s="260">
        <f t="shared" si="114"/>
        <v>0</v>
      </c>
      <c r="H913" s="26" t="s">
        <v>6</v>
      </c>
      <c r="I913" s="39">
        <f t="shared" si="113"/>
        <v>0</v>
      </c>
      <c r="J913" s="29">
        <f t="shared" si="115"/>
        <v>0</v>
      </c>
      <c r="K913" s="28">
        <f t="shared" si="116"/>
        <v>0</v>
      </c>
      <c r="L913" s="29">
        <f t="shared" si="117"/>
        <v>0</v>
      </c>
      <c r="M913" s="28">
        <f t="shared" si="118"/>
        <v>0</v>
      </c>
      <c r="N913" s="29">
        <f t="shared" si="118"/>
        <v>0</v>
      </c>
      <c r="O913" s="28">
        <f t="shared" si="119"/>
        <v>0</v>
      </c>
      <c r="P913" s="255">
        <f t="shared" si="120"/>
        <v>0</v>
      </c>
      <c r="Q913" s="27"/>
      <c r="R913" s="7"/>
    </row>
    <row r="914" spans="1:18" x14ac:dyDescent="0.25">
      <c r="A914" s="2"/>
      <c r="B914" s="1"/>
      <c r="C914" s="2"/>
      <c r="D914" s="2"/>
      <c r="E914" s="4"/>
      <c r="F914" s="4"/>
      <c r="G914" s="260">
        <f t="shared" si="114"/>
        <v>0</v>
      </c>
      <c r="H914" s="26" t="s">
        <v>6</v>
      </c>
      <c r="I914" s="39">
        <f t="shared" si="113"/>
        <v>0</v>
      </c>
      <c r="J914" s="29">
        <f t="shared" si="115"/>
        <v>0</v>
      </c>
      <c r="K914" s="28">
        <f t="shared" si="116"/>
        <v>0</v>
      </c>
      <c r="L914" s="29">
        <f t="shared" si="117"/>
        <v>0</v>
      </c>
      <c r="M914" s="28">
        <f t="shared" si="118"/>
        <v>0</v>
      </c>
      <c r="N914" s="29">
        <f t="shared" si="118"/>
        <v>0</v>
      </c>
      <c r="O914" s="28">
        <f t="shared" si="119"/>
        <v>0</v>
      </c>
      <c r="P914" s="255">
        <f t="shared" si="120"/>
        <v>0</v>
      </c>
      <c r="Q914" s="27"/>
      <c r="R914" s="7"/>
    </row>
    <row r="915" spans="1:18" x14ac:dyDescent="0.25">
      <c r="A915" s="2"/>
      <c r="B915" s="1"/>
      <c r="C915" s="2"/>
      <c r="D915" s="2"/>
      <c r="E915" s="4"/>
      <c r="F915" s="4"/>
      <c r="G915" s="260">
        <f t="shared" si="114"/>
        <v>0</v>
      </c>
      <c r="H915" s="26" t="s">
        <v>6</v>
      </c>
      <c r="I915" s="39">
        <f t="shared" si="113"/>
        <v>0</v>
      </c>
      <c r="J915" s="29">
        <f t="shared" si="115"/>
        <v>0</v>
      </c>
      <c r="K915" s="28">
        <f t="shared" si="116"/>
        <v>0</v>
      </c>
      <c r="L915" s="29">
        <f t="shared" si="117"/>
        <v>0</v>
      </c>
      <c r="M915" s="28">
        <f t="shared" si="118"/>
        <v>0</v>
      </c>
      <c r="N915" s="29">
        <f t="shared" si="118"/>
        <v>0</v>
      </c>
      <c r="O915" s="28">
        <f t="shared" si="119"/>
        <v>0</v>
      </c>
      <c r="P915" s="255">
        <f t="shared" si="120"/>
        <v>0</v>
      </c>
      <c r="Q915" s="27"/>
      <c r="R915" s="7"/>
    </row>
    <row r="916" spans="1:18" x14ac:dyDescent="0.25">
      <c r="A916" s="2"/>
      <c r="B916" s="1"/>
      <c r="C916" s="2"/>
      <c r="D916" s="2"/>
      <c r="E916" s="4"/>
      <c r="F916" s="4"/>
      <c r="G916" s="260">
        <f t="shared" si="114"/>
        <v>0</v>
      </c>
      <c r="H916" s="26" t="s">
        <v>6</v>
      </c>
      <c r="I916" s="39">
        <f t="shared" si="113"/>
        <v>0</v>
      </c>
      <c r="J916" s="29">
        <f t="shared" si="115"/>
        <v>0</v>
      </c>
      <c r="K916" s="28">
        <f t="shared" si="116"/>
        <v>0</v>
      </c>
      <c r="L916" s="29">
        <f t="shared" si="117"/>
        <v>0</v>
      </c>
      <c r="M916" s="28">
        <f t="shared" si="118"/>
        <v>0</v>
      </c>
      <c r="N916" s="29">
        <f t="shared" si="118"/>
        <v>0</v>
      </c>
      <c r="O916" s="28">
        <f t="shared" si="119"/>
        <v>0</v>
      </c>
      <c r="P916" s="255">
        <f t="shared" si="120"/>
        <v>0</v>
      </c>
      <c r="Q916" s="27"/>
      <c r="R916" s="7"/>
    </row>
    <row r="917" spans="1:18" x14ac:dyDescent="0.25">
      <c r="A917" s="2"/>
      <c r="B917" s="1"/>
      <c r="C917" s="2"/>
      <c r="D917" s="2"/>
      <c r="E917" s="4"/>
      <c r="F917" s="4"/>
      <c r="G917" s="260">
        <f t="shared" si="114"/>
        <v>0</v>
      </c>
      <c r="H917" s="26" t="s">
        <v>6</v>
      </c>
      <c r="I917" s="39">
        <f t="shared" si="113"/>
        <v>0</v>
      </c>
      <c r="J917" s="29">
        <f t="shared" si="115"/>
        <v>0</v>
      </c>
      <c r="K917" s="28">
        <f t="shared" si="116"/>
        <v>0</v>
      </c>
      <c r="L917" s="29">
        <f t="shared" si="117"/>
        <v>0</v>
      </c>
      <c r="M917" s="28">
        <f t="shared" si="118"/>
        <v>0</v>
      </c>
      <c r="N917" s="29">
        <f t="shared" si="118"/>
        <v>0</v>
      </c>
      <c r="O917" s="28">
        <f t="shared" si="119"/>
        <v>0</v>
      </c>
      <c r="P917" s="255">
        <f t="shared" si="120"/>
        <v>0</v>
      </c>
      <c r="Q917" s="27"/>
      <c r="R917" s="7"/>
    </row>
    <row r="918" spans="1:18" x14ac:dyDescent="0.25">
      <c r="A918" s="2"/>
      <c r="B918" s="1"/>
      <c r="C918" s="2"/>
      <c r="D918" s="2"/>
      <c r="E918" s="4"/>
      <c r="F918" s="4"/>
      <c r="G918" s="260">
        <f t="shared" si="114"/>
        <v>0</v>
      </c>
      <c r="H918" s="26" t="s">
        <v>6</v>
      </c>
      <c r="I918" s="39">
        <f t="shared" si="113"/>
        <v>0</v>
      </c>
      <c r="J918" s="29">
        <f t="shared" si="115"/>
        <v>0</v>
      </c>
      <c r="K918" s="28">
        <f t="shared" si="116"/>
        <v>0</v>
      </c>
      <c r="L918" s="29">
        <f t="shared" si="117"/>
        <v>0</v>
      </c>
      <c r="M918" s="28">
        <f t="shared" si="118"/>
        <v>0</v>
      </c>
      <c r="N918" s="29">
        <f t="shared" si="118"/>
        <v>0</v>
      </c>
      <c r="O918" s="28">
        <f t="shared" si="119"/>
        <v>0</v>
      </c>
      <c r="P918" s="255">
        <f t="shared" si="120"/>
        <v>0</v>
      </c>
      <c r="Q918" s="27"/>
      <c r="R918" s="7"/>
    </row>
    <row r="919" spans="1:18" x14ac:dyDescent="0.25">
      <c r="A919" s="2"/>
      <c r="B919" s="1"/>
      <c r="C919" s="2"/>
      <c r="D919" s="2"/>
      <c r="E919" s="4"/>
      <c r="F919" s="4"/>
      <c r="G919" s="260">
        <f t="shared" si="114"/>
        <v>0</v>
      </c>
      <c r="H919" s="26" t="s">
        <v>6</v>
      </c>
      <c r="I919" s="39">
        <f t="shared" si="113"/>
        <v>0</v>
      </c>
      <c r="J919" s="29">
        <f t="shared" si="115"/>
        <v>0</v>
      </c>
      <c r="K919" s="28">
        <f t="shared" si="116"/>
        <v>0</v>
      </c>
      <c r="L919" s="29">
        <f t="shared" si="117"/>
        <v>0</v>
      </c>
      <c r="M919" s="28">
        <f t="shared" si="118"/>
        <v>0</v>
      </c>
      <c r="N919" s="29">
        <f t="shared" si="118"/>
        <v>0</v>
      </c>
      <c r="O919" s="28">
        <f t="shared" si="119"/>
        <v>0</v>
      </c>
      <c r="P919" s="255">
        <f t="shared" si="120"/>
        <v>0</v>
      </c>
      <c r="Q919" s="27"/>
      <c r="R919" s="7"/>
    </row>
    <row r="920" spans="1:18" x14ac:dyDescent="0.25">
      <c r="A920" s="2"/>
      <c r="B920" s="1"/>
      <c r="C920" s="2"/>
      <c r="D920" s="2"/>
      <c r="E920" s="4"/>
      <c r="F920" s="4"/>
      <c r="G920" s="260">
        <f t="shared" si="114"/>
        <v>0</v>
      </c>
      <c r="H920" s="26" t="s">
        <v>6</v>
      </c>
      <c r="I920" s="39">
        <f t="shared" si="113"/>
        <v>0</v>
      </c>
      <c r="J920" s="29">
        <f t="shared" si="115"/>
        <v>0</v>
      </c>
      <c r="K920" s="28">
        <f t="shared" si="116"/>
        <v>0</v>
      </c>
      <c r="L920" s="29">
        <f t="shared" si="117"/>
        <v>0</v>
      </c>
      <c r="M920" s="28">
        <f t="shared" si="118"/>
        <v>0</v>
      </c>
      <c r="N920" s="29">
        <f t="shared" si="118"/>
        <v>0</v>
      </c>
      <c r="O920" s="28">
        <f t="shared" si="119"/>
        <v>0</v>
      </c>
      <c r="P920" s="255">
        <f t="shared" si="120"/>
        <v>0</v>
      </c>
      <c r="Q920" s="27"/>
      <c r="R920" s="7"/>
    </row>
    <row r="921" spans="1:18" x14ac:dyDescent="0.25">
      <c r="A921" s="2"/>
      <c r="B921" s="1"/>
      <c r="C921" s="2"/>
      <c r="D921" s="2"/>
      <c r="E921" s="4"/>
      <c r="F921" s="4"/>
      <c r="G921" s="260">
        <f t="shared" si="114"/>
        <v>0</v>
      </c>
      <c r="H921" s="26" t="s">
        <v>6</v>
      </c>
      <c r="I921" s="39">
        <f t="shared" si="113"/>
        <v>0</v>
      </c>
      <c r="J921" s="29">
        <f t="shared" si="115"/>
        <v>0</v>
      </c>
      <c r="K921" s="28">
        <f t="shared" si="116"/>
        <v>0</v>
      </c>
      <c r="L921" s="29">
        <f t="shared" si="117"/>
        <v>0</v>
      </c>
      <c r="M921" s="28">
        <f t="shared" si="118"/>
        <v>0</v>
      </c>
      <c r="N921" s="29">
        <f t="shared" si="118"/>
        <v>0</v>
      </c>
      <c r="O921" s="28">
        <f t="shared" si="119"/>
        <v>0</v>
      </c>
      <c r="P921" s="255">
        <f t="shared" si="120"/>
        <v>0</v>
      </c>
      <c r="Q921" s="27"/>
      <c r="R921" s="7"/>
    </row>
    <row r="922" spans="1:18" x14ac:dyDescent="0.25">
      <c r="A922" s="2"/>
      <c r="B922" s="1"/>
      <c r="C922" s="2"/>
      <c r="D922" s="2"/>
      <c r="E922" s="4"/>
      <c r="F922" s="4"/>
      <c r="G922" s="260">
        <f t="shared" si="114"/>
        <v>0</v>
      </c>
      <c r="H922" s="26" t="s">
        <v>6</v>
      </c>
      <c r="I922" s="39">
        <f t="shared" si="113"/>
        <v>0</v>
      </c>
      <c r="J922" s="29">
        <f t="shared" si="115"/>
        <v>0</v>
      </c>
      <c r="K922" s="28">
        <f t="shared" si="116"/>
        <v>0</v>
      </c>
      <c r="L922" s="29">
        <f t="shared" si="117"/>
        <v>0</v>
      </c>
      <c r="M922" s="28">
        <f t="shared" si="118"/>
        <v>0</v>
      </c>
      <c r="N922" s="29">
        <f t="shared" si="118"/>
        <v>0</v>
      </c>
      <c r="O922" s="28">
        <f t="shared" si="119"/>
        <v>0</v>
      </c>
      <c r="P922" s="255">
        <f t="shared" si="120"/>
        <v>0</v>
      </c>
      <c r="Q922" s="27"/>
      <c r="R922" s="7"/>
    </row>
    <row r="923" spans="1:18" x14ac:dyDescent="0.25">
      <c r="A923" s="2"/>
      <c r="B923" s="1"/>
      <c r="C923" s="2"/>
      <c r="D923" s="2"/>
      <c r="E923" s="4"/>
      <c r="F923" s="4"/>
      <c r="G923" s="260">
        <f t="shared" si="114"/>
        <v>0</v>
      </c>
      <c r="H923" s="26" t="s">
        <v>6</v>
      </c>
      <c r="I923" s="39">
        <f t="shared" si="113"/>
        <v>0</v>
      </c>
      <c r="J923" s="29">
        <f t="shared" si="115"/>
        <v>0</v>
      </c>
      <c r="K923" s="28">
        <f t="shared" si="116"/>
        <v>0</v>
      </c>
      <c r="L923" s="29">
        <f t="shared" si="117"/>
        <v>0</v>
      </c>
      <c r="M923" s="28">
        <f t="shared" si="118"/>
        <v>0</v>
      </c>
      <c r="N923" s="29">
        <f t="shared" si="118"/>
        <v>0</v>
      </c>
      <c r="O923" s="28">
        <f t="shared" si="119"/>
        <v>0</v>
      </c>
      <c r="P923" s="255">
        <f t="shared" si="120"/>
        <v>0</v>
      </c>
      <c r="Q923" s="27"/>
      <c r="R923" s="7"/>
    </row>
    <row r="924" spans="1:18" x14ac:dyDescent="0.25">
      <c r="A924" s="2"/>
      <c r="B924" s="1"/>
      <c r="C924" s="2"/>
      <c r="D924" s="2"/>
      <c r="E924" s="4"/>
      <c r="F924" s="4"/>
      <c r="G924" s="260">
        <f t="shared" si="114"/>
        <v>0</v>
      </c>
      <c r="H924" s="26" t="s">
        <v>6</v>
      </c>
      <c r="I924" s="39">
        <f t="shared" si="113"/>
        <v>0</v>
      </c>
      <c r="J924" s="29">
        <f t="shared" si="115"/>
        <v>0</v>
      </c>
      <c r="K924" s="28">
        <f t="shared" si="116"/>
        <v>0</v>
      </c>
      <c r="L924" s="29">
        <f t="shared" si="117"/>
        <v>0</v>
      </c>
      <c r="M924" s="28">
        <f t="shared" si="118"/>
        <v>0</v>
      </c>
      <c r="N924" s="29">
        <f t="shared" si="118"/>
        <v>0</v>
      </c>
      <c r="O924" s="28">
        <f t="shared" si="119"/>
        <v>0</v>
      </c>
      <c r="P924" s="255">
        <f t="shared" si="120"/>
        <v>0</v>
      </c>
      <c r="Q924" s="27"/>
      <c r="R924" s="7"/>
    </row>
    <row r="925" spans="1:18" x14ac:dyDescent="0.25">
      <c r="A925" s="2"/>
      <c r="B925" s="1"/>
      <c r="C925" s="2"/>
      <c r="D925" s="2"/>
      <c r="E925" s="4"/>
      <c r="F925" s="4"/>
      <c r="G925" s="260">
        <f t="shared" si="114"/>
        <v>0</v>
      </c>
      <c r="H925" s="26" t="s">
        <v>6</v>
      </c>
      <c r="I925" s="39">
        <f t="shared" si="113"/>
        <v>0</v>
      </c>
      <c r="J925" s="29">
        <f t="shared" si="115"/>
        <v>0</v>
      </c>
      <c r="K925" s="28">
        <f t="shared" si="116"/>
        <v>0</v>
      </c>
      <c r="L925" s="29">
        <f t="shared" si="117"/>
        <v>0</v>
      </c>
      <c r="M925" s="28">
        <f t="shared" si="118"/>
        <v>0</v>
      </c>
      <c r="N925" s="29">
        <f t="shared" si="118"/>
        <v>0</v>
      </c>
      <c r="O925" s="28">
        <f t="shared" si="119"/>
        <v>0</v>
      </c>
      <c r="P925" s="255">
        <f t="shared" si="120"/>
        <v>0</v>
      </c>
      <c r="Q925" s="27"/>
      <c r="R925" s="7"/>
    </row>
    <row r="926" spans="1:18" x14ac:dyDescent="0.25">
      <c r="A926" s="2"/>
      <c r="B926" s="1"/>
      <c r="C926" s="2"/>
      <c r="D926" s="2"/>
      <c r="E926" s="4"/>
      <c r="F926" s="4"/>
      <c r="G926" s="260">
        <f t="shared" si="114"/>
        <v>0</v>
      </c>
      <c r="H926" s="26" t="s">
        <v>6</v>
      </c>
      <c r="I926" s="39">
        <f t="shared" si="113"/>
        <v>0</v>
      </c>
      <c r="J926" s="29">
        <f t="shared" si="115"/>
        <v>0</v>
      </c>
      <c r="K926" s="28">
        <f t="shared" si="116"/>
        <v>0</v>
      </c>
      <c r="L926" s="29">
        <f t="shared" si="117"/>
        <v>0</v>
      </c>
      <c r="M926" s="28">
        <f t="shared" si="118"/>
        <v>0</v>
      </c>
      <c r="N926" s="29">
        <f t="shared" si="118"/>
        <v>0</v>
      </c>
      <c r="O926" s="28">
        <f t="shared" si="119"/>
        <v>0</v>
      </c>
      <c r="P926" s="255">
        <f t="shared" si="120"/>
        <v>0</v>
      </c>
      <c r="Q926" s="27"/>
      <c r="R926" s="7"/>
    </row>
    <row r="927" spans="1:18" x14ac:dyDescent="0.25">
      <c r="A927" s="2"/>
      <c r="B927" s="1"/>
      <c r="C927" s="2"/>
      <c r="D927" s="2"/>
      <c r="E927" s="4"/>
      <c r="F927" s="4"/>
      <c r="G927" s="260">
        <f t="shared" si="114"/>
        <v>0</v>
      </c>
      <c r="H927" s="26" t="s">
        <v>6</v>
      </c>
      <c r="I927" s="39">
        <f t="shared" si="113"/>
        <v>0</v>
      </c>
      <c r="J927" s="29">
        <f t="shared" si="115"/>
        <v>0</v>
      </c>
      <c r="K927" s="28">
        <f t="shared" si="116"/>
        <v>0</v>
      </c>
      <c r="L927" s="29">
        <f t="shared" si="117"/>
        <v>0</v>
      </c>
      <c r="M927" s="28">
        <f t="shared" si="118"/>
        <v>0</v>
      </c>
      <c r="N927" s="29">
        <f t="shared" si="118"/>
        <v>0</v>
      </c>
      <c r="O927" s="28">
        <f t="shared" si="119"/>
        <v>0</v>
      </c>
      <c r="P927" s="255">
        <f t="shared" si="120"/>
        <v>0</v>
      </c>
      <c r="Q927" s="27"/>
      <c r="R927" s="7"/>
    </row>
    <row r="928" spans="1:18" x14ac:dyDescent="0.25">
      <c r="A928" s="2"/>
      <c r="B928" s="1"/>
      <c r="C928" s="2"/>
      <c r="D928" s="2"/>
      <c r="E928" s="4"/>
      <c r="F928" s="4"/>
      <c r="G928" s="260">
        <f t="shared" si="114"/>
        <v>0</v>
      </c>
      <c r="H928" s="26" t="s">
        <v>6</v>
      </c>
      <c r="I928" s="39">
        <f t="shared" si="113"/>
        <v>0</v>
      </c>
      <c r="J928" s="29">
        <f t="shared" si="115"/>
        <v>0</v>
      </c>
      <c r="K928" s="28">
        <f t="shared" si="116"/>
        <v>0</v>
      </c>
      <c r="L928" s="29">
        <f t="shared" si="117"/>
        <v>0</v>
      </c>
      <c r="M928" s="28">
        <f t="shared" si="118"/>
        <v>0</v>
      </c>
      <c r="N928" s="29">
        <f t="shared" si="118"/>
        <v>0</v>
      </c>
      <c r="O928" s="28">
        <f t="shared" si="119"/>
        <v>0</v>
      </c>
      <c r="P928" s="255">
        <f t="shared" si="120"/>
        <v>0</v>
      </c>
      <c r="Q928" s="27"/>
      <c r="R928" s="7"/>
    </row>
    <row r="929" spans="1:18" x14ac:dyDescent="0.25">
      <c r="A929" s="2"/>
      <c r="B929" s="1"/>
      <c r="C929" s="2"/>
      <c r="D929" s="2"/>
      <c r="E929" s="4"/>
      <c r="F929" s="4"/>
      <c r="G929" s="260">
        <f t="shared" si="114"/>
        <v>0</v>
      </c>
      <c r="H929" s="26" t="s">
        <v>6</v>
      </c>
      <c r="I929" s="39">
        <f t="shared" si="113"/>
        <v>0</v>
      </c>
      <c r="J929" s="29">
        <f t="shared" si="115"/>
        <v>0</v>
      </c>
      <c r="K929" s="28">
        <f t="shared" si="116"/>
        <v>0</v>
      </c>
      <c r="L929" s="29">
        <f t="shared" si="117"/>
        <v>0</v>
      </c>
      <c r="M929" s="28">
        <f t="shared" si="118"/>
        <v>0</v>
      </c>
      <c r="N929" s="29">
        <f t="shared" si="118"/>
        <v>0</v>
      </c>
      <c r="O929" s="28">
        <f t="shared" si="119"/>
        <v>0</v>
      </c>
      <c r="P929" s="255">
        <f t="shared" si="120"/>
        <v>0</v>
      </c>
      <c r="Q929" s="27"/>
      <c r="R929" s="7"/>
    </row>
    <row r="930" spans="1:18" x14ac:dyDescent="0.25">
      <c r="A930" s="2"/>
      <c r="B930" s="1"/>
      <c r="C930" s="2"/>
      <c r="D930" s="2"/>
      <c r="E930" s="4"/>
      <c r="F930" s="4"/>
      <c r="G930" s="260">
        <f t="shared" si="114"/>
        <v>0</v>
      </c>
      <c r="H930" s="26" t="s">
        <v>6</v>
      </c>
      <c r="I930" s="39">
        <f t="shared" si="113"/>
        <v>0</v>
      </c>
      <c r="J930" s="29">
        <f t="shared" si="115"/>
        <v>0</v>
      </c>
      <c r="K930" s="28">
        <f t="shared" si="116"/>
        <v>0</v>
      </c>
      <c r="L930" s="29">
        <f t="shared" si="117"/>
        <v>0</v>
      </c>
      <c r="M930" s="28">
        <f t="shared" si="118"/>
        <v>0</v>
      </c>
      <c r="N930" s="29">
        <f t="shared" si="118"/>
        <v>0</v>
      </c>
      <c r="O930" s="28">
        <f t="shared" si="119"/>
        <v>0</v>
      </c>
      <c r="P930" s="255">
        <f t="shared" si="120"/>
        <v>0</v>
      </c>
      <c r="Q930" s="27"/>
      <c r="R930" s="7"/>
    </row>
    <row r="931" spans="1:18" x14ac:dyDescent="0.25">
      <c r="A931" s="2"/>
      <c r="B931" s="1"/>
      <c r="C931" s="2"/>
      <c r="D931" s="2"/>
      <c r="E931" s="4"/>
      <c r="F931" s="4"/>
      <c r="G931" s="260">
        <f t="shared" si="114"/>
        <v>0</v>
      </c>
      <c r="H931" s="26" t="s">
        <v>6</v>
      </c>
      <c r="I931" s="39">
        <f t="shared" si="113"/>
        <v>0</v>
      </c>
      <c r="J931" s="29">
        <f t="shared" si="115"/>
        <v>0</v>
      </c>
      <c r="K931" s="28">
        <f t="shared" si="116"/>
        <v>0</v>
      </c>
      <c r="L931" s="29">
        <f t="shared" si="117"/>
        <v>0</v>
      </c>
      <c r="M931" s="28">
        <f t="shared" si="118"/>
        <v>0</v>
      </c>
      <c r="N931" s="29">
        <f t="shared" si="118"/>
        <v>0</v>
      </c>
      <c r="O931" s="28">
        <f t="shared" si="119"/>
        <v>0</v>
      </c>
      <c r="P931" s="255">
        <f t="shared" si="120"/>
        <v>0</v>
      </c>
      <c r="Q931" s="27"/>
      <c r="R931" s="7"/>
    </row>
    <row r="932" spans="1:18" x14ac:dyDescent="0.25">
      <c r="A932" s="2"/>
      <c r="B932" s="1"/>
      <c r="C932" s="2"/>
      <c r="D932" s="2"/>
      <c r="E932" s="4"/>
      <c r="F932" s="4"/>
      <c r="G932" s="260">
        <f t="shared" si="114"/>
        <v>0</v>
      </c>
      <c r="H932" s="26" t="s">
        <v>6</v>
      </c>
      <c r="I932" s="39">
        <f t="shared" si="113"/>
        <v>0</v>
      </c>
      <c r="J932" s="29">
        <f t="shared" si="115"/>
        <v>0</v>
      </c>
      <c r="K932" s="28">
        <f t="shared" si="116"/>
        <v>0</v>
      </c>
      <c r="L932" s="29">
        <f t="shared" si="117"/>
        <v>0</v>
      </c>
      <c r="M932" s="28">
        <f t="shared" si="118"/>
        <v>0</v>
      </c>
      <c r="N932" s="29">
        <f t="shared" si="118"/>
        <v>0</v>
      </c>
      <c r="O932" s="28">
        <f t="shared" si="119"/>
        <v>0</v>
      </c>
      <c r="P932" s="255">
        <f t="shared" si="120"/>
        <v>0</v>
      </c>
      <c r="Q932" s="27"/>
      <c r="R932" s="7"/>
    </row>
    <row r="933" spans="1:18" x14ac:dyDescent="0.25">
      <c r="A933" s="2"/>
      <c r="B933" s="1"/>
      <c r="C933" s="2"/>
      <c r="D933" s="2"/>
      <c r="E933" s="4"/>
      <c r="F933" s="4"/>
      <c r="G933" s="260">
        <f t="shared" si="114"/>
        <v>0</v>
      </c>
      <c r="H933" s="26" t="s">
        <v>6</v>
      </c>
      <c r="I933" s="39">
        <f t="shared" si="113"/>
        <v>0</v>
      </c>
      <c r="J933" s="29">
        <f t="shared" si="115"/>
        <v>0</v>
      </c>
      <c r="K933" s="28">
        <f t="shared" si="116"/>
        <v>0</v>
      </c>
      <c r="L933" s="29">
        <f t="shared" si="117"/>
        <v>0</v>
      </c>
      <c r="M933" s="28">
        <f t="shared" si="118"/>
        <v>0</v>
      </c>
      <c r="N933" s="29">
        <f t="shared" si="118"/>
        <v>0</v>
      </c>
      <c r="O933" s="28">
        <f t="shared" si="119"/>
        <v>0</v>
      </c>
      <c r="P933" s="255">
        <f t="shared" si="120"/>
        <v>0</v>
      </c>
      <c r="Q933" s="27"/>
      <c r="R933" s="7"/>
    </row>
    <row r="934" spans="1:18" x14ac:dyDescent="0.25">
      <c r="A934" s="2"/>
      <c r="B934" s="1"/>
      <c r="C934" s="2"/>
      <c r="D934" s="2"/>
      <c r="E934" s="4"/>
      <c r="F934" s="4"/>
      <c r="G934" s="260">
        <f t="shared" si="114"/>
        <v>0</v>
      </c>
      <c r="H934" s="26" t="s">
        <v>6</v>
      </c>
      <c r="I934" s="39">
        <f t="shared" si="113"/>
        <v>0</v>
      </c>
      <c r="J934" s="29">
        <f t="shared" si="115"/>
        <v>0</v>
      </c>
      <c r="K934" s="28">
        <f t="shared" si="116"/>
        <v>0</v>
      </c>
      <c r="L934" s="29">
        <f t="shared" si="117"/>
        <v>0</v>
      </c>
      <c r="M934" s="28">
        <f t="shared" si="118"/>
        <v>0</v>
      </c>
      <c r="N934" s="29">
        <f t="shared" si="118"/>
        <v>0</v>
      </c>
      <c r="O934" s="28">
        <f t="shared" si="119"/>
        <v>0</v>
      </c>
      <c r="P934" s="255">
        <f t="shared" si="120"/>
        <v>0</v>
      </c>
      <c r="Q934" s="27"/>
      <c r="R934" s="7"/>
    </row>
    <row r="935" spans="1:18" x14ac:dyDescent="0.25">
      <c r="A935" s="2"/>
      <c r="B935" s="1"/>
      <c r="C935" s="2"/>
      <c r="D935" s="2"/>
      <c r="E935" s="4"/>
      <c r="F935" s="4"/>
      <c r="G935" s="260">
        <f t="shared" si="114"/>
        <v>0</v>
      </c>
      <c r="H935" s="26" t="s">
        <v>6</v>
      </c>
      <c r="I935" s="39">
        <f t="shared" si="113"/>
        <v>0</v>
      </c>
      <c r="J935" s="29">
        <f t="shared" si="115"/>
        <v>0</v>
      </c>
      <c r="K935" s="28">
        <f t="shared" si="116"/>
        <v>0</v>
      </c>
      <c r="L935" s="29">
        <f t="shared" si="117"/>
        <v>0</v>
      </c>
      <c r="M935" s="28">
        <f t="shared" si="118"/>
        <v>0</v>
      </c>
      <c r="N935" s="29">
        <f t="shared" si="118"/>
        <v>0</v>
      </c>
      <c r="O935" s="28">
        <f t="shared" si="119"/>
        <v>0</v>
      </c>
      <c r="P935" s="255">
        <f t="shared" si="120"/>
        <v>0</v>
      </c>
      <c r="Q935" s="27"/>
      <c r="R935" s="7"/>
    </row>
    <row r="936" spans="1:18" x14ac:dyDescent="0.25">
      <c r="A936" s="2"/>
      <c r="B936" s="1"/>
      <c r="C936" s="2"/>
      <c r="D936" s="2"/>
      <c r="E936" s="4"/>
      <c r="F936" s="4"/>
      <c r="G936" s="260">
        <f t="shared" si="114"/>
        <v>0</v>
      </c>
      <c r="H936" s="26" t="s">
        <v>6</v>
      </c>
      <c r="I936" s="39">
        <f t="shared" si="113"/>
        <v>0</v>
      </c>
      <c r="J936" s="29">
        <f t="shared" si="115"/>
        <v>0</v>
      </c>
      <c r="K936" s="28">
        <f t="shared" si="116"/>
        <v>0</v>
      </c>
      <c r="L936" s="29">
        <f t="shared" si="117"/>
        <v>0</v>
      </c>
      <c r="M936" s="28">
        <f t="shared" si="118"/>
        <v>0</v>
      </c>
      <c r="N936" s="29">
        <f t="shared" si="118"/>
        <v>0</v>
      </c>
      <c r="O936" s="28">
        <f t="shared" si="119"/>
        <v>0</v>
      </c>
      <c r="P936" s="255">
        <f t="shared" si="120"/>
        <v>0</v>
      </c>
      <c r="Q936" s="27"/>
      <c r="R936" s="7"/>
    </row>
    <row r="937" spans="1:18" x14ac:dyDescent="0.25">
      <c r="A937" s="2"/>
      <c r="B937" s="1"/>
      <c r="C937" s="2"/>
      <c r="D937" s="2"/>
      <c r="E937" s="4"/>
      <c r="F937" s="4"/>
      <c r="G937" s="260">
        <f t="shared" si="114"/>
        <v>0</v>
      </c>
      <c r="H937" s="26" t="s">
        <v>6</v>
      </c>
      <c r="I937" s="39">
        <f t="shared" si="113"/>
        <v>0</v>
      </c>
      <c r="J937" s="29">
        <f t="shared" si="115"/>
        <v>0</v>
      </c>
      <c r="K937" s="28">
        <f t="shared" si="116"/>
        <v>0</v>
      </c>
      <c r="L937" s="29">
        <f t="shared" si="117"/>
        <v>0</v>
      </c>
      <c r="M937" s="28">
        <f t="shared" si="118"/>
        <v>0</v>
      </c>
      <c r="N937" s="29">
        <f t="shared" si="118"/>
        <v>0</v>
      </c>
      <c r="O937" s="28">
        <f t="shared" si="119"/>
        <v>0</v>
      </c>
      <c r="P937" s="255">
        <f t="shared" si="120"/>
        <v>0</v>
      </c>
      <c r="Q937" s="27"/>
      <c r="R937" s="7"/>
    </row>
    <row r="938" spans="1:18" x14ac:dyDescent="0.25">
      <c r="A938" s="2"/>
      <c r="B938" s="1"/>
      <c r="C938" s="2"/>
      <c r="D938" s="2"/>
      <c r="E938" s="4"/>
      <c r="F938" s="4"/>
      <c r="G938" s="260">
        <f t="shared" si="114"/>
        <v>0</v>
      </c>
      <c r="H938" s="26" t="s">
        <v>6</v>
      </c>
      <c r="I938" s="39">
        <f t="shared" si="113"/>
        <v>0</v>
      </c>
      <c r="J938" s="29">
        <f t="shared" si="115"/>
        <v>0</v>
      </c>
      <c r="K938" s="28">
        <f t="shared" si="116"/>
        <v>0</v>
      </c>
      <c r="L938" s="29">
        <f t="shared" si="117"/>
        <v>0</v>
      </c>
      <c r="M938" s="28">
        <f t="shared" si="118"/>
        <v>0</v>
      </c>
      <c r="N938" s="29">
        <f t="shared" si="118"/>
        <v>0</v>
      </c>
      <c r="O938" s="28">
        <f t="shared" si="119"/>
        <v>0</v>
      </c>
      <c r="P938" s="255">
        <f t="shared" si="120"/>
        <v>0</v>
      </c>
      <c r="Q938" s="27"/>
      <c r="R938" s="7"/>
    </row>
    <row r="939" spans="1:18" x14ac:dyDescent="0.25">
      <c r="A939" s="2"/>
      <c r="B939" s="1"/>
      <c r="C939" s="2"/>
      <c r="D939" s="2"/>
      <c r="E939" s="4"/>
      <c r="F939" s="4"/>
      <c r="G939" s="260">
        <f t="shared" si="114"/>
        <v>0</v>
      </c>
      <c r="H939" s="26" t="s">
        <v>6</v>
      </c>
      <c r="I939" s="39">
        <f t="shared" si="113"/>
        <v>0</v>
      </c>
      <c r="J939" s="29">
        <f t="shared" si="115"/>
        <v>0</v>
      </c>
      <c r="K939" s="28">
        <f t="shared" si="116"/>
        <v>0</v>
      </c>
      <c r="L939" s="29">
        <f t="shared" si="117"/>
        <v>0</v>
      </c>
      <c r="M939" s="28">
        <f t="shared" si="118"/>
        <v>0</v>
      </c>
      <c r="N939" s="29">
        <f t="shared" si="118"/>
        <v>0</v>
      </c>
      <c r="O939" s="28">
        <f t="shared" si="119"/>
        <v>0</v>
      </c>
      <c r="P939" s="255">
        <f t="shared" si="120"/>
        <v>0</v>
      </c>
      <c r="Q939" s="27"/>
      <c r="R939" s="7"/>
    </row>
    <row r="940" spans="1:18" x14ac:dyDescent="0.25">
      <c r="A940" s="2"/>
      <c r="B940" s="1"/>
      <c r="C940" s="2"/>
      <c r="D940" s="2"/>
      <c r="E940" s="4"/>
      <c r="F940" s="4"/>
      <c r="G940" s="260">
        <f t="shared" si="114"/>
        <v>0</v>
      </c>
      <c r="H940" s="26" t="s">
        <v>6</v>
      </c>
      <c r="I940" s="39">
        <f t="shared" si="113"/>
        <v>0</v>
      </c>
      <c r="J940" s="29">
        <f t="shared" si="115"/>
        <v>0</v>
      </c>
      <c r="K940" s="28">
        <f t="shared" si="116"/>
        <v>0</v>
      </c>
      <c r="L940" s="29">
        <f t="shared" si="117"/>
        <v>0</v>
      </c>
      <c r="M940" s="28">
        <f t="shared" si="118"/>
        <v>0</v>
      </c>
      <c r="N940" s="29">
        <f t="shared" si="118"/>
        <v>0</v>
      </c>
      <c r="O940" s="28">
        <f t="shared" si="119"/>
        <v>0</v>
      </c>
      <c r="P940" s="255">
        <f t="shared" si="120"/>
        <v>0</v>
      </c>
      <c r="Q940" s="27"/>
      <c r="R940" s="7"/>
    </row>
    <row r="941" spans="1:18" x14ac:dyDescent="0.25">
      <c r="A941" s="2"/>
      <c r="B941" s="1"/>
      <c r="C941" s="2"/>
      <c r="D941" s="2"/>
      <c r="E941" s="4"/>
      <c r="F941" s="4"/>
      <c r="G941" s="260">
        <f t="shared" si="114"/>
        <v>0</v>
      </c>
      <c r="H941" s="26" t="s">
        <v>6</v>
      </c>
      <c r="I941" s="39">
        <f t="shared" si="113"/>
        <v>0</v>
      </c>
      <c r="J941" s="29">
        <f t="shared" si="115"/>
        <v>0</v>
      </c>
      <c r="K941" s="28">
        <f t="shared" si="116"/>
        <v>0</v>
      </c>
      <c r="L941" s="29">
        <f t="shared" si="117"/>
        <v>0</v>
      </c>
      <c r="M941" s="28">
        <f t="shared" si="118"/>
        <v>0</v>
      </c>
      <c r="N941" s="29">
        <f t="shared" si="118"/>
        <v>0</v>
      </c>
      <c r="O941" s="28">
        <f t="shared" si="119"/>
        <v>0</v>
      </c>
      <c r="P941" s="255">
        <f t="shared" si="120"/>
        <v>0</v>
      </c>
      <c r="Q941" s="27"/>
      <c r="R941" s="7"/>
    </row>
    <row r="942" spans="1:18" x14ac:dyDescent="0.25">
      <c r="A942" s="2"/>
      <c r="B942" s="1"/>
      <c r="C942" s="2"/>
      <c r="D942" s="2"/>
      <c r="E942" s="4"/>
      <c r="F942" s="4"/>
      <c r="G942" s="260">
        <f t="shared" si="114"/>
        <v>0</v>
      </c>
      <c r="H942" s="26" t="s">
        <v>6</v>
      </c>
      <c r="I942" s="39">
        <f t="shared" si="113"/>
        <v>0</v>
      </c>
      <c r="J942" s="29">
        <f t="shared" si="115"/>
        <v>0</v>
      </c>
      <c r="K942" s="28">
        <f t="shared" si="116"/>
        <v>0</v>
      </c>
      <c r="L942" s="29">
        <f t="shared" si="117"/>
        <v>0</v>
      </c>
      <c r="M942" s="28">
        <f t="shared" si="118"/>
        <v>0</v>
      </c>
      <c r="N942" s="29">
        <f t="shared" si="118"/>
        <v>0</v>
      </c>
      <c r="O942" s="28">
        <f t="shared" si="119"/>
        <v>0</v>
      </c>
      <c r="P942" s="255">
        <f t="shared" si="120"/>
        <v>0</v>
      </c>
      <c r="Q942" s="27"/>
      <c r="R942" s="7"/>
    </row>
    <row r="943" spans="1:18" x14ac:dyDescent="0.25">
      <c r="A943" s="2"/>
      <c r="B943" s="1"/>
      <c r="C943" s="2"/>
      <c r="D943" s="2"/>
      <c r="E943" s="4"/>
      <c r="F943" s="4"/>
      <c r="G943" s="260">
        <f t="shared" si="114"/>
        <v>0</v>
      </c>
      <c r="H943" s="26" t="s">
        <v>6</v>
      </c>
      <c r="I943" s="39">
        <f t="shared" si="113"/>
        <v>0</v>
      </c>
      <c r="J943" s="29">
        <f t="shared" si="115"/>
        <v>0</v>
      </c>
      <c r="K943" s="28">
        <f t="shared" si="116"/>
        <v>0</v>
      </c>
      <c r="L943" s="29">
        <f t="shared" si="117"/>
        <v>0</v>
      </c>
      <c r="M943" s="28">
        <f t="shared" si="118"/>
        <v>0</v>
      </c>
      <c r="N943" s="29">
        <f t="shared" si="118"/>
        <v>0</v>
      </c>
      <c r="O943" s="28">
        <f t="shared" si="119"/>
        <v>0</v>
      </c>
      <c r="P943" s="255">
        <f t="shared" si="120"/>
        <v>0</v>
      </c>
      <c r="Q943" s="27"/>
      <c r="R943" s="7"/>
    </row>
    <row r="944" spans="1:18" x14ac:dyDescent="0.25">
      <c r="A944" s="2"/>
      <c r="B944" s="1"/>
      <c r="C944" s="2"/>
      <c r="D944" s="2"/>
      <c r="E944" s="4"/>
      <c r="F944" s="4"/>
      <c r="G944" s="260">
        <f t="shared" si="114"/>
        <v>0</v>
      </c>
      <c r="H944" s="26" t="s">
        <v>6</v>
      </c>
      <c r="I944" s="39">
        <f t="shared" si="113"/>
        <v>0</v>
      </c>
      <c r="J944" s="29">
        <f t="shared" si="115"/>
        <v>0</v>
      </c>
      <c r="K944" s="28">
        <f t="shared" si="116"/>
        <v>0</v>
      </c>
      <c r="L944" s="29">
        <f t="shared" si="117"/>
        <v>0</v>
      </c>
      <c r="M944" s="28">
        <f t="shared" si="118"/>
        <v>0</v>
      </c>
      <c r="N944" s="29">
        <f t="shared" si="118"/>
        <v>0</v>
      </c>
      <c r="O944" s="28">
        <f t="shared" si="119"/>
        <v>0</v>
      </c>
      <c r="P944" s="255">
        <f t="shared" si="120"/>
        <v>0</v>
      </c>
      <c r="Q944" s="27"/>
      <c r="R944" s="7"/>
    </row>
    <row r="945" spans="1:18" x14ac:dyDescent="0.25">
      <c r="A945" s="2"/>
      <c r="B945" s="1"/>
      <c r="C945" s="2"/>
      <c r="D945" s="2"/>
      <c r="E945" s="4"/>
      <c r="F945" s="4"/>
      <c r="G945" s="260">
        <f t="shared" si="114"/>
        <v>0</v>
      </c>
      <c r="H945" s="26" t="s">
        <v>6</v>
      </c>
      <c r="I945" s="39">
        <f t="shared" si="113"/>
        <v>0</v>
      </c>
      <c r="J945" s="29">
        <f t="shared" si="115"/>
        <v>0</v>
      </c>
      <c r="K945" s="28">
        <f t="shared" si="116"/>
        <v>0</v>
      </c>
      <c r="L945" s="29">
        <f t="shared" si="117"/>
        <v>0</v>
      </c>
      <c r="M945" s="28">
        <f t="shared" si="118"/>
        <v>0</v>
      </c>
      <c r="N945" s="29">
        <f t="shared" si="118"/>
        <v>0</v>
      </c>
      <c r="O945" s="28">
        <f t="shared" si="119"/>
        <v>0</v>
      </c>
      <c r="P945" s="255">
        <f t="shared" si="120"/>
        <v>0</v>
      </c>
      <c r="Q945" s="27"/>
      <c r="R945" s="7"/>
    </row>
    <row r="946" spans="1:18" x14ac:dyDescent="0.25">
      <c r="A946" s="2"/>
      <c r="B946" s="1"/>
      <c r="C946" s="2"/>
      <c r="D946" s="2"/>
      <c r="E946" s="4"/>
      <c r="F946" s="4"/>
      <c r="G946" s="260">
        <f t="shared" si="114"/>
        <v>0</v>
      </c>
      <c r="H946" s="26" t="s">
        <v>6</v>
      </c>
      <c r="I946" s="39">
        <f t="shared" si="113"/>
        <v>0</v>
      </c>
      <c r="J946" s="29">
        <f t="shared" si="115"/>
        <v>0</v>
      </c>
      <c r="K946" s="28">
        <f t="shared" si="116"/>
        <v>0</v>
      </c>
      <c r="L946" s="29">
        <f t="shared" si="117"/>
        <v>0</v>
      </c>
      <c r="M946" s="28">
        <f t="shared" si="118"/>
        <v>0</v>
      </c>
      <c r="N946" s="29">
        <f t="shared" si="118"/>
        <v>0</v>
      </c>
      <c r="O946" s="28">
        <f t="shared" si="119"/>
        <v>0</v>
      </c>
      <c r="P946" s="255">
        <f t="shared" si="120"/>
        <v>0</v>
      </c>
      <c r="Q946" s="27"/>
      <c r="R946" s="7"/>
    </row>
    <row r="947" spans="1:18" x14ac:dyDescent="0.25">
      <c r="A947" s="2"/>
      <c r="B947" s="1"/>
      <c r="C947" s="2"/>
      <c r="D947" s="2"/>
      <c r="E947" s="4"/>
      <c r="F947" s="4"/>
      <c r="G947" s="260">
        <f t="shared" si="114"/>
        <v>0</v>
      </c>
      <c r="H947" s="26" t="s">
        <v>6</v>
      </c>
      <c r="I947" s="39">
        <f t="shared" si="113"/>
        <v>0</v>
      </c>
      <c r="J947" s="29">
        <f t="shared" si="115"/>
        <v>0</v>
      </c>
      <c r="K947" s="28">
        <f t="shared" si="116"/>
        <v>0</v>
      </c>
      <c r="L947" s="29">
        <f t="shared" si="117"/>
        <v>0</v>
      </c>
      <c r="M947" s="28">
        <f t="shared" si="118"/>
        <v>0</v>
      </c>
      <c r="N947" s="29">
        <f t="shared" si="118"/>
        <v>0</v>
      </c>
      <c r="O947" s="28">
        <f t="shared" si="119"/>
        <v>0</v>
      </c>
      <c r="P947" s="255">
        <f t="shared" si="120"/>
        <v>0</v>
      </c>
      <c r="Q947" s="27"/>
      <c r="R947" s="7"/>
    </row>
    <row r="948" spans="1:18" x14ac:dyDescent="0.25">
      <c r="A948" s="2"/>
      <c r="B948" s="1"/>
      <c r="C948" s="2"/>
      <c r="D948" s="2"/>
      <c r="E948" s="4"/>
      <c r="F948" s="4"/>
      <c r="G948" s="260">
        <f t="shared" si="114"/>
        <v>0</v>
      </c>
      <c r="H948" s="26" t="s">
        <v>6</v>
      </c>
      <c r="I948" s="39">
        <f t="shared" si="113"/>
        <v>0</v>
      </c>
      <c r="J948" s="29">
        <f t="shared" si="115"/>
        <v>0</v>
      </c>
      <c r="K948" s="28">
        <f t="shared" si="116"/>
        <v>0</v>
      </c>
      <c r="L948" s="29">
        <f t="shared" si="117"/>
        <v>0</v>
      </c>
      <c r="M948" s="28">
        <f t="shared" si="118"/>
        <v>0</v>
      </c>
      <c r="N948" s="29">
        <f t="shared" si="118"/>
        <v>0</v>
      </c>
      <c r="O948" s="28">
        <f t="shared" si="119"/>
        <v>0</v>
      </c>
      <c r="P948" s="255">
        <f t="shared" si="120"/>
        <v>0</v>
      </c>
      <c r="Q948" s="27"/>
      <c r="R948" s="7"/>
    </row>
    <row r="949" spans="1:18" x14ac:dyDescent="0.25">
      <c r="A949" s="2"/>
      <c r="B949" s="1"/>
      <c r="C949" s="2"/>
      <c r="D949" s="2"/>
      <c r="E949" s="4"/>
      <c r="F949" s="4"/>
      <c r="G949" s="260">
        <f t="shared" si="114"/>
        <v>0</v>
      </c>
      <c r="H949" s="26" t="s">
        <v>6</v>
      </c>
      <c r="I949" s="39">
        <f t="shared" si="113"/>
        <v>0</v>
      </c>
      <c r="J949" s="29">
        <f t="shared" si="115"/>
        <v>0</v>
      </c>
      <c r="K949" s="28">
        <f t="shared" si="116"/>
        <v>0</v>
      </c>
      <c r="L949" s="29">
        <f t="shared" si="117"/>
        <v>0</v>
      </c>
      <c r="M949" s="28">
        <f t="shared" si="118"/>
        <v>0</v>
      </c>
      <c r="N949" s="29">
        <f t="shared" si="118"/>
        <v>0</v>
      </c>
      <c r="O949" s="28">
        <f t="shared" si="119"/>
        <v>0</v>
      </c>
      <c r="P949" s="255">
        <f t="shared" si="120"/>
        <v>0</v>
      </c>
      <c r="Q949" s="27"/>
      <c r="R949" s="7"/>
    </row>
    <row r="950" spans="1:18" x14ac:dyDescent="0.25">
      <c r="A950" s="2"/>
      <c r="B950" s="1"/>
      <c r="C950" s="2"/>
      <c r="D950" s="2"/>
      <c r="E950" s="4"/>
      <c r="F950" s="4"/>
      <c r="G950" s="260">
        <f t="shared" si="114"/>
        <v>0</v>
      </c>
      <c r="H950" s="26" t="s">
        <v>6</v>
      </c>
      <c r="I950" s="39">
        <f t="shared" si="113"/>
        <v>0</v>
      </c>
      <c r="J950" s="29">
        <f t="shared" si="115"/>
        <v>0</v>
      </c>
      <c r="K950" s="28">
        <f t="shared" si="116"/>
        <v>0</v>
      </c>
      <c r="L950" s="29">
        <f t="shared" si="117"/>
        <v>0</v>
      </c>
      <c r="M950" s="28">
        <f t="shared" si="118"/>
        <v>0</v>
      </c>
      <c r="N950" s="29">
        <f t="shared" si="118"/>
        <v>0</v>
      </c>
      <c r="O950" s="28">
        <f t="shared" si="119"/>
        <v>0</v>
      </c>
      <c r="P950" s="255">
        <f t="shared" si="120"/>
        <v>0</v>
      </c>
      <c r="Q950" s="27"/>
      <c r="R950" s="7"/>
    </row>
    <row r="951" spans="1:18" x14ac:dyDescent="0.25">
      <c r="A951" s="2"/>
      <c r="B951" s="1"/>
      <c r="C951" s="2"/>
      <c r="D951" s="2"/>
      <c r="E951" s="4"/>
      <c r="F951" s="4"/>
      <c r="G951" s="260">
        <f t="shared" si="114"/>
        <v>0</v>
      </c>
      <c r="H951" s="26" t="s">
        <v>6</v>
      </c>
      <c r="I951" s="39">
        <f t="shared" si="113"/>
        <v>0</v>
      </c>
      <c r="J951" s="29">
        <f t="shared" si="115"/>
        <v>0</v>
      </c>
      <c r="K951" s="28">
        <f t="shared" si="116"/>
        <v>0</v>
      </c>
      <c r="L951" s="29">
        <f t="shared" si="117"/>
        <v>0</v>
      </c>
      <c r="M951" s="28">
        <f t="shared" si="118"/>
        <v>0</v>
      </c>
      <c r="N951" s="29">
        <f t="shared" si="118"/>
        <v>0</v>
      </c>
      <c r="O951" s="28">
        <f t="shared" si="119"/>
        <v>0</v>
      </c>
      <c r="P951" s="255">
        <f t="shared" si="120"/>
        <v>0</v>
      </c>
      <c r="Q951" s="27"/>
      <c r="R951" s="7"/>
    </row>
    <row r="952" spans="1:18" x14ac:dyDescent="0.25">
      <c r="A952" s="2"/>
      <c r="B952" s="1"/>
      <c r="C952" s="2"/>
      <c r="D952" s="2"/>
      <c r="E952" s="4"/>
      <c r="F952" s="4"/>
      <c r="G952" s="260">
        <f t="shared" si="114"/>
        <v>0</v>
      </c>
      <c r="H952" s="26" t="s">
        <v>6</v>
      </c>
      <c r="I952" s="39">
        <f t="shared" si="113"/>
        <v>0</v>
      </c>
      <c r="J952" s="29">
        <f t="shared" si="115"/>
        <v>0</v>
      </c>
      <c r="K952" s="28">
        <f t="shared" si="116"/>
        <v>0</v>
      </c>
      <c r="L952" s="29">
        <f t="shared" si="117"/>
        <v>0</v>
      </c>
      <c r="M952" s="28">
        <f t="shared" si="118"/>
        <v>0</v>
      </c>
      <c r="N952" s="29">
        <f t="shared" si="118"/>
        <v>0</v>
      </c>
      <c r="O952" s="28">
        <f t="shared" si="119"/>
        <v>0</v>
      </c>
      <c r="P952" s="255">
        <f t="shared" si="120"/>
        <v>0</v>
      </c>
      <c r="Q952" s="27"/>
      <c r="R952" s="7"/>
    </row>
    <row r="953" spans="1:18" x14ac:dyDescent="0.25">
      <c r="A953" s="2"/>
      <c r="B953" s="1"/>
      <c r="C953" s="2"/>
      <c r="D953" s="2"/>
      <c r="E953" s="4"/>
      <c r="F953" s="4"/>
      <c r="G953" s="260">
        <f t="shared" si="114"/>
        <v>0</v>
      </c>
      <c r="H953" s="26" t="s">
        <v>6</v>
      </c>
      <c r="I953" s="39">
        <f t="shared" si="113"/>
        <v>0</v>
      </c>
      <c r="J953" s="29">
        <f t="shared" si="115"/>
        <v>0</v>
      </c>
      <c r="K953" s="28">
        <f t="shared" si="116"/>
        <v>0</v>
      </c>
      <c r="L953" s="29">
        <f t="shared" si="117"/>
        <v>0</v>
      </c>
      <c r="M953" s="28">
        <f t="shared" si="118"/>
        <v>0</v>
      </c>
      <c r="N953" s="29">
        <f t="shared" si="118"/>
        <v>0</v>
      </c>
      <c r="O953" s="28">
        <f t="shared" si="119"/>
        <v>0</v>
      </c>
      <c r="P953" s="255">
        <f t="shared" si="120"/>
        <v>0</v>
      </c>
      <c r="Q953" s="27"/>
      <c r="R953" s="7"/>
    </row>
    <row r="954" spans="1:18" x14ac:dyDescent="0.25">
      <c r="A954" s="2"/>
      <c r="B954" s="1"/>
      <c r="C954" s="2"/>
      <c r="D954" s="2"/>
      <c r="E954" s="4"/>
      <c r="F954" s="4"/>
      <c r="G954" s="260">
        <f t="shared" si="114"/>
        <v>0</v>
      </c>
      <c r="H954" s="26" t="s">
        <v>6</v>
      </c>
      <c r="I954" s="39">
        <f t="shared" si="113"/>
        <v>0</v>
      </c>
      <c r="J954" s="29">
        <f t="shared" si="115"/>
        <v>0</v>
      </c>
      <c r="K954" s="28">
        <f t="shared" si="116"/>
        <v>0</v>
      </c>
      <c r="L954" s="29">
        <f t="shared" si="117"/>
        <v>0</v>
      </c>
      <c r="M954" s="28">
        <f t="shared" si="118"/>
        <v>0</v>
      </c>
      <c r="N954" s="29">
        <f t="shared" si="118"/>
        <v>0</v>
      </c>
      <c r="O954" s="28">
        <f t="shared" si="119"/>
        <v>0</v>
      </c>
      <c r="P954" s="255">
        <f t="shared" si="120"/>
        <v>0</v>
      </c>
      <c r="Q954" s="27"/>
      <c r="R954" s="7"/>
    </row>
    <row r="955" spans="1:18" x14ac:dyDescent="0.25">
      <c r="A955" s="2"/>
      <c r="B955" s="1"/>
      <c r="C955" s="2"/>
      <c r="D955" s="2"/>
      <c r="E955" s="4"/>
      <c r="F955" s="4"/>
      <c r="G955" s="260">
        <f t="shared" si="114"/>
        <v>0</v>
      </c>
      <c r="H955" s="26" t="s">
        <v>6</v>
      </c>
      <c r="I955" s="39">
        <f t="shared" si="113"/>
        <v>0</v>
      </c>
      <c r="J955" s="29">
        <f t="shared" si="115"/>
        <v>0</v>
      </c>
      <c r="K955" s="28">
        <f t="shared" si="116"/>
        <v>0</v>
      </c>
      <c r="L955" s="29">
        <f t="shared" si="117"/>
        <v>0</v>
      </c>
      <c r="M955" s="28">
        <f t="shared" si="118"/>
        <v>0</v>
      </c>
      <c r="N955" s="29">
        <f t="shared" si="118"/>
        <v>0</v>
      </c>
      <c r="O955" s="28">
        <f t="shared" si="119"/>
        <v>0</v>
      </c>
      <c r="P955" s="255">
        <f t="shared" si="120"/>
        <v>0</v>
      </c>
      <c r="Q955" s="27"/>
      <c r="R955" s="7"/>
    </row>
    <row r="956" spans="1:18" x14ac:dyDescent="0.25">
      <c r="A956" s="2"/>
      <c r="B956" s="1"/>
      <c r="C956" s="2"/>
      <c r="D956" s="2"/>
      <c r="E956" s="4"/>
      <c r="F956" s="4"/>
      <c r="G956" s="260">
        <f t="shared" si="114"/>
        <v>0</v>
      </c>
      <c r="H956" s="26" t="s">
        <v>6</v>
      </c>
      <c r="I956" s="39">
        <f t="shared" si="113"/>
        <v>0</v>
      </c>
      <c r="J956" s="29">
        <f t="shared" si="115"/>
        <v>0</v>
      </c>
      <c r="K956" s="28">
        <f t="shared" si="116"/>
        <v>0</v>
      </c>
      <c r="L956" s="29">
        <f t="shared" si="117"/>
        <v>0</v>
      </c>
      <c r="M956" s="28">
        <f t="shared" si="118"/>
        <v>0</v>
      </c>
      <c r="N956" s="29">
        <f t="shared" si="118"/>
        <v>0</v>
      </c>
      <c r="O956" s="28">
        <f t="shared" si="119"/>
        <v>0</v>
      </c>
      <c r="P956" s="255">
        <f t="shared" si="120"/>
        <v>0</v>
      </c>
      <c r="Q956" s="27"/>
      <c r="R956" s="7"/>
    </row>
    <row r="957" spans="1:18" x14ac:dyDescent="0.25">
      <c r="A957" s="2"/>
      <c r="B957" s="1"/>
      <c r="C957" s="2"/>
      <c r="D957" s="2"/>
      <c r="E957" s="4"/>
      <c r="F957" s="4"/>
      <c r="G957" s="260">
        <f t="shared" si="114"/>
        <v>0</v>
      </c>
      <c r="H957" s="26" t="s">
        <v>6</v>
      </c>
      <c r="I957" s="39">
        <f t="shared" si="113"/>
        <v>0</v>
      </c>
      <c r="J957" s="29">
        <f t="shared" si="115"/>
        <v>0</v>
      </c>
      <c r="K957" s="28">
        <f t="shared" si="116"/>
        <v>0</v>
      </c>
      <c r="L957" s="29">
        <f t="shared" si="117"/>
        <v>0</v>
      </c>
      <c r="M957" s="28">
        <f t="shared" si="118"/>
        <v>0</v>
      </c>
      <c r="N957" s="29">
        <f t="shared" si="118"/>
        <v>0</v>
      </c>
      <c r="O957" s="28">
        <f t="shared" si="119"/>
        <v>0</v>
      </c>
      <c r="P957" s="255">
        <f t="shared" si="120"/>
        <v>0</v>
      </c>
      <c r="Q957" s="27"/>
      <c r="R957" s="7"/>
    </row>
    <row r="958" spans="1:18" x14ac:dyDescent="0.25">
      <c r="A958" s="2"/>
      <c r="B958" s="1"/>
      <c r="C958" s="2"/>
      <c r="D958" s="2"/>
      <c r="E958" s="4"/>
      <c r="F958" s="4"/>
      <c r="G958" s="260">
        <f t="shared" si="114"/>
        <v>0</v>
      </c>
      <c r="H958" s="26" t="s">
        <v>6</v>
      </c>
      <c r="I958" s="39">
        <f t="shared" si="113"/>
        <v>0</v>
      </c>
      <c r="J958" s="29">
        <f t="shared" si="115"/>
        <v>0</v>
      </c>
      <c r="K958" s="28">
        <f t="shared" si="116"/>
        <v>0</v>
      </c>
      <c r="L958" s="29">
        <f t="shared" si="117"/>
        <v>0</v>
      </c>
      <c r="M958" s="28">
        <f t="shared" si="118"/>
        <v>0</v>
      </c>
      <c r="N958" s="29">
        <f t="shared" si="118"/>
        <v>0</v>
      </c>
      <c r="O958" s="28">
        <f t="shared" si="119"/>
        <v>0</v>
      </c>
      <c r="P958" s="255">
        <f t="shared" si="120"/>
        <v>0</v>
      </c>
      <c r="Q958" s="27"/>
      <c r="R958" s="7"/>
    </row>
    <row r="959" spans="1:18" x14ac:dyDescent="0.25">
      <c r="A959" s="2"/>
      <c r="B959" s="1"/>
      <c r="C959" s="2"/>
      <c r="D959" s="2"/>
      <c r="E959" s="4"/>
      <c r="F959" s="4"/>
      <c r="G959" s="260">
        <f t="shared" si="114"/>
        <v>0</v>
      </c>
      <c r="H959" s="26" t="s">
        <v>6</v>
      </c>
      <c r="I959" s="39">
        <f t="shared" si="113"/>
        <v>0</v>
      </c>
      <c r="J959" s="29">
        <f t="shared" si="115"/>
        <v>0</v>
      </c>
      <c r="K959" s="28">
        <f t="shared" si="116"/>
        <v>0</v>
      </c>
      <c r="L959" s="29">
        <f t="shared" si="117"/>
        <v>0</v>
      </c>
      <c r="M959" s="28">
        <f t="shared" si="118"/>
        <v>0</v>
      </c>
      <c r="N959" s="29">
        <f t="shared" si="118"/>
        <v>0</v>
      </c>
      <c r="O959" s="28">
        <f t="shared" si="119"/>
        <v>0</v>
      </c>
      <c r="P959" s="255">
        <f t="shared" si="120"/>
        <v>0</v>
      </c>
      <c r="Q959" s="27"/>
      <c r="R959" s="7"/>
    </row>
    <row r="960" spans="1:18" x14ac:dyDescent="0.25">
      <c r="A960" s="2"/>
      <c r="B960" s="1"/>
      <c r="C960" s="2"/>
      <c r="D960" s="2"/>
      <c r="E960" s="4"/>
      <c r="F960" s="4"/>
      <c r="G960" s="260">
        <f t="shared" si="114"/>
        <v>0</v>
      </c>
      <c r="H960" s="26" t="s">
        <v>6</v>
      </c>
      <c r="I960" s="39">
        <f t="shared" ref="I960:I1023" si="121">E960*$E$4</f>
        <v>0</v>
      </c>
      <c r="J960" s="29">
        <f t="shared" si="115"/>
        <v>0</v>
      </c>
      <c r="K960" s="28">
        <f t="shared" si="116"/>
        <v>0</v>
      </c>
      <c r="L960" s="29">
        <f t="shared" si="117"/>
        <v>0</v>
      </c>
      <c r="M960" s="28">
        <f t="shared" si="118"/>
        <v>0</v>
      </c>
      <c r="N960" s="29">
        <f t="shared" si="118"/>
        <v>0</v>
      </c>
      <c r="O960" s="28">
        <f t="shared" si="119"/>
        <v>0</v>
      </c>
      <c r="P960" s="255">
        <f t="shared" si="120"/>
        <v>0</v>
      </c>
      <c r="Q960" s="27"/>
      <c r="R960" s="7"/>
    </row>
    <row r="961" spans="1:18" x14ac:dyDescent="0.25">
      <c r="A961" s="2"/>
      <c r="B961" s="1"/>
      <c r="C961" s="2"/>
      <c r="D961" s="2"/>
      <c r="E961" s="4"/>
      <c r="F961" s="4"/>
      <c r="G961" s="260">
        <f t="shared" si="114"/>
        <v>0</v>
      </c>
      <c r="H961" s="26" t="s">
        <v>6</v>
      </c>
      <c r="I961" s="39">
        <f t="shared" si="121"/>
        <v>0</v>
      </c>
      <c r="J961" s="29">
        <f t="shared" si="115"/>
        <v>0</v>
      </c>
      <c r="K961" s="28">
        <f t="shared" si="116"/>
        <v>0</v>
      </c>
      <c r="L961" s="29">
        <f t="shared" si="117"/>
        <v>0</v>
      </c>
      <c r="M961" s="28">
        <f t="shared" si="118"/>
        <v>0</v>
      </c>
      <c r="N961" s="29">
        <f t="shared" si="118"/>
        <v>0</v>
      </c>
      <c r="O961" s="28">
        <f t="shared" si="119"/>
        <v>0</v>
      </c>
      <c r="P961" s="255">
        <f t="shared" si="120"/>
        <v>0</v>
      </c>
      <c r="Q961" s="27"/>
      <c r="R961" s="7"/>
    </row>
    <row r="962" spans="1:18" x14ac:dyDescent="0.25">
      <c r="A962" s="2"/>
      <c r="B962" s="1"/>
      <c r="C962" s="2"/>
      <c r="D962" s="2"/>
      <c r="E962" s="4"/>
      <c r="F962" s="4"/>
      <c r="G962" s="260">
        <f t="shared" si="114"/>
        <v>0</v>
      </c>
      <c r="H962" s="26" t="s">
        <v>6</v>
      </c>
      <c r="I962" s="39">
        <f t="shared" si="121"/>
        <v>0</v>
      </c>
      <c r="J962" s="29">
        <f t="shared" si="115"/>
        <v>0</v>
      </c>
      <c r="K962" s="28">
        <f t="shared" si="116"/>
        <v>0</v>
      </c>
      <c r="L962" s="29">
        <f t="shared" si="117"/>
        <v>0</v>
      </c>
      <c r="M962" s="28">
        <f t="shared" si="118"/>
        <v>0</v>
      </c>
      <c r="N962" s="29">
        <f t="shared" si="118"/>
        <v>0</v>
      </c>
      <c r="O962" s="28">
        <f t="shared" si="119"/>
        <v>0</v>
      </c>
      <c r="P962" s="255">
        <f t="shared" si="120"/>
        <v>0</v>
      </c>
      <c r="Q962" s="27"/>
      <c r="R962" s="7"/>
    </row>
    <row r="963" spans="1:18" x14ac:dyDescent="0.25">
      <c r="A963" s="2"/>
      <c r="B963" s="1"/>
      <c r="C963" s="2"/>
      <c r="D963" s="2"/>
      <c r="E963" s="4"/>
      <c r="F963" s="4"/>
      <c r="G963" s="260">
        <f t="shared" si="114"/>
        <v>0</v>
      </c>
      <c r="H963" s="26" t="s">
        <v>6</v>
      </c>
      <c r="I963" s="39">
        <f t="shared" si="121"/>
        <v>0</v>
      </c>
      <c r="J963" s="29">
        <f t="shared" si="115"/>
        <v>0</v>
      </c>
      <c r="K963" s="28">
        <f t="shared" si="116"/>
        <v>0</v>
      </c>
      <c r="L963" s="29">
        <f t="shared" si="117"/>
        <v>0</v>
      </c>
      <c r="M963" s="28">
        <f t="shared" si="118"/>
        <v>0</v>
      </c>
      <c r="N963" s="29">
        <f t="shared" si="118"/>
        <v>0</v>
      </c>
      <c r="O963" s="28">
        <f t="shared" si="119"/>
        <v>0</v>
      </c>
      <c r="P963" s="255">
        <f t="shared" si="120"/>
        <v>0</v>
      </c>
      <c r="Q963" s="27"/>
      <c r="R963" s="7"/>
    </row>
    <row r="964" spans="1:18" x14ac:dyDescent="0.25">
      <c r="A964" s="2"/>
      <c r="B964" s="1"/>
      <c r="C964" s="2"/>
      <c r="D964" s="2"/>
      <c r="E964" s="4"/>
      <c r="F964" s="4"/>
      <c r="G964" s="260">
        <f t="shared" si="114"/>
        <v>0</v>
      </c>
      <c r="H964" s="26" t="s">
        <v>6</v>
      </c>
      <c r="I964" s="39">
        <f t="shared" si="121"/>
        <v>0</v>
      </c>
      <c r="J964" s="29">
        <f t="shared" si="115"/>
        <v>0</v>
      </c>
      <c r="K964" s="28">
        <f t="shared" si="116"/>
        <v>0</v>
      </c>
      <c r="L964" s="29">
        <f t="shared" si="117"/>
        <v>0</v>
      </c>
      <c r="M964" s="28">
        <f t="shared" si="118"/>
        <v>0</v>
      </c>
      <c r="N964" s="29">
        <f t="shared" si="118"/>
        <v>0</v>
      </c>
      <c r="O964" s="28">
        <f t="shared" si="119"/>
        <v>0</v>
      </c>
      <c r="P964" s="255">
        <f t="shared" si="120"/>
        <v>0</v>
      </c>
      <c r="Q964" s="27"/>
      <c r="R964" s="7"/>
    </row>
    <row r="965" spans="1:18" x14ac:dyDescent="0.25">
      <c r="A965" s="2"/>
      <c r="B965" s="1"/>
      <c r="C965" s="2"/>
      <c r="D965" s="2"/>
      <c r="E965" s="4"/>
      <c r="F965" s="4"/>
      <c r="G965" s="260">
        <f t="shared" si="114"/>
        <v>0</v>
      </c>
      <c r="H965" s="26" t="s">
        <v>6</v>
      </c>
      <c r="I965" s="39">
        <f t="shared" si="121"/>
        <v>0</v>
      </c>
      <c r="J965" s="29">
        <f t="shared" si="115"/>
        <v>0</v>
      </c>
      <c r="K965" s="28">
        <f t="shared" si="116"/>
        <v>0</v>
      </c>
      <c r="L965" s="29">
        <f t="shared" si="117"/>
        <v>0</v>
      </c>
      <c r="M965" s="28">
        <f t="shared" si="118"/>
        <v>0</v>
      </c>
      <c r="N965" s="29">
        <f t="shared" si="118"/>
        <v>0</v>
      </c>
      <c r="O965" s="28">
        <f t="shared" si="119"/>
        <v>0</v>
      </c>
      <c r="P965" s="255">
        <f t="shared" si="120"/>
        <v>0</v>
      </c>
      <c r="Q965" s="27"/>
      <c r="R965" s="7"/>
    </row>
    <row r="966" spans="1:18" x14ac:dyDescent="0.25">
      <c r="A966" s="2"/>
      <c r="B966" s="1"/>
      <c r="C966" s="2"/>
      <c r="D966" s="2"/>
      <c r="E966" s="4"/>
      <c r="F966" s="4"/>
      <c r="G966" s="260">
        <f t="shared" si="114"/>
        <v>0</v>
      </c>
      <c r="H966" s="26" t="s">
        <v>6</v>
      </c>
      <c r="I966" s="39">
        <f t="shared" si="121"/>
        <v>0</v>
      </c>
      <c r="J966" s="29">
        <f t="shared" si="115"/>
        <v>0</v>
      </c>
      <c r="K966" s="28">
        <f t="shared" si="116"/>
        <v>0</v>
      </c>
      <c r="L966" s="29">
        <f t="shared" si="117"/>
        <v>0</v>
      </c>
      <c r="M966" s="28">
        <f t="shared" si="118"/>
        <v>0</v>
      </c>
      <c r="N966" s="29">
        <f t="shared" si="118"/>
        <v>0</v>
      </c>
      <c r="O966" s="28">
        <f t="shared" si="119"/>
        <v>0</v>
      </c>
      <c r="P966" s="255">
        <f t="shared" si="120"/>
        <v>0</v>
      </c>
      <c r="Q966" s="27"/>
      <c r="R966" s="7"/>
    </row>
    <row r="967" spans="1:18" x14ac:dyDescent="0.25">
      <c r="A967" s="2"/>
      <c r="B967" s="1"/>
      <c r="C967" s="2"/>
      <c r="D967" s="2"/>
      <c r="E967" s="4"/>
      <c r="F967" s="4"/>
      <c r="G967" s="260">
        <f t="shared" si="114"/>
        <v>0</v>
      </c>
      <c r="H967" s="26" t="s">
        <v>6</v>
      </c>
      <c r="I967" s="39">
        <f t="shared" si="121"/>
        <v>0</v>
      </c>
      <c r="J967" s="29">
        <f t="shared" si="115"/>
        <v>0</v>
      </c>
      <c r="K967" s="28">
        <f t="shared" si="116"/>
        <v>0</v>
      </c>
      <c r="L967" s="29">
        <f t="shared" si="117"/>
        <v>0</v>
      </c>
      <c r="M967" s="28">
        <f t="shared" si="118"/>
        <v>0</v>
      </c>
      <c r="N967" s="29">
        <f t="shared" si="118"/>
        <v>0</v>
      </c>
      <c r="O967" s="28">
        <f t="shared" si="119"/>
        <v>0</v>
      </c>
      <c r="P967" s="255">
        <f t="shared" si="120"/>
        <v>0</v>
      </c>
      <c r="Q967" s="27"/>
      <c r="R967" s="7"/>
    </row>
    <row r="968" spans="1:18" x14ac:dyDescent="0.25">
      <c r="A968" s="2"/>
      <c r="B968" s="1"/>
      <c r="C968" s="2"/>
      <c r="D968" s="2"/>
      <c r="E968" s="4"/>
      <c r="F968" s="4"/>
      <c r="G968" s="260">
        <f t="shared" si="114"/>
        <v>0</v>
      </c>
      <c r="H968" s="26" t="s">
        <v>6</v>
      </c>
      <c r="I968" s="39">
        <f t="shared" si="121"/>
        <v>0</v>
      </c>
      <c r="J968" s="29">
        <f t="shared" si="115"/>
        <v>0</v>
      </c>
      <c r="K968" s="28">
        <f t="shared" si="116"/>
        <v>0</v>
      </c>
      <c r="L968" s="29">
        <f t="shared" si="117"/>
        <v>0</v>
      </c>
      <c r="M968" s="28">
        <f t="shared" si="118"/>
        <v>0</v>
      </c>
      <c r="N968" s="29">
        <f t="shared" si="118"/>
        <v>0</v>
      </c>
      <c r="O968" s="28">
        <f t="shared" si="119"/>
        <v>0</v>
      </c>
      <c r="P968" s="255">
        <f t="shared" si="120"/>
        <v>0</v>
      </c>
      <c r="Q968" s="27"/>
      <c r="R968" s="7"/>
    </row>
    <row r="969" spans="1:18" x14ac:dyDescent="0.25">
      <c r="A969" s="2"/>
      <c r="B969" s="1"/>
      <c r="C969" s="2"/>
      <c r="D969" s="2"/>
      <c r="E969" s="4"/>
      <c r="F969" s="4"/>
      <c r="G969" s="260">
        <f t="shared" si="114"/>
        <v>0</v>
      </c>
      <c r="H969" s="26" t="s">
        <v>6</v>
      </c>
      <c r="I969" s="39">
        <f t="shared" si="121"/>
        <v>0</v>
      </c>
      <c r="J969" s="29">
        <f t="shared" si="115"/>
        <v>0</v>
      </c>
      <c r="K969" s="28">
        <f t="shared" si="116"/>
        <v>0</v>
      </c>
      <c r="L969" s="29">
        <f t="shared" si="117"/>
        <v>0</v>
      </c>
      <c r="M969" s="28">
        <f t="shared" si="118"/>
        <v>0</v>
      </c>
      <c r="N969" s="29">
        <f t="shared" si="118"/>
        <v>0</v>
      </c>
      <c r="O969" s="28">
        <f t="shared" si="119"/>
        <v>0</v>
      </c>
      <c r="P969" s="255">
        <f t="shared" si="120"/>
        <v>0</v>
      </c>
      <c r="Q969" s="27"/>
      <c r="R969" s="7"/>
    </row>
    <row r="970" spans="1:18" x14ac:dyDescent="0.25">
      <c r="A970" s="2"/>
      <c r="B970" s="1"/>
      <c r="C970" s="2"/>
      <c r="D970" s="2"/>
      <c r="E970" s="4"/>
      <c r="F970" s="4"/>
      <c r="G970" s="260">
        <f t="shared" si="114"/>
        <v>0</v>
      </c>
      <c r="H970" s="26" t="s">
        <v>6</v>
      </c>
      <c r="I970" s="39">
        <f t="shared" si="121"/>
        <v>0</v>
      </c>
      <c r="J970" s="29">
        <f t="shared" si="115"/>
        <v>0</v>
      </c>
      <c r="K970" s="28">
        <f t="shared" si="116"/>
        <v>0</v>
      </c>
      <c r="L970" s="29">
        <f t="shared" si="117"/>
        <v>0</v>
      </c>
      <c r="M970" s="28">
        <f t="shared" si="118"/>
        <v>0</v>
      </c>
      <c r="N970" s="29">
        <f t="shared" si="118"/>
        <v>0</v>
      </c>
      <c r="O970" s="28">
        <f t="shared" si="119"/>
        <v>0</v>
      </c>
      <c r="P970" s="255">
        <f t="shared" si="120"/>
        <v>0</v>
      </c>
      <c r="Q970" s="27"/>
      <c r="R970" s="7"/>
    </row>
    <row r="971" spans="1:18" x14ac:dyDescent="0.25">
      <c r="A971" s="2"/>
      <c r="B971" s="1"/>
      <c r="C971" s="2"/>
      <c r="D971" s="2"/>
      <c r="E971" s="4"/>
      <c r="F971" s="4"/>
      <c r="G971" s="260">
        <f t="shared" ref="G971:G1034" si="122">E971*F971</f>
        <v>0</v>
      </c>
      <c r="H971" s="26" t="s">
        <v>6</v>
      </c>
      <c r="I971" s="39">
        <f t="shared" si="121"/>
        <v>0</v>
      </c>
      <c r="J971" s="29">
        <f t="shared" ref="J971:J1034" si="123">G971*$E$4</f>
        <v>0</v>
      </c>
      <c r="K971" s="28">
        <f t="shared" ref="K971:K1034" si="124">IF(H971="DIVISAS $",E971*$E$5,0)</f>
        <v>0</v>
      </c>
      <c r="L971" s="29">
        <f t="shared" ref="L971:L1034" si="125">IF(H971="DIVISAS $",G971*$E$5,0)</f>
        <v>0</v>
      </c>
      <c r="M971" s="28">
        <f t="shared" ref="M971:N1034" si="126">SUM(I971,K971)</f>
        <v>0</v>
      </c>
      <c r="N971" s="29">
        <f t="shared" si="126"/>
        <v>0</v>
      </c>
      <c r="O971" s="28">
        <f t="shared" ref="O971:O1034" si="127">E971-M971</f>
        <v>0</v>
      </c>
      <c r="P971" s="255">
        <f t="shared" ref="P971:P1034" si="128">G971-N971</f>
        <v>0</v>
      </c>
      <c r="Q971" s="27"/>
      <c r="R971" s="7"/>
    </row>
    <row r="972" spans="1:18" x14ac:dyDescent="0.25">
      <c r="A972" s="2"/>
      <c r="B972" s="1"/>
      <c r="C972" s="2"/>
      <c r="D972" s="2"/>
      <c r="E972" s="4"/>
      <c r="F972" s="4"/>
      <c r="G972" s="260">
        <f t="shared" si="122"/>
        <v>0</v>
      </c>
      <c r="H972" s="26" t="s">
        <v>6</v>
      </c>
      <c r="I972" s="39">
        <f t="shared" si="121"/>
        <v>0</v>
      </c>
      <c r="J972" s="29">
        <f t="shared" si="123"/>
        <v>0</v>
      </c>
      <c r="K972" s="28">
        <f t="shared" si="124"/>
        <v>0</v>
      </c>
      <c r="L972" s="29">
        <f t="shared" si="125"/>
        <v>0</v>
      </c>
      <c r="M972" s="28">
        <f t="shared" si="126"/>
        <v>0</v>
      </c>
      <c r="N972" s="29">
        <f t="shared" si="126"/>
        <v>0</v>
      </c>
      <c r="O972" s="28">
        <f t="shared" si="127"/>
        <v>0</v>
      </c>
      <c r="P972" s="255">
        <f t="shared" si="128"/>
        <v>0</v>
      </c>
      <c r="Q972" s="27"/>
      <c r="R972" s="7"/>
    </row>
    <row r="973" spans="1:18" x14ac:dyDescent="0.25">
      <c r="A973" s="2"/>
      <c r="B973" s="1"/>
      <c r="C973" s="2"/>
      <c r="D973" s="2"/>
      <c r="E973" s="4"/>
      <c r="F973" s="4"/>
      <c r="G973" s="260">
        <f t="shared" si="122"/>
        <v>0</v>
      </c>
      <c r="H973" s="26" t="s">
        <v>6</v>
      </c>
      <c r="I973" s="39">
        <f t="shared" si="121"/>
        <v>0</v>
      </c>
      <c r="J973" s="29">
        <f t="shared" si="123"/>
        <v>0</v>
      </c>
      <c r="K973" s="28">
        <f t="shared" si="124"/>
        <v>0</v>
      </c>
      <c r="L973" s="29">
        <f t="shared" si="125"/>
        <v>0</v>
      </c>
      <c r="M973" s="28">
        <f t="shared" si="126"/>
        <v>0</v>
      </c>
      <c r="N973" s="29">
        <f t="shared" si="126"/>
        <v>0</v>
      </c>
      <c r="O973" s="28">
        <f t="shared" si="127"/>
        <v>0</v>
      </c>
      <c r="P973" s="255">
        <f t="shared" si="128"/>
        <v>0</v>
      </c>
      <c r="Q973" s="27"/>
      <c r="R973" s="7"/>
    </row>
    <row r="974" spans="1:18" x14ac:dyDescent="0.25">
      <c r="A974" s="2"/>
      <c r="B974" s="1"/>
      <c r="C974" s="2"/>
      <c r="D974" s="2"/>
      <c r="E974" s="4"/>
      <c r="F974" s="4"/>
      <c r="G974" s="260">
        <f t="shared" si="122"/>
        <v>0</v>
      </c>
      <c r="H974" s="26" t="s">
        <v>6</v>
      </c>
      <c r="I974" s="39">
        <f t="shared" si="121"/>
        <v>0</v>
      </c>
      <c r="J974" s="29">
        <f t="shared" si="123"/>
        <v>0</v>
      </c>
      <c r="K974" s="28">
        <f t="shared" si="124"/>
        <v>0</v>
      </c>
      <c r="L974" s="29">
        <f t="shared" si="125"/>
        <v>0</v>
      </c>
      <c r="M974" s="28">
        <f t="shared" si="126"/>
        <v>0</v>
      </c>
      <c r="N974" s="29">
        <f t="shared" si="126"/>
        <v>0</v>
      </c>
      <c r="O974" s="28">
        <f t="shared" si="127"/>
        <v>0</v>
      </c>
      <c r="P974" s="255">
        <f t="shared" si="128"/>
        <v>0</v>
      </c>
      <c r="Q974" s="27"/>
      <c r="R974" s="7"/>
    </row>
    <row r="975" spans="1:18" x14ac:dyDescent="0.25">
      <c r="A975" s="2"/>
      <c r="B975" s="1"/>
      <c r="C975" s="2"/>
      <c r="D975" s="2"/>
      <c r="E975" s="4"/>
      <c r="F975" s="4"/>
      <c r="G975" s="260">
        <f t="shared" si="122"/>
        <v>0</v>
      </c>
      <c r="H975" s="26" t="s">
        <v>6</v>
      </c>
      <c r="I975" s="39">
        <f t="shared" si="121"/>
        <v>0</v>
      </c>
      <c r="J975" s="29">
        <f t="shared" si="123"/>
        <v>0</v>
      </c>
      <c r="K975" s="28">
        <f t="shared" si="124"/>
        <v>0</v>
      </c>
      <c r="L975" s="29">
        <f t="shared" si="125"/>
        <v>0</v>
      </c>
      <c r="M975" s="28">
        <f t="shared" si="126"/>
        <v>0</v>
      </c>
      <c r="N975" s="29">
        <f t="shared" si="126"/>
        <v>0</v>
      </c>
      <c r="O975" s="28">
        <f t="shared" si="127"/>
        <v>0</v>
      </c>
      <c r="P975" s="255">
        <f t="shared" si="128"/>
        <v>0</v>
      </c>
      <c r="Q975" s="27"/>
      <c r="R975" s="7"/>
    </row>
    <row r="976" spans="1:18" x14ac:dyDescent="0.25">
      <c r="A976" s="2"/>
      <c r="B976" s="1"/>
      <c r="C976" s="2"/>
      <c r="D976" s="2"/>
      <c r="E976" s="4"/>
      <c r="F976" s="4"/>
      <c r="G976" s="260">
        <f t="shared" si="122"/>
        <v>0</v>
      </c>
      <c r="H976" s="26" t="s">
        <v>6</v>
      </c>
      <c r="I976" s="39">
        <f t="shared" si="121"/>
        <v>0</v>
      </c>
      <c r="J976" s="29">
        <f t="shared" si="123"/>
        <v>0</v>
      </c>
      <c r="K976" s="28">
        <f t="shared" si="124"/>
        <v>0</v>
      </c>
      <c r="L976" s="29">
        <f t="shared" si="125"/>
        <v>0</v>
      </c>
      <c r="M976" s="28">
        <f t="shared" si="126"/>
        <v>0</v>
      </c>
      <c r="N976" s="29">
        <f t="shared" si="126"/>
        <v>0</v>
      </c>
      <c r="O976" s="28">
        <f t="shared" si="127"/>
        <v>0</v>
      </c>
      <c r="P976" s="255">
        <f t="shared" si="128"/>
        <v>0</v>
      </c>
      <c r="Q976" s="27"/>
      <c r="R976" s="7"/>
    </row>
    <row r="977" spans="1:18" x14ac:dyDescent="0.25">
      <c r="A977" s="2"/>
      <c r="B977" s="1"/>
      <c r="C977" s="2"/>
      <c r="D977" s="2"/>
      <c r="E977" s="4"/>
      <c r="F977" s="4"/>
      <c r="G977" s="260">
        <f t="shared" si="122"/>
        <v>0</v>
      </c>
      <c r="H977" s="26" t="s">
        <v>6</v>
      </c>
      <c r="I977" s="39">
        <f t="shared" si="121"/>
        <v>0</v>
      </c>
      <c r="J977" s="29">
        <f t="shared" si="123"/>
        <v>0</v>
      </c>
      <c r="K977" s="28">
        <f t="shared" si="124"/>
        <v>0</v>
      </c>
      <c r="L977" s="29">
        <f t="shared" si="125"/>
        <v>0</v>
      </c>
      <c r="M977" s="28">
        <f t="shared" si="126"/>
        <v>0</v>
      </c>
      <c r="N977" s="29">
        <f t="shared" si="126"/>
        <v>0</v>
      </c>
      <c r="O977" s="28">
        <f t="shared" si="127"/>
        <v>0</v>
      </c>
      <c r="P977" s="255">
        <f t="shared" si="128"/>
        <v>0</v>
      </c>
      <c r="Q977" s="27"/>
      <c r="R977" s="7"/>
    </row>
    <row r="978" spans="1:18" x14ac:dyDescent="0.25">
      <c r="A978" s="2"/>
      <c r="B978" s="1"/>
      <c r="C978" s="2"/>
      <c r="D978" s="2"/>
      <c r="E978" s="4"/>
      <c r="F978" s="4"/>
      <c r="G978" s="260">
        <f t="shared" si="122"/>
        <v>0</v>
      </c>
      <c r="H978" s="26" t="s">
        <v>6</v>
      </c>
      <c r="I978" s="39">
        <f t="shared" si="121"/>
        <v>0</v>
      </c>
      <c r="J978" s="29">
        <f t="shared" si="123"/>
        <v>0</v>
      </c>
      <c r="K978" s="28">
        <f t="shared" si="124"/>
        <v>0</v>
      </c>
      <c r="L978" s="29">
        <f t="shared" si="125"/>
        <v>0</v>
      </c>
      <c r="M978" s="28">
        <f t="shared" si="126"/>
        <v>0</v>
      </c>
      <c r="N978" s="29">
        <f t="shared" si="126"/>
        <v>0</v>
      </c>
      <c r="O978" s="28">
        <f t="shared" si="127"/>
        <v>0</v>
      </c>
      <c r="P978" s="255">
        <f t="shared" si="128"/>
        <v>0</v>
      </c>
      <c r="Q978" s="27"/>
      <c r="R978" s="7"/>
    </row>
    <row r="979" spans="1:18" x14ac:dyDescent="0.25">
      <c r="A979" s="2"/>
      <c r="B979" s="1"/>
      <c r="C979" s="2"/>
      <c r="D979" s="2"/>
      <c r="E979" s="4"/>
      <c r="F979" s="4"/>
      <c r="G979" s="260">
        <f t="shared" si="122"/>
        <v>0</v>
      </c>
      <c r="H979" s="26" t="s">
        <v>6</v>
      </c>
      <c r="I979" s="39">
        <f t="shared" si="121"/>
        <v>0</v>
      </c>
      <c r="J979" s="29">
        <f t="shared" si="123"/>
        <v>0</v>
      </c>
      <c r="K979" s="28">
        <f t="shared" si="124"/>
        <v>0</v>
      </c>
      <c r="L979" s="29">
        <f t="shared" si="125"/>
        <v>0</v>
      </c>
      <c r="M979" s="28">
        <f t="shared" si="126"/>
        <v>0</v>
      </c>
      <c r="N979" s="29">
        <f t="shared" si="126"/>
        <v>0</v>
      </c>
      <c r="O979" s="28">
        <f t="shared" si="127"/>
        <v>0</v>
      </c>
      <c r="P979" s="255">
        <f t="shared" si="128"/>
        <v>0</v>
      </c>
      <c r="Q979" s="27"/>
      <c r="R979" s="7"/>
    </row>
    <row r="980" spans="1:18" x14ac:dyDescent="0.25">
      <c r="A980" s="2"/>
      <c r="B980" s="1"/>
      <c r="C980" s="2"/>
      <c r="D980" s="2"/>
      <c r="E980" s="4"/>
      <c r="F980" s="4"/>
      <c r="G980" s="260">
        <f t="shared" si="122"/>
        <v>0</v>
      </c>
      <c r="H980" s="26" t="s">
        <v>6</v>
      </c>
      <c r="I980" s="39">
        <f t="shared" si="121"/>
        <v>0</v>
      </c>
      <c r="J980" s="29">
        <f t="shared" si="123"/>
        <v>0</v>
      </c>
      <c r="K980" s="28">
        <f t="shared" si="124"/>
        <v>0</v>
      </c>
      <c r="L980" s="29">
        <f t="shared" si="125"/>
        <v>0</v>
      </c>
      <c r="M980" s="28">
        <f t="shared" si="126"/>
        <v>0</v>
      </c>
      <c r="N980" s="29">
        <f t="shared" si="126"/>
        <v>0</v>
      </c>
      <c r="O980" s="28">
        <f t="shared" si="127"/>
        <v>0</v>
      </c>
      <c r="P980" s="255">
        <f t="shared" si="128"/>
        <v>0</v>
      </c>
      <c r="Q980" s="27"/>
      <c r="R980" s="7"/>
    </row>
    <row r="981" spans="1:18" x14ac:dyDescent="0.25">
      <c r="A981" s="2"/>
      <c r="B981" s="1"/>
      <c r="C981" s="2"/>
      <c r="D981" s="2"/>
      <c r="E981" s="4"/>
      <c r="F981" s="4"/>
      <c r="G981" s="260">
        <f t="shared" si="122"/>
        <v>0</v>
      </c>
      <c r="H981" s="26" t="s">
        <v>6</v>
      </c>
      <c r="I981" s="39">
        <f t="shared" si="121"/>
        <v>0</v>
      </c>
      <c r="J981" s="29">
        <f t="shared" si="123"/>
        <v>0</v>
      </c>
      <c r="K981" s="28">
        <f t="shared" si="124"/>
        <v>0</v>
      </c>
      <c r="L981" s="29">
        <f t="shared" si="125"/>
        <v>0</v>
      </c>
      <c r="M981" s="28">
        <f t="shared" si="126"/>
        <v>0</v>
      </c>
      <c r="N981" s="29">
        <f t="shared" si="126"/>
        <v>0</v>
      </c>
      <c r="O981" s="28">
        <f t="shared" si="127"/>
        <v>0</v>
      </c>
      <c r="P981" s="255">
        <f t="shared" si="128"/>
        <v>0</v>
      </c>
      <c r="Q981" s="27"/>
      <c r="R981" s="7"/>
    </row>
    <row r="982" spans="1:18" x14ac:dyDescent="0.25">
      <c r="A982" s="2"/>
      <c r="B982" s="1"/>
      <c r="C982" s="2"/>
      <c r="D982" s="2"/>
      <c r="E982" s="4"/>
      <c r="F982" s="4"/>
      <c r="G982" s="260">
        <f t="shared" si="122"/>
        <v>0</v>
      </c>
      <c r="H982" s="26" t="s">
        <v>6</v>
      </c>
      <c r="I982" s="39">
        <f t="shared" si="121"/>
        <v>0</v>
      </c>
      <c r="J982" s="29">
        <f t="shared" si="123"/>
        <v>0</v>
      </c>
      <c r="K982" s="28">
        <f t="shared" si="124"/>
        <v>0</v>
      </c>
      <c r="L982" s="29">
        <f t="shared" si="125"/>
        <v>0</v>
      </c>
      <c r="M982" s="28">
        <f t="shared" si="126"/>
        <v>0</v>
      </c>
      <c r="N982" s="29">
        <f t="shared" si="126"/>
        <v>0</v>
      </c>
      <c r="O982" s="28">
        <f t="shared" si="127"/>
        <v>0</v>
      </c>
      <c r="P982" s="255">
        <f t="shared" si="128"/>
        <v>0</v>
      </c>
      <c r="Q982" s="27"/>
      <c r="R982" s="7"/>
    </row>
    <row r="983" spans="1:18" x14ac:dyDescent="0.25">
      <c r="A983" s="2"/>
      <c r="B983" s="1"/>
      <c r="C983" s="2"/>
      <c r="D983" s="2"/>
      <c r="E983" s="4"/>
      <c r="F983" s="4"/>
      <c r="G983" s="260">
        <f t="shared" si="122"/>
        <v>0</v>
      </c>
      <c r="H983" s="26" t="s">
        <v>6</v>
      </c>
      <c r="I983" s="39">
        <f t="shared" si="121"/>
        <v>0</v>
      </c>
      <c r="J983" s="29">
        <f t="shared" si="123"/>
        <v>0</v>
      </c>
      <c r="K983" s="28">
        <f t="shared" si="124"/>
        <v>0</v>
      </c>
      <c r="L983" s="29">
        <f t="shared" si="125"/>
        <v>0</v>
      </c>
      <c r="M983" s="28">
        <f t="shared" si="126"/>
        <v>0</v>
      </c>
      <c r="N983" s="29">
        <f t="shared" si="126"/>
        <v>0</v>
      </c>
      <c r="O983" s="28">
        <f t="shared" si="127"/>
        <v>0</v>
      </c>
      <c r="P983" s="255">
        <f t="shared" si="128"/>
        <v>0</v>
      </c>
      <c r="Q983" s="27"/>
      <c r="R983" s="7"/>
    </row>
    <row r="984" spans="1:18" x14ac:dyDescent="0.25">
      <c r="A984" s="2"/>
      <c r="B984" s="1"/>
      <c r="C984" s="2"/>
      <c r="D984" s="2"/>
      <c r="E984" s="4"/>
      <c r="F984" s="4"/>
      <c r="G984" s="260">
        <f t="shared" si="122"/>
        <v>0</v>
      </c>
      <c r="H984" s="26" t="s">
        <v>6</v>
      </c>
      <c r="I984" s="39">
        <f t="shared" si="121"/>
        <v>0</v>
      </c>
      <c r="J984" s="29">
        <f t="shared" si="123"/>
        <v>0</v>
      </c>
      <c r="K984" s="28">
        <f t="shared" si="124"/>
        <v>0</v>
      </c>
      <c r="L984" s="29">
        <f t="shared" si="125"/>
        <v>0</v>
      </c>
      <c r="M984" s="28">
        <f t="shared" si="126"/>
        <v>0</v>
      </c>
      <c r="N984" s="29">
        <f t="shared" si="126"/>
        <v>0</v>
      </c>
      <c r="O984" s="28">
        <f t="shared" si="127"/>
        <v>0</v>
      </c>
      <c r="P984" s="255">
        <f t="shared" si="128"/>
        <v>0</v>
      </c>
      <c r="Q984" s="27"/>
      <c r="R984" s="7"/>
    </row>
    <row r="985" spans="1:18" x14ac:dyDescent="0.25">
      <c r="A985" s="2"/>
      <c r="B985" s="1"/>
      <c r="C985" s="2"/>
      <c r="D985" s="2"/>
      <c r="E985" s="4"/>
      <c r="F985" s="4"/>
      <c r="G985" s="260">
        <f t="shared" si="122"/>
        <v>0</v>
      </c>
      <c r="H985" s="26" t="s">
        <v>6</v>
      </c>
      <c r="I985" s="39">
        <f t="shared" si="121"/>
        <v>0</v>
      </c>
      <c r="J985" s="29">
        <f t="shared" si="123"/>
        <v>0</v>
      </c>
      <c r="K985" s="28">
        <f t="shared" si="124"/>
        <v>0</v>
      </c>
      <c r="L985" s="29">
        <f t="shared" si="125"/>
        <v>0</v>
      </c>
      <c r="M985" s="28">
        <f t="shared" si="126"/>
        <v>0</v>
      </c>
      <c r="N985" s="29">
        <f t="shared" si="126"/>
        <v>0</v>
      </c>
      <c r="O985" s="28">
        <f t="shared" si="127"/>
        <v>0</v>
      </c>
      <c r="P985" s="255">
        <f t="shared" si="128"/>
        <v>0</v>
      </c>
      <c r="Q985" s="27"/>
      <c r="R985" s="7"/>
    </row>
    <row r="986" spans="1:18" x14ac:dyDescent="0.25">
      <c r="A986" s="2"/>
      <c r="B986" s="1"/>
      <c r="C986" s="2"/>
      <c r="D986" s="2"/>
      <c r="E986" s="4"/>
      <c r="F986" s="4"/>
      <c r="G986" s="260">
        <f t="shared" si="122"/>
        <v>0</v>
      </c>
      <c r="H986" s="26" t="s">
        <v>6</v>
      </c>
      <c r="I986" s="39">
        <f t="shared" si="121"/>
        <v>0</v>
      </c>
      <c r="J986" s="29">
        <f t="shared" si="123"/>
        <v>0</v>
      </c>
      <c r="K986" s="28">
        <f t="shared" si="124"/>
        <v>0</v>
      </c>
      <c r="L986" s="29">
        <f t="shared" si="125"/>
        <v>0</v>
      </c>
      <c r="M986" s="28">
        <f t="shared" si="126"/>
        <v>0</v>
      </c>
      <c r="N986" s="29">
        <f t="shared" si="126"/>
        <v>0</v>
      </c>
      <c r="O986" s="28">
        <f t="shared" si="127"/>
        <v>0</v>
      </c>
      <c r="P986" s="255">
        <f t="shared" si="128"/>
        <v>0</v>
      </c>
      <c r="Q986" s="27"/>
      <c r="R986" s="7"/>
    </row>
    <row r="987" spans="1:18" x14ac:dyDescent="0.25">
      <c r="A987" s="2"/>
      <c r="B987" s="1"/>
      <c r="C987" s="2"/>
      <c r="D987" s="2"/>
      <c r="E987" s="4"/>
      <c r="F987" s="4"/>
      <c r="G987" s="260">
        <f t="shared" si="122"/>
        <v>0</v>
      </c>
      <c r="H987" s="26" t="s">
        <v>6</v>
      </c>
      <c r="I987" s="39">
        <f t="shared" si="121"/>
        <v>0</v>
      </c>
      <c r="J987" s="29">
        <f t="shared" si="123"/>
        <v>0</v>
      </c>
      <c r="K987" s="28">
        <f t="shared" si="124"/>
        <v>0</v>
      </c>
      <c r="L987" s="29">
        <f t="shared" si="125"/>
        <v>0</v>
      </c>
      <c r="M987" s="28">
        <f t="shared" si="126"/>
        <v>0</v>
      </c>
      <c r="N987" s="29">
        <f t="shared" si="126"/>
        <v>0</v>
      </c>
      <c r="O987" s="28">
        <f t="shared" si="127"/>
        <v>0</v>
      </c>
      <c r="P987" s="255">
        <f t="shared" si="128"/>
        <v>0</v>
      </c>
      <c r="Q987" s="27"/>
      <c r="R987" s="7"/>
    </row>
    <row r="988" spans="1:18" x14ac:dyDescent="0.25">
      <c r="A988" s="2"/>
      <c r="B988" s="1"/>
      <c r="C988" s="2"/>
      <c r="D988" s="2"/>
      <c r="E988" s="4"/>
      <c r="F988" s="4"/>
      <c r="G988" s="260">
        <f t="shared" si="122"/>
        <v>0</v>
      </c>
      <c r="H988" s="26" t="s">
        <v>6</v>
      </c>
      <c r="I988" s="39">
        <f t="shared" si="121"/>
        <v>0</v>
      </c>
      <c r="J988" s="29">
        <f t="shared" si="123"/>
        <v>0</v>
      </c>
      <c r="K988" s="28">
        <f t="shared" si="124"/>
        <v>0</v>
      </c>
      <c r="L988" s="29">
        <f t="shared" si="125"/>
        <v>0</v>
      </c>
      <c r="M988" s="28">
        <f t="shared" si="126"/>
        <v>0</v>
      </c>
      <c r="N988" s="29">
        <f t="shared" si="126"/>
        <v>0</v>
      </c>
      <c r="O988" s="28">
        <f t="shared" si="127"/>
        <v>0</v>
      </c>
      <c r="P988" s="255">
        <f t="shared" si="128"/>
        <v>0</v>
      </c>
      <c r="Q988" s="27"/>
      <c r="R988" s="7"/>
    </row>
    <row r="989" spans="1:18" x14ac:dyDescent="0.25">
      <c r="A989" s="2"/>
      <c r="B989" s="1"/>
      <c r="C989" s="2"/>
      <c r="D989" s="2"/>
      <c r="E989" s="4"/>
      <c r="F989" s="4"/>
      <c r="G989" s="260">
        <f t="shared" si="122"/>
        <v>0</v>
      </c>
      <c r="H989" s="26" t="s">
        <v>6</v>
      </c>
      <c r="I989" s="39">
        <f t="shared" si="121"/>
        <v>0</v>
      </c>
      <c r="J989" s="29">
        <f t="shared" si="123"/>
        <v>0</v>
      </c>
      <c r="K989" s="28">
        <f t="shared" si="124"/>
        <v>0</v>
      </c>
      <c r="L989" s="29">
        <f t="shared" si="125"/>
        <v>0</v>
      </c>
      <c r="M989" s="28">
        <f t="shared" si="126"/>
        <v>0</v>
      </c>
      <c r="N989" s="29">
        <f t="shared" si="126"/>
        <v>0</v>
      </c>
      <c r="O989" s="28">
        <f t="shared" si="127"/>
        <v>0</v>
      </c>
      <c r="P989" s="255">
        <f t="shared" si="128"/>
        <v>0</v>
      </c>
      <c r="Q989" s="27"/>
      <c r="R989" s="7"/>
    </row>
    <row r="990" spans="1:18" x14ac:dyDescent="0.25">
      <c r="A990" s="2"/>
      <c r="B990" s="1"/>
      <c r="C990" s="2"/>
      <c r="D990" s="2"/>
      <c r="E990" s="4"/>
      <c r="F990" s="4"/>
      <c r="G990" s="260">
        <f t="shared" si="122"/>
        <v>0</v>
      </c>
      <c r="H990" s="26" t="s">
        <v>6</v>
      </c>
      <c r="I990" s="39">
        <f t="shared" si="121"/>
        <v>0</v>
      </c>
      <c r="J990" s="29">
        <f t="shared" si="123"/>
        <v>0</v>
      </c>
      <c r="K990" s="28">
        <f t="shared" si="124"/>
        <v>0</v>
      </c>
      <c r="L990" s="29">
        <f t="shared" si="125"/>
        <v>0</v>
      </c>
      <c r="M990" s="28">
        <f t="shared" si="126"/>
        <v>0</v>
      </c>
      <c r="N990" s="29">
        <f t="shared" si="126"/>
        <v>0</v>
      </c>
      <c r="O990" s="28">
        <f t="shared" si="127"/>
        <v>0</v>
      </c>
      <c r="P990" s="255">
        <f t="shared" si="128"/>
        <v>0</v>
      </c>
      <c r="Q990" s="27"/>
      <c r="R990" s="7"/>
    </row>
    <row r="991" spans="1:18" x14ac:dyDescent="0.25">
      <c r="A991" s="2"/>
      <c r="B991" s="1"/>
      <c r="C991" s="2"/>
      <c r="D991" s="2"/>
      <c r="E991" s="4"/>
      <c r="F991" s="4"/>
      <c r="G991" s="260">
        <f t="shared" si="122"/>
        <v>0</v>
      </c>
      <c r="H991" s="26" t="s">
        <v>6</v>
      </c>
      <c r="I991" s="39">
        <f t="shared" si="121"/>
        <v>0</v>
      </c>
      <c r="J991" s="29">
        <f t="shared" si="123"/>
        <v>0</v>
      </c>
      <c r="K991" s="28">
        <f t="shared" si="124"/>
        <v>0</v>
      </c>
      <c r="L991" s="29">
        <f t="shared" si="125"/>
        <v>0</v>
      </c>
      <c r="M991" s="28">
        <f t="shared" si="126"/>
        <v>0</v>
      </c>
      <c r="N991" s="29">
        <f t="shared" si="126"/>
        <v>0</v>
      </c>
      <c r="O991" s="28">
        <f t="shared" si="127"/>
        <v>0</v>
      </c>
      <c r="P991" s="255">
        <f t="shared" si="128"/>
        <v>0</v>
      </c>
      <c r="Q991" s="27"/>
      <c r="R991" s="7"/>
    </row>
    <row r="992" spans="1:18" x14ac:dyDescent="0.25">
      <c r="A992" s="2"/>
      <c r="B992" s="1"/>
      <c r="C992" s="2"/>
      <c r="D992" s="2"/>
      <c r="E992" s="4"/>
      <c r="F992" s="4"/>
      <c r="G992" s="260">
        <f t="shared" si="122"/>
        <v>0</v>
      </c>
      <c r="H992" s="26" t="s">
        <v>6</v>
      </c>
      <c r="I992" s="39">
        <f t="shared" si="121"/>
        <v>0</v>
      </c>
      <c r="J992" s="29">
        <f t="shared" si="123"/>
        <v>0</v>
      </c>
      <c r="K992" s="28">
        <f t="shared" si="124"/>
        <v>0</v>
      </c>
      <c r="L992" s="29">
        <f t="shared" si="125"/>
        <v>0</v>
      </c>
      <c r="M992" s="28">
        <f t="shared" si="126"/>
        <v>0</v>
      </c>
      <c r="N992" s="29">
        <f t="shared" si="126"/>
        <v>0</v>
      </c>
      <c r="O992" s="28">
        <f t="shared" si="127"/>
        <v>0</v>
      </c>
      <c r="P992" s="255">
        <f t="shared" si="128"/>
        <v>0</v>
      </c>
      <c r="Q992" s="27"/>
      <c r="R992" s="7"/>
    </row>
    <row r="993" spans="1:18" x14ac:dyDescent="0.25">
      <c r="A993" s="2"/>
      <c r="B993" s="1"/>
      <c r="C993" s="2"/>
      <c r="D993" s="2"/>
      <c r="E993" s="4"/>
      <c r="F993" s="4"/>
      <c r="G993" s="260">
        <f t="shared" si="122"/>
        <v>0</v>
      </c>
      <c r="H993" s="26" t="s">
        <v>6</v>
      </c>
      <c r="I993" s="39">
        <f t="shared" si="121"/>
        <v>0</v>
      </c>
      <c r="J993" s="29">
        <f t="shared" si="123"/>
        <v>0</v>
      </c>
      <c r="K993" s="28">
        <f t="shared" si="124"/>
        <v>0</v>
      </c>
      <c r="L993" s="29">
        <f t="shared" si="125"/>
        <v>0</v>
      </c>
      <c r="M993" s="28">
        <f t="shared" si="126"/>
        <v>0</v>
      </c>
      <c r="N993" s="29">
        <f t="shared" si="126"/>
        <v>0</v>
      </c>
      <c r="O993" s="28">
        <f t="shared" si="127"/>
        <v>0</v>
      </c>
      <c r="P993" s="255">
        <f t="shared" si="128"/>
        <v>0</v>
      </c>
      <c r="Q993" s="27"/>
      <c r="R993" s="7"/>
    </row>
    <row r="994" spans="1:18" x14ac:dyDescent="0.25">
      <c r="A994" s="2"/>
      <c r="B994" s="1"/>
      <c r="C994" s="2"/>
      <c r="D994" s="2"/>
      <c r="E994" s="4"/>
      <c r="F994" s="4"/>
      <c r="G994" s="260">
        <f t="shared" si="122"/>
        <v>0</v>
      </c>
      <c r="H994" s="26" t="s">
        <v>6</v>
      </c>
      <c r="I994" s="39">
        <f t="shared" si="121"/>
        <v>0</v>
      </c>
      <c r="J994" s="29">
        <f t="shared" si="123"/>
        <v>0</v>
      </c>
      <c r="K994" s="28">
        <f t="shared" si="124"/>
        <v>0</v>
      </c>
      <c r="L994" s="29">
        <f t="shared" si="125"/>
        <v>0</v>
      </c>
      <c r="M994" s="28">
        <f t="shared" si="126"/>
        <v>0</v>
      </c>
      <c r="N994" s="29">
        <f t="shared" si="126"/>
        <v>0</v>
      </c>
      <c r="O994" s="28">
        <f t="shared" si="127"/>
        <v>0</v>
      </c>
      <c r="P994" s="255">
        <f t="shared" si="128"/>
        <v>0</v>
      </c>
      <c r="Q994" s="27"/>
      <c r="R994" s="7"/>
    </row>
    <row r="995" spans="1:18" x14ac:dyDescent="0.25">
      <c r="A995" s="2"/>
      <c r="B995" s="1"/>
      <c r="C995" s="2"/>
      <c r="D995" s="2"/>
      <c r="E995" s="4"/>
      <c r="F995" s="4"/>
      <c r="G995" s="260">
        <f t="shared" si="122"/>
        <v>0</v>
      </c>
      <c r="H995" s="26" t="s">
        <v>6</v>
      </c>
      <c r="I995" s="39">
        <f t="shared" si="121"/>
        <v>0</v>
      </c>
      <c r="J995" s="29">
        <f t="shared" si="123"/>
        <v>0</v>
      </c>
      <c r="K995" s="28">
        <f t="shared" si="124"/>
        <v>0</v>
      </c>
      <c r="L995" s="29">
        <f t="shared" si="125"/>
        <v>0</v>
      </c>
      <c r="M995" s="28">
        <f t="shared" si="126"/>
        <v>0</v>
      </c>
      <c r="N995" s="29">
        <f t="shared" si="126"/>
        <v>0</v>
      </c>
      <c r="O995" s="28">
        <f t="shared" si="127"/>
        <v>0</v>
      </c>
      <c r="P995" s="255">
        <f t="shared" si="128"/>
        <v>0</v>
      </c>
      <c r="Q995" s="27"/>
      <c r="R995" s="7"/>
    </row>
    <row r="996" spans="1:18" x14ac:dyDescent="0.25">
      <c r="A996" s="2"/>
      <c r="B996" s="1"/>
      <c r="C996" s="2"/>
      <c r="D996" s="2"/>
      <c r="E996" s="4"/>
      <c r="F996" s="4"/>
      <c r="G996" s="260">
        <f t="shared" si="122"/>
        <v>0</v>
      </c>
      <c r="H996" s="26" t="s">
        <v>6</v>
      </c>
      <c r="I996" s="39">
        <f t="shared" si="121"/>
        <v>0</v>
      </c>
      <c r="J996" s="29">
        <f t="shared" si="123"/>
        <v>0</v>
      </c>
      <c r="K996" s="28">
        <f t="shared" si="124"/>
        <v>0</v>
      </c>
      <c r="L996" s="29">
        <f t="shared" si="125"/>
        <v>0</v>
      </c>
      <c r="M996" s="28">
        <f t="shared" si="126"/>
        <v>0</v>
      </c>
      <c r="N996" s="29">
        <f t="shared" si="126"/>
        <v>0</v>
      </c>
      <c r="O996" s="28">
        <f t="shared" si="127"/>
        <v>0</v>
      </c>
      <c r="P996" s="255">
        <f t="shared" si="128"/>
        <v>0</v>
      </c>
      <c r="Q996" s="27"/>
      <c r="R996" s="7"/>
    </row>
    <row r="997" spans="1:18" x14ac:dyDescent="0.25">
      <c r="A997" s="2"/>
      <c r="B997" s="1"/>
      <c r="C997" s="2"/>
      <c r="D997" s="2"/>
      <c r="E997" s="4"/>
      <c r="F997" s="4"/>
      <c r="G997" s="260">
        <f t="shared" si="122"/>
        <v>0</v>
      </c>
      <c r="H997" s="26" t="s">
        <v>6</v>
      </c>
      <c r="I997" s="39">
        <f t="shared" si="121"/>
        <v>0</v>
      </c>
      <c r="J997" s="29">
        <f t="shared" si="123"/>
        <v>0</v>
      </c>
      <c r="K997" s="28">
        <f t="shared" si="124"/>
        <v>0</v>
      </c>
      <c r="L997" s="29">
        <f t="shared" si="125"/>
        <v>0</v>
      </c>
      <c r="M997" s="28">
        <f t="shared" si="126"/>
        <v>0</v>
      </c>
      <c r="N997" s="29">
        <f t="shared" si="126"/>
        <v>0</v>
      </c>
      <c r="O997" s="28">
        <f t="shared" si="127"/>
        <v>0</v>
      </c>
      <c r="P997" s="255">
        <f t="shared" si="128"/>
        <v>0</v>
      </c>
      <c r="Q997" s="27"/>
      <c r="R997" s="7"/>
    </row>
    <row r="998" spans="1:18" x14ac:dyDescent="0.25">
      <c r="A998" s="2"/>
      <c r="B998" s="1"/>
      <c r="C998" s="2"/>
      <c r="D998" s="2"/>
      <c r="E998" s="4"/>
      <c r="F998" s="4"/>
      <c r="G998" s="260">
        <f t="shared" si="122"/>
        <v>0</v>
      </c>
      <c r="H998" s="26" t="s">
        <v>6</v>
      </c>
      <c r="I998" s="39">
        <f t="shared" si="121"/>
        <v>0</v>
      </c>
      <c r="J998" s="29">
        <f t="shared" si="123"/>
        <v>0</v>
      </c>
      <c r="K998" s="28">
        <f t="shared" si="124"/>
        <v>0</v>
      </c>
      <c r="L998" s="29">
        <f t="shared" si="125"/>
        <v>0</v>
      </c>
      <c r="M998" s="28">
        <f t="shared" si="126"/>
        <v>0</v>
      </c>
      <c r="N998" s="29">
        <f t="shared" si="126"/>
        <v>0</v>
      </c>
      <c r="O998" s="28">
        <f t="shared" si="127"/>
        <v>0</v>
      </c>
      <c r="P998" s="255">
        <f t="shared" si="128"/>
        <v>0</v>
      </c>
      <c r="Q998" s="27"/>
      <c r="R998" s="7"/>
    </row>
    <row r="999" spans="1:18" x14ac:dyDescent="0.25">
      <c r="A999" s="2"/>
      <c r="B999" s="1"/>
      <c r="C999" s="2"/>
      <c r="D999" s="2"/>
      <c r="E999" s="4"/>
      <c r="F999" s="4"/>
      <c r="G999" s="260">
        <f t="shared" si="122"/>
        <v>0</v>
      </c>
      <c r="H999" s="26" t="s">
        <v>6</v>
      </c>
      <c r="I999" s="39">
        <f t="shared" si="121"/>
        <v>0</v>
      </c>
      <c r="J999" s="29">
        <f t="shared" si="123"/>
        <v>0</v>
      </c>
      <c r="K999" s="28">
        <f t="shared" si="124"/>
        <v>0</v>
      </c>
      <c r="L999" s="29">
        <f t="shared" si="125"/>
        <v>0</v>
      </c>
      <c r="M999" s="28">
        <f t="shared" si="126"/>
        <v>0</v>
      </c>
      <c r="N999" s="29">
        <f t="shared" si="126"/>
        <v>0</v>
      </c>
      <c r="O999" s="28">
        <f t="shared" si="127"/>
        <v>0</v>
      </c>
      <c r="P999" s="255">
        <f t="shared" si="128"/>
        <v>0</v>
      </c>
      <c r="Q999" s="27"/>
      <c r="R999" s="7"/>
    </row>
    <row r="1000" spans="1:18" x14ac:dyDescent="0.25">
      <c r="A1000" s="2"/>
      <c r="B1000" s="1"/>
      <c r="C1000" s="2"/>
      <c r="D1000" s="2"/>
      <c r="E1000" s="4"/>
      <c r="F1000" s="4"/>
      <c r="G1000" s="260">
        <f t="shared" si="122"/>
        <v>0</v>
      </c>
      <c r="H1000" s="26" t="s">
        <v>6</v>
      </c>
      <c r="I1000" s="39">
        <f t="shared" si="121"/>
        <v>0</v>
      </c>
      <c r="J1000" s="29">
        <f t="shared" si="123"/>
        <v>0</v>
      </c>
      <c r="K1000" s="28">
        <f t="shared" si="124"/>
        <v>0</v>
      </c>
      <c r="L1000" s="29">
        <f t="shared" si="125"/>
        <v>0</v>
      </c>
      <c r="M1000" s="28">
        <f t="shared" si="126"/>
        <v>0</v>
      </c>
      <c r="N1000" s="29">
        <f t="shared" si="126"/>
        <v>0</v>
      </c>
      <c r="O1000" s="28">
        <f t="shared" si="127"/>
        <v>0</v>
      </c>
      <c r="P1000" s="255">
        <f t="shared" si="128"/>
        <v>0</v>
      </c>
      <c r="Q1000" s="27"/>
      <c r="R1000" s="7"/>
    </row>
    <row r="1001" spans="1:18" x14ac:dyDescent="0.25">
      <c r="A1001" s="2"/>
      <c r="B1001" s="1"/>
      <c r="C1001" s="2"/>
      <c r="D1001" s="2"/>
      <c r="E1001" s="4"/>
      <c r="F1001" s="4"/>
      <c r="G1001" s="260">
        <f t="shared" si="122"/>
        <v>0</v>
      </c>
      <c r="H1001" s="26" t="s">
        <v>6</v>
      </c>
      <c r="I1001" s="39">
        <f t="shared" si="121"/>
        <v>0</v>
      </c>
      <c r="J1001" s="29">
        <f t="shared" si="123"/>
        <v>0</v>
      </c>
      <c r="K1001" s="28">
        <f t="shared" si="124"/>
        <v>0</v>
      </c>
      <c r="L1001" s="29">
        <f t="shared" si="125"/>
        <v>0</v>
      </c>
      <c r="M1001" s="28">
        <f t="shared" si="126"/>
        <v>0</v>
      </c>
      <c r="N1001" s="29">
        <f t="shared" si="126"/>
        <v>0</v>
      </c>
      <c r="O1001" s="28">
        <f t="shared" si="127"/>
        <v>0</v>
      </c>
      <c r="P1001" s="255">
        <f t="shared" si="128"/>
        <v>0</v>
      </c>
      <c r="Q1001" s="27"/>
      <c r="R1001" s="7"/>
    </row>
    <row r="1002" spans="1:18" x14ac:dyDescent="0.25">
      <c r="A1002" s="2"/>
      <c r="B1002" s="1"/>
      <c r="C1002" s="2"/>
      <c r="D1002" s="2"/>
      <c r="E1002" s="4"/>
      <c r="F1002" s="4"/>
      <c r="G1002" s="260">
        <f t="shared" si="122"/>
        <v>0</v>
      </c>
      <c r="H1002" s="26" t="s">
        <v>6</v>
      </c>
      <c r="I1002" s="39">
        <f t="shared" si="121"/>
        <v>0</v>
      </c>
      <c r="J1002" s="29">
        <f t="shared" si="123"/>
        <v>0</v>
      </c>
      <c r="K1002" s="28">
        <f t="shared" si="124"/>
        <v>0</v>
      </c>
      <c r="L1002" s="29">
        <f t="shared" si="125"/>
        <v>0</v>
      </c>
      <c r="M1002" s="28">
        <f t="shared" si="126"/>
        <v>0</v>
      </c>
      <c r="N1002" s="29">
        <f t="shared" si="126"/>
        <v>0</v>
      </c>
      <c r="O1002" s="28">
        <f t="shared" si="127"/>
        <v>0</v>
      </c>
      <c r="P1002" s="255">
        <f t="shared" si="128"/>
        <v>0</v>
      </c>
      <c r="Q1002" s="27"/>
      <c r="R1002" s="7"/>
    </row>
    <row r="1003" spans="1:18" x14ac:dyDescent="0.25">
      <c r="A1003" s="2"/>
      <c r="B1003" s="1"/>
      <c r="C1003" s="2"/>
      <c r="D1003" s="2"/>
      <c r="E1003" s="4"/>
      <c r="F1003" s="4"/>
      <c r="G1003" s="260">
        <f t="shared" si="122"/>
        <v>0</v>
      </c>
      <c r="H1003" s="26" t="s">
        <v>6</v>
      </c>
      <c r="I1003" s="39">
        <f t="shared" si="121"/>
        <v>0</v>
      </c>
      <c r="J1003" s="29">
        <f t="shared" si="123"/>
        <v>0</v>
      </c>
      <c r="K1003" s="28">
        <f t="shared" si="124"/>
        <v>0</v>
      </c>
      <c r="L1003" s="29">
        <f t="shared" si="125"/>
        <v>0</v>
      </c>
      <c r="M1003" s="28">
        <f t="shared" si="126"/>
        <v>0</v>
      </c>
      <c r="N1003" s="29">
        <f t="shared" si="126"/>
        <v>0</v>
      </c>
      <c r="O1003" s="28">
        <f t="shared" si="127"/>
        <v>0</v>
      </c>
      <c r="P1003" s="255">
        <f t="shared" si="128"/>
        <v>0</v>
      </c>
      <c r="Q1003" s="27"/>
      <c r="R1003" s="7"/>
    </row>
    <row r="1004" spans="1:18" x14ac:dyDescent="0.25">
      <c r="A1004" s="2"/>
      <c r="B1004" s="1"/>
      <c r="C1004" s="2"/>
      <c r="D1004" s="2"/>
      <c r="E1004" s="4"/>
      <c r="F1004" s="4"/>
      <c r="G1004" s="260">
        <f t="shared" si="122"/>
        <v>0</v>
      </c>
      <c r="H1004" s="26" t="s">
        <v>6</v>
      </c>
      <c r="I1004" s="39">
        <f t="shared" si="121"/>
        <v>0</v>
      </c>
      <c r="J1004" s="29">
        <f t="shared" si="123"/>
        <v>0</v>
      </c>
      <c r="K1004" s="28">
        <f t="shared" si="124"/>
        <v>0</v>
      </c>
      <c r="L1004" s="29">
        <f t="shared" si="125"/>
        <v>0</v>
      </c>
      <c r="M1004" s="28">
        <f t="shared" si="126"/>
        <v>0</v>
      </c>
      <c r="N1004" s="29">
        <f t="shared" si="126"/>
        <v>0</v>
      </c>
      <c r="O1004" s="28">
        <f t="shared" si="127"/>
        <v>0</v>
      </c>
      <c r="P1004" s="255">
        <f t="shared" si="128"/>
        <v>0</v>
      </c>
      <c r="Q1004" s="27"/>
      <c r="R1004" s="7"/>
    </row>
    <row r="1005" spans="1:18" x14ac:dyDescent="0.25">
      <c r="A1005" s="2"/>
      <c r="B1005" s="1"/>
      <c r="C1005" s="2"/>
      <c r="D1005" s="2"/>
      <c r="E1005" s="4"/>
      <c r="F1005" s="4"/>
      <c r="G1005" s="260">
        <f t="shared" si="122"/>
        <v>0</v>
      </c>
      <c r="H1005" s="26" t="s">
        <v>6</v>
      </c>
      <c r="I1005" s="39">
        <f t="shared" si="121"/>
        <v>0</v>
      </c>
      <c r="J1005" s="29">
        <f t="shared" si="123"/>
        <v>0</v>
      </c>
      <c r="K1005" s="28">
        <f t="shared" si="124"/>
        <v>0</v>
      </c>
      <c r="L1005" s="29">
        <f t="shared" si="125"/>
        <v>0</v>
      </c>
      <c r="M1005" s="28">
        <f t="shared" si="126"/>
        <v>0</v>
      </c>
      <c r="N1005" s="29">
        <f t="shared" si="126"/>
        <v>0</v>
      </c>
      <c r="O1005" s="28">
        <f t="shared" si="127"/>
        <v>0</v>
      </c>
      <c r="P1005" s="255">
        <f t="shared" si="128"/>
        <v>0</v>
      </c>
      <c r="Q1005" s="27"/>
      <c r="R1005" s="7"/>
    </row>
    <row r="1006" spans="1:18" x14ac:dyDescent="0.25">
      <c r="A1006" s="2"/>
      <c r="B1006" s="1"/>
      <c r="C1006" s="2"/>
      <c r="D1006" s="2"/>
      <c r="E1006" s="4"/>
      <c r="F1006" s="4"/>
      <c r="G1006" s="260">
        <f t="shared" si="122"/>
        <v>0</v>
      </c>
      <c r="H1006" s="26" t="s">
        <v>6</v>
      </c>
      <c r="I1006" s="39">
        <f t="shared" si="121"/>
        <v>0</v>
      </c>
      <c r="J1006" s="29">
        <f t="shared" si="123"/>
        <v>0</v>
      </c>
      <c r="K1006" s="28">
        <f t="shared" si="124"/>
        <v>0</v>
      </c>
      <c r="L1006" s="29">
        <f t="shared" si="125"/>
        <v>0</v>
      </c>
      <c r="M1006" s="28">
        <f t="shared" si="126"/>
        <v>0</v>
      </c>
      <c r="N1006" s="29">
        <f t="shared" si="126"/>
        <v>0</v>
      </c>
      <c r="O1006" s="28">
        <f t="shared" si="127"/>
        <v>0</v>
      </c>
      <c r="P1006" s="255">
        <f t="shared" si="128"/>
        <v>0</v>
      </c>
      <c r="Q1006" s="27"/>
      <c r="R1006" s="7"/>
    </row>
    <row r="1007" spans="1:18" x14ac:dyDescent="0.25">
      <c r="A1007" s="2"/>
      <c r="B1007" s="1"/>
      <c r="C1007" s="2"/>
      <c r="D1007" s="2"/>
      <c r="E1007" s="4"/>
      <c r="F1007" s="4"/>
      <c r="G1007" s="260">
        <f t="shared" si="122"/>
        <v>0</v>
      </c>
      <c r="H1007" s="26" t="s">
        <v>6</v>
      </c>
      <c r="I1007" s="39">
        <f t="shared" si="121"/>
        <v>0</v>
      </c>
      <c r="J1007" s="29">
        <f t="shared" si="123"/>
        <v>0</v>
      </c>
      <c r="K1007" s="28">
        <f t="shared" si="124"/>
        <v>0</v>
      </c>
      <c r="L1007" s="29">
        <f t="shared" si="125"/>
        <v>0</v>
      </c>
      <c r="M1007" s="28">
        <f t="shared" si="126"/>
        <v>0</v>
      </c>
      <c r="N1007" s="29">
        <f t="shared" si="126"/>
        <v>0</v>
      </c>
      <c r="O1007" s="28">
        <f t="shared" si="127"/>
        <v>0</v>
      </c>
      <c r="P1007" s="255">
        <f t="shared" si="128"/>
        <v>0</v>
      </c>
      <c r="Q1007" s="27"/>
      <c r="R1007" s="7"/>
    </row>
    <row r="1008" spans="1:18" x14ac:dyDescent="0.25">
      <c r="A1008" s="2"/>
      <c r="B1008" s="1"/>
      <c r="C1008" s="2"/>
      <c r="D1008" s="2"/>
      <c r="E1008" s="4"/>
      <c r="F1008" s="4"/>
      <c r="G1008" s="260">
        <f t="shared" si="122"/>
        <v>0</v>
      </c>
      <c r="H1008" s="26" t="s">
        <v>6</v>
      </c>
      <c r="I1008" s="39">
        <f t="shared" si="121"/>
        <v>0</v>
      </c>
      <c r="J1008" s="29">
        <f t="shared" si="123"/>
        <v>0</v>
      </c>
      <c r="K1008" s="28">
        <f t="shared" si="124"/>
        <v>0</v>
      </c>
      <c r="L1008" s="29">
        <f t="shared" si="125"/>
        <v>0</v>
      </c>
      <c r="M1008" s="28">
        <f t="shared" si="126"/>
        <v>0</v>
      </c>
      <c r="N1008" s="29">
        <f t="shared" si="126"/>
        <v>0</v>
      </c>
      <c r="O1008" s="28">
        <f t="shared" si="127"/>
        <v>0</v>
      </c>
      <c r="P1008" s="255">
        <f t="shared" si="128"/>
        <v>0</v>
      </c>
      <c r="Q1008" s="27"/>
      <c r="R1008" s="7"/>
    </row>
    <row r="1009" spans="1:18" x14ac:dyDescent="0.25">
      <c r="A1009" s="2"/>
      <c r="B1009" s="1"/>
      <c r="C1009" s="2"/>
      <c r="D1009" s="2"/>
      <c r="E1009" s="4"/>
      <c r="F1009" s="4"/>
      <c r="G1009" s="260">
        <f t="shared" si="122"/>
        <v>0</v>
      </c>
      <c r="H1009" s="26" t="s">
        <v>6</v>
      </c>
      <c r="I1009" s="39">
        <f t="shared" si="121"/>
        <v>0</v>
      </c>
      <c r="J1009" s="29">
        <f t="shared" si="123"/>
        <v>0</v>
      </c>
      <c r="K1009" s="28">
        <f t="shared" si="124"/>
        <v>0</v>
      </c>
      <c r="L1009" s="29">
        <f t="shared" si="125"/>
        <v>0</v>
      </c>
      <c r="M1009" s="28">
        <f t="shared" si="126"/>
        <v>0</v>
      </c>
      <c r="N1009" s="29">
        <f t="shared" si="126"/>
        <v>0</v>
      </c>
      <c r="O1009" s="28">
        <f t="shared" si="127"/>
        <v>0</v>
      </c>
      <c r="P1009" s="255">
        <f t="shared" si="128"/>
        <v>0</v>
      </c>
      <c r="Q1009" s="27"/>
      <c r="R1009" s="7"/>
    </row>
    <row r="1010" spans="1:18" x14ac:dyDescent="0.25">
      <c r="A1010" s="2"/>
      <c r="B1010" s="1"/>
      <c r="C1010" s="2"/>
      <c r="D1010" s="2"/>
      <c r="E1010" s="4"/>
      <c r="F1010" s="4"/>
      <c r="G1010" s="260">
        <f t="shared" si="122"/>
        <v>0</v>
      </c>
      <c r="H1010" s="26" t="s">
        <v>6</v>
      </c>
      <c r="I1010" s="39">
        <f t="shared" si="121"/>
        <v>0</v>
      </c>
      <c r="J1010" s="29">
        <f t="shared" si="123"/>
        <v>0</v>
      </c>
      <c r="K1010" s="28">
        <f t="shared" si="124"/>
        <v>0</v>
      </c>
      <c r="L1010" s="29">
        <f t="shared" si="125"/>
        <v>0</v>
      </c>
      <c r="M1010" s="28">
        <f t="shared" si="126"/>
        <v>0</v>
      </c>
      <c r="N1010" s="29">
        <f t="shared" si="126"/>
        <v>0</v>
      </c>
      <c r="O1010" s="28">
        <f t="shared" si="127"/>
        <v>0</v>
      </c>
      <c r="P1010" s="255">
        <f t="shared" si="128"/>
        <v>0</v>
      </c>
      <c r="Q1010" s="27"/>
      <c r="R1010" s="7"/>
    </row>
    <row r="1011" spans="1:18" x14ac:dyDescent="0.25">
      <c r="A1011" s="2"/>
      <c r="B1011" s="1"/>
      <c r="C1011" s="2"/>
      <c r="D1011" s="2"/>
      <c r="E1011" s="4"/>
      <c r="F1011" s="4"/>
      <c r="G1011" s="260">
        <f t="shared" si="122"/>
        <v>0</v>
      </c>
      <c r="H1011" s="26" t="s">
        <v>6</v>
      </c>
      <c r="I1011" s="39">
        <f t="shared" si="121"/>
        <v>0</v>
      </c>
      <c r="J1011" s="29">
        <f t="shared" si="123"/>
        <v>0</v>
      </c>
      <c r="K1011" s="28">
        <f t="shared" si="124"/>
        <v>0</v>
      </c>
      <c r="L1011" s="29">
        <f t="shared" si="125"/>
        <v>0</v>
      </c>
      <c r="M1011" s="28">
        <f t="shared" si="126"/>
        <v>0</v>
      </c>
      <c r="N1011" s="29">
        <f t="shared" si="126"/>
        <v>0</v>
      </c>
      <c r="O1011" s="28">
        <f t="shared" si="127"/>
        <v>0</v>
      </c>
      <c r="P1011" s="255">
        <f t="shared" si="128"/>
        <v>0</v>
      </c>
      <c r="Q1011" s="27"/>
      <c r="R1011" s="7"/>
    </row>
    <row r="1012" spans="1:18" x14ac:dyDescent="0.25">
      <c r="A1012" s="2"/>
      <c r="B1012" s="1"/>
      <c r="C1012" s="2"/>
      <c r="D1012" s="2"/>
      <c r="E1012" s="4"/>
      <c r="F1012" s="4"/>
      <c r="G1012" s="260">
        <f t="shared" si="122"/>
        <v>0</v>
      </c>
      <c r="H1012" s="26" t="s">
        <v>6</v>
      </c>
      <c r="I1012" s="39">
        <f t="shared" si="121"/>
        <v>0</v>
      </c>
      <c r="J1012" s="29">
        <f t="shared" si="123"/>
        <v>0</v>
      </c>
      <c r="K1012" s="28">
        <f t="shared" si="124"/>
        <v>0</v>
      </c>
      <c r="L1012" s="29">
        <f t="shared" si="125"/>
        <v>0</v>
      </c>
      <c r="M1012" s="28">
        <f t="shared" si="126"/>
        <v>0</v>
      </c>
      <c r="N1012" s="29">
        <f t="shared" si="126"/>
        <v>0</v>
      </c>
      <c r="O1012" s="28">
        <f t="shared" si="127"/>
        <v>0</v>
      </c>
      <c r="P1012" s="255">
        <f t="shared" si="128"/>
        <v>0</v>
      </c>
      <c r="Q1012" s="27"/>
      <c r="R1012" s="7"/>
    </row>
    <row r="1013" spans="1:18" x14ac:dyDescent="0.25">
      <c r="A1013" s="2"/>
      <c r="B1013" s="1"/>
      <c r="C1013" s="2"/>
      <c r="D1013" s="2"/>
      <c r="E1013" s="4"/>
      <c r="F1013" s="4"/>
      <c r="G1013" s="260">
        <f t="shared" si="122"/>
        <v>0</v>
      </c>
      <c r="H1013" s="26" t="s">
        <v>6</v>
      </c>
      <c r="I1013" s="39">
        <f t="shared" si="121"/>
        <v>0</v>
      </c>
      <c r="J1013" s="29">
        <f t="shared" si="123"/>
        <v>0</v>
      </c>
      <c r="K1013" s="28">
        <f t="shared" si="124"/>
        <v>0</v>
      </c>
      <c r="L1013" s="29">
        <f t="shared" si="125"/>
        <v>0</v>
      </c>
      <c r="M1013" s="28">
        <f t="shared" si="126"/>
        <v>0</v>
      </c>
      <c r="N1013" s="29">
        <f t="shared" si="126"/>
        <v>0</v>
      </c>
      <c r="O1013" s="28">
        <f t="shared" si="127"/>
        <v>0</v>
      </c>
      <c r="P1013" s="255">
        <f t="shared" si="128"/>
        <v>0</v>
      </c>
      <c r="Q1013" s="27"/>
      <c r="R1013" s="7"/>
    </row>
    <row r="1014" spans="1:18" x14ac:dyDescent="0.25">
      <c r="A1014" s="2"/>
      <c r="B1014" s="1"/>
      <c r="C1014" s="2"/>
      <c r="D1014" s="2"/>
      <c r="E1014" s="4"/>
      <c r="F1014" s="4"/>
      <c r="G1014" s="260">
        <f t="shared" si="122"/>
        <v>0</v>
      </c>
      <c r="H1014" s="26" t="s">
        <v>6</v>
      </c>
      <c r="I1014" s="39">
        <f t="shared" si="121"/>
        <v>0</v>
      </c>
      <c r="J1014" s="29">
        <f t="shared" si="123"/>
        <v>0</v>
      </c>
      <c r="K1014" s="28">
        <f t="shared" si="124"/>
        <v>0</v>
      </c>
      <c r="L1014" s="29">
        <f t="shared" si="125"/>
        <v>0</v>
      </c>
      <c r="M1014" s="28">
        <f t="shared" si="126"/>
        <v>0</v>
      </c>
      <c r="N1014" s="29">
        <f t="shared" si="126"/>
        <v>0</v>
      </c>
      <c r="O1014" s="28">
        <f t="shared" si="127"/>
        <v>0</v>
      </c>
      <c r="P1014" s="255">
        <f t="shared" si="128"/>
        <v>0</v>
      </c>
      <c r="Q1014" s="27"/>
      <c r="R1014" s="7"/>
    </row>
    <row r="1015" spans="1:18" x14ac:dyDescent="0.25">
      <c r="A1015" s="2"/>
      <c r="B1015" s="1"/>
      <c r="C1015" s="2"/>
      <c r="D1015" s="2"/>
      <c r="E1015" s="4"/>
      <c r="F1015" s="4"/>
      <c r="G1015" s="260">
        <f t="shared" si="122"/>
        <v>0</v>
      </c>
      <c r="H1015" s="26" t="s">
        <v>6</v>
      </c>
      <c r="I1015" s="39">
        <f t="shared" si="121"/>
        <v>0</v>
      </c>
      <c r="J1015" s="29">
        <f t="shared" si="123"/>
        <v>0</v>
      </c>
      <c r="K1015" s="28">
        <f t="shared" si="124"/>
        <v>0</v>
      </c>
      <c r="L1015" s="29">
        <f t="shared" si="125"/>
        <v>0</v>
      </c>
      <c r="M1015" s="28">
        <f t="shared" si="126"/>
        <v>0</v>
      </c>
      <c r="N1015" s="29">
        <f t="shared" si="126"/>
        <v>0</v>
      </c>
      <c r="O1015" s="28">
        <f t="shared" si="127"/>
        <v>0</v>
      </c>
      <c r="P1015" s="255">
        <f t="shared" si="128"/>
        <v>0</v>
      </c>
      <c r="Q1015" s="27"/>
      <c r="R1015" s="7"/>
    </row>
    <row r="1016" spans="1:18" x14ac:dyDescent="0.25">
      <c r="A1016" s="2"/>
      <c r="B1016" s="1"/>
      <c r="C1016" s="2"/>
      <c r="D1016" s="2"/>
      <c r="E1016" s="4"/>
      <c r="F1016" s="4"/>
      <c r="G1016" s="260">
        <f t="shared" si="122"/>
        <v>0</v>
      </c>
      <c r="H1016" s="26" t="s">
        <v>6</v>
      </c>
      <c r="I1016" s="39">
        <f t="shared" si="121"/>
        <v>0</v>
      </c>
      <c r="J1016" s="29">
        <f t="shared" si="123"/>
        <v>0</v>
      </c>
      <c r="K1016" s="28">
        <f t="shared" si="124"/>
        <v>0</v>
      </c>
      <c r="L1016" s="29">
        <f t="shared" si="125"/>
        <v>0</v>
      </c>
      <c r="M1016" s="28">
        <f t="shared" si="126"/>
        <v>0</v>
      </c>
      <c r="N1016" s="29">
        <f t="shared" si="126"/>
        <v>0</v>
      </c>
      <c r="O1016" s="28">
        <f t="shared" si="127"/>
        <v>0</v>
      </c>
      <c r="P1016" s="255">
        <f t="shared" si="128"/>
        <v>0</v>
      </c>
      <c r="Q1016" s="27"/>
      <c r="R1016" s="7"/>
    </row>
    <row r="1017" spans="1:18" x14ac:dyDescent="0.25">
      <c r="A1017" s="2"/>
      <c r="B1017" s="1"/>
      <c r="C1017" s="2"/>
      <c r="D1017" s="2"/>
      <c r="E1017" s="4"/>
      <c r="F1017" s="4"/>
      <c r="G1017" s="260">
        <f t="shared" si="122"/>
        <v>0</v>
      </c>
      <c r="H1017" s="26" t="s">
        <v>6</v>
      </c>
      <c r="I1017" s="39">
        <f t="shared" si="121"/>
        <v>0</v>
      </c>
      <c r="J1017" s="29">
        <f t="shared" si="123"/>
        <v>0</v>
      </c>
      <c r="K1017" s="28">
        <f t="shared" si="124"/>
        <v>0</v>
      </c>
      <c r="L1017" s="29">
        <f t="shared" si="125"/>
        <v>0</v>
      </c>
      <c r="M1017" s="28">
        <f t="shared" si="126"/>
        <v>0</v>
      </c>
      <c r="N1017" s="29">
        <f t="shared" si="126"/>
        <v>0</v>
      </c>
      <c r="O1017" s="28">
        <f t="shared" si="127"/>
        <v>0</v>
      </c>
      <c r="P1017" s="255">
        <f t="shared" si="128"/>
        <v>0</v>
      </c>
      <c r="Q1017" s="27"/>
      <c r="R1017" s="7"/>
    </row>
    <row r="1018" spans="1:18" x14ac:dyDescent="0.25">
      <c r="A1018" s="2"/>
      <c r="B1018" s="1"/>
      <c r="C1018" s="2"/>
      <c r="D1018" s="2"/>
      <c r="E1018" s="4"/>
      <c r="F1018" s="4"/>
      <c r="G1018" s="260">
        <f t="shared" si="122"/>
        <v>0</v>
      </c>
      <c r="H1018" s="26" t="s">
        <v>6</v>
      </c>
      <c r="I1018" s="39">
        <f t="shared" si="121"/>
        <v>0</v>
      </c>
      <c r="J1018" s="29">
        <f t="shared" si="123"/>
        <v>0</v>
      </c>
      <c r="K1018" s="28">
        <f t="shared" si="124"/>
        <v>0</v>
      </c>
      <c r="L1018" s="29">
        <f t="shared" si="125"/>
        <v>0</v>
      </c>
      <c r="M1018" s="28">
        <f t="shared" si="126"/>
        <v>0</v>
      </c>
      <c r="N1018" s="29">
        <f t="shared" si="126"/>
        <v>0</v>
      </c>
      <c r="O1018" s="28">
        <f t="shared" si="127"/>
        <v>0</v>
      </c>
      <c r="P1018" s="255">
        <f t="shared" si="128"/>
        <v>0</v>
      </c>
      <c r="Q1018" s="27"/>
      <c r="R1018" s="7"/>
    </row>
    <row r="1019" spans="1:18" x14ac:dyDescent="0.25">
      <c r="A1019" s="2"/>
      <c r="B1019" s="1"/>
      <c r="C1019" s="2"/>
      <c r="D1019" s="2"/>
      <c r="E1019" s="4"/>
      <c r="F1019" s="4"/>
      <c r="G1019" s="260">
        <f t="shared" si="122"/>
        <v>0</v>
      </c>
      <c r="H1019" s="26" t="s">
        <v>6</v>
      </c>
      <c r="I1019" s="39">
        <f t="shared" si="121"/>
        <v>0</v>
      </c>
      <c r="J1019" s="29">
        <f t="shared" si="123"/>
        <v>0</v>
      </c>
      <c r="K1019" s="28">
        <f t="shared" si="124"/>
        <v>0</v>
      </c>
      <c r="L1019" s="29">
        <f t="shared" si="125"/>
        <v>0</v>
      </c>
      <c r="M1019" s="28">
        <f t="shared" si="126"/>
        <v>0</v>
      </c>
      <c r="N1019" s="29">
        <f t="shared" si="126"/>
        <v>0</v>
      </c>
      <c r="O1019" s="28">
        <f t="shared" si="127"/>
        <v>0</v>
      </c>
      <c r="P1019" s="255">
        <f t="shared" si="128"/>
        <v>0</v>
      </c>
      <c r="Q1019" s="27"/>
      <c r="R1019" s="7"/>
    </row>
    <row r="1020" spans="1:18" x14ac:dyDescent="0.25">
      <c r="A1020" s="2"/>
      <c r="B1020" s="1"/>
      <c r="C1020" s="2"/>
      <c r="D1020" s="2"/>
      <c r="E1020" s="4"/>
      <c r="F1020" s="4"/>
      <c r="G1020" s="260">
        <f t="shared" si="122"/>
        <v>0</v>
      </c>
      <c r="H1020" s="26" t="s">
        <v>6</v>
      </c>
      <c r="I1020" s="39">
        <f t="shared" si="121"/>
        <v>0</v>
      </c>
      <c r="J1020" s="29">
        <f t="shared" si="123"/>
        <v>0</v>
      </c>
      <c r="K1020" s="28">
        <f t="shared" si="124"/>
        <v>0</v>
      </c>
      <c r="L1020" s="29">
        <f t="shared" si="125"/>
        <v>0</v>
      </c>
      <c r="M1020" s="28">
        <f t="shared" si="126"/>
        <v>0</v>
      </c>
      <c r="N1020" s="29">
        <f t="shared" si="126"/>
        <v>0</v>
      </c>
      <c r="O1020" s="28">
        <f t="shared" si="127"/>
        <v>0</v>
      </c>
      <c r="P1020" s="255">
        <f t="shared" si="128"/>
        <v>0</v>
      </c>
      <c r="Q1020" s="27"/>
      <c r="R1020" s="7"/>
    </row>
    <row r="1021" spans="1:18" x14ac:dyDescent="0.25">
      <c r="A1021" s="2"/>
      <c r="B1021" s="1"/>
      <c r="C1021" s="2"/>
      <c r="D1021" s="2"/>
      <c r="E1021" s="4"/>
      <c r="F1021" s="4"/>
      <c r="G1021" s="260">
        <f t="shared" si="122"/>
        <v>0</v>
      </c>
      <c r="H1021" s="26" t="s">
        <v>6</v>
      </c>
      <c r="I1021" s="39">
        <f t="shared" si="121"/>
        <v>0</v>
      </c>
      <c r="J1021" s="29">
        <f t="shared" si="123"/>
        <v>0</v>
      </c>
      <c r="K1021" s="28">
        <f t="shared" si="124"/>
        <v>0</v>
      </c>
      <c r="L1021" s="29">
        <f t="shared" si="125"/>
        <v>0</v>
      </c>
      <c r="M1021" s="28">
        <f t="shared" si="126"/>
        <v>0</v>
      </c>
      <c r="N1021" s="29">
        <f t="shared" si="126"/>
        <v>0</v>
      </c>
      <c r="O1021" s="28">
        <f t="shared" si="127"/>
        <v>0</v>
      </c>
      <c r="P1021" s="255">
        <f t="shared" si="128"/>
        <v>0</v>
      </c>
      <c r="Q1021" s="27"/>
      <c r="R1021" s="7"/>
    </row>
    <row r="1022" spans="1:18" x14ac:dyDescent="0.25">
      <c r="A1022" s="2"/>
      <c r="B1022" s="1"/>
      <c r="C1022" s="2"/>
      <c r="D1022" s="2"/>
      <c r="E1022" s="4"/>
      <c r="F1022" s="4"/>
      <c r="G1022" s="260">
        <f t="shared" si="122"/>
        <v>0</v>
      </c>
      <c r="H1022" s="26" t="s">
        <v>6</v>
      </c>
      <c r="I1022" s="39">
        <f t="shared" si="121"/>
        <v>0</v>
      </c>
      <c r="J1022" s="29">
        <f t="shared" si="123"/>
        <v>0</v>
      </c>
      <c r="K1022" s="28">
        <f t="shared" si="124"/>
        <v>0</v>
      </c>
      <c r="L1022" s="29">
        <f t="shared" si="125"/>
        <v>0</v>
      </c>
      <c r="M1022" s="28">
        <f t="shared" si="126"/>
        <v>0</v>
      </c>
      <c r="N1022" s="29">
        <f t="shared" si="126"/>
        <v>0</v>
      </c>
      <c r="O1022" s="28">
        <f t="shared" si="127"/>
        <v>0</v>
      </c>
      <c r="P1022" s="255">
        <f t="shared" si="128"/>
        <v>0</v>
      </c>
      <c r="Q1022" s="27"/>
      <c r="R1022" s="7"/>
    </row>
    <row r="1023" spans="1:18" x14ac:dyDescent="0.25">
      <c r="A1023" s="2"/>
      <c r="B1023" s="1"/>
      <c r="C1023" s="2"/>
      <c r="D1023" s="2"/>
      <c r="E1023" s="4"/>
      <c r="F1023" s="4"/>
      <c r="G1023" s="260">
        <f t="shared" si="122"/>
        <v>0</v>
      </c>
      <c r="H1023" s="26" t="s">
        <v>6</v>
      </c>
      <c r="I1023" s="39">
        <f t="shared" si="121"/>
        <v>0</v>
      </c>
      <c r="J1023" s="29">
        <f t="shared" si="123"/>
        <v>0</v>
      </c>
      <c r="K1023" s="28">
        <f t="shared" si="124"/>
        <v>0</v>
      </c>
      <c r="L1023" s="29">
        <f t="shared" si="125"/>
        <v>0</v>
      </c>
      <c r="M1023" s="28">
        <f t="shared" si="126"/>
        <v>0</v>
      </c>
      <c r="N1023" s="29">
        <f t="shared" si="126"/>
        <v>0</v>
      </c>
      <c r="O1023" s="28">
        <f t="shared" si="127"/>
        <v>0</v>
      </c>
      <c r="P1023" s="255">
        <f t="shared" si="128"/>
        <v>0</v>
      </c>
      <c r="Q1023" s="27"/>
      <c r="R1023" s="7"/>
    </row>
    <row r="1024" spans="1:18" x14ac:dyDescent="0.25">
      <c r="A1024" s="2"/>
      <c r="B1024" s="1"/>
      <c r="C1024" s="2"/>
      <c r="D1024" s="2"/>
      <c r="E1024" s="4"/>
      <c r="F1024" s="4"/>
      <c r="G1024" s="260">
        <f t="shared" si="122"/>
        <v>0</v>
      </c>
      <c r="H1024" s="26" t="s">
        <v>6</v>
      </c>
      <c r="I1024" s="39">
        <f t="shared" ref="I1024:I1087" si="129">E1024*$E$4</f>
        <v>0</v>
      </c>
      <c r="J1024" s="29">
        <f t="shared" si="123"/>
        <v>0</v>
      </c>
      <c r="K1024" s="28">
        <f t="shared" si="124"/>
        <v>0</v>
      </c>
      <c r="L1024" s="29">
        <f t="shared" si="125"/>
        <v>0</v>
      </c>
      <c r="M1024" s="28">
        <f t="shared" si="126"/>
        <v>0</v>
      </c>
      <c r="N1024" s="29">
        <f t="shared" si="126"/>
        <v>0</v>
      </c>
      <c r="O1024" s="28">
        <f t="shared" si="127"/>
        <v>0</v>
      </c>
      <c r="P1024" s="255">
        <f t="shared" si="128"/>
        <v>0</v>
      </c>
      <c r="Q1024" s="27"/>
      <c r="R1024" s="7"/>
    </row>
    <row r="1025" spans="1:18" x14ac:dyDescent="0.25">
      <c r="A1025" s="2"/>
      <c r="B1025" s="1"/>
      <c r="C1025" s="2"/>
      <c r="D1025" s="2"/>
      <c r="E1025" s="4"/>
      <c r="F1025" s="4"/>
      <c r="G1025" s="260">
        <f t="shared" si="122"/>
        <v>0</v>
      </c>
      <c r="H1025" s="26" t="s">
        <v>6</v>
      </c>
      <c r="I1025" s="39">
        <f t="shared" si="129"/>
        <v>0</v>
      </c>
      <c r="J1025" s="29">
        <f t="shared" si="123"/>
        <v>0</v>
      </c>
      <c r="K1025" s="28">
        <f t="shared" si="124"/>
        <v>0</v>
      </c>
      <c r="L1025" s="29">
        <f t="shared" si="125"/>
        <v>0</v>
      </c>
      <c r="M1025" s="28">
        <f t="shared" si="126"/>
        <v>0</v>
      </c>
      <c r="N1025" s="29">
        <f t="shared" si="126"/>
        <v>0</v>
      </c>
      <c r="O1025" s="28">
        <f t="shared" si="127"/>
        <v>0</v>
      </c>
      <c r="P1025" s="255">
        <f t="shared" si="128"/>
        <v>0</v>
      </c>
      <c r="Q1025" s="27"/>
      <c r="R1025" s="7"/>
    </row>
    <row r="1026" spans="1:18" x14ac:dyDescent="0.25">
      <c r="A1026" s="2"/>
      <c r="B1026" s="1"/>
      <c r="C1026" s="2"/>
      <c r="D1026" s="2"/>
      <c r="E1026" s="4"/>
      <c r="F1026" s="4"/>
      <c r="G1026" s="260">
        <f t="shared" si="122"/>
        <v>0</v>
      </c>
      <c r="H1026" s="26" t="s">
        <v>6</v>
      </c>
      <c r="I1026" s="39">
        <f t="shared" si="129"/>
        <v>0</v>
      </c>
      <c r="J1026" s="29">
        <f t="shared" si="123"/>
        <v>0</v>
      </c>
      <c r="K1026" s="28">
        <f t="shared" si="124"/>
        <v>0</v>
      </c>
      <c r="L1026" s="29">
        <f t="shared" si="125"/>
        <v>0</v>
      </c>
      <c r="M1026" s="28">
        <f t="shared" si="126"/>
        <v>0</v>
      </c>
      <c r="N1026" s="29">
        <f t="shared" si="126"/>
        <v>0</v>
      </c>
      <c r="O1026" s="28">
        <f t="shared" si="127"/>
        <v>0</v>
      </c>
      <c r="P1026" s="255">
        <f t="shared" si="128"/>
        <v>0</v>
      </c>
      <c r="Q1026" s="27"/>
      <c r="R1026" s="7"/>
    </row>
    <row r="1027" spans="1:18" x14ac:dyDescent="0.25">
      <c r="A1027" s="2"/>
      <c r="B1027" s="1"/>
      <c r="C1027" s="2"/>
      <c r="D1027" s="2"/>
      <c r="E1027" s="4"/>
      <c r="F1027" s="4"/>
      <c r="G1027" s="260">
        <f t="shared" si="122"/>
        <v>0</v>
      </c>
      <c r="H1027" s="26" t="s">
        <v>6</v>
      </c>
      <c r="I1027" s="39">
        <f t="shared" si="129"/>
        <v>0</v>
      </c>
      <c r="J1027" s="29">
        <f t="shared" si="123"/>
        <v>0</v>
      </c>
      <c r="K1027" s="28">
        <f t="shared" si="124"/>
        <v>0</v>
      </c>
      <c r="L1027" s="29">
        <f t="shared" si="125"/>
        <v>0</v>
      </c>
      <c r="M1027" s="28">
        <f t="shared" si="126"/>
        <v>0</v>
      </c>
      <c r="N1027" s="29">
        <f t="shared" si="126"/>
        <v>0</v>
      </c>
      <c r="O1027" s="28">
        <f t="shared" si="127"/>
        <v>0</v>
      </c>
      <c r="P1027" s="255">
        <f t="shared" si="128"/>
        <v>0</v>
      </c>
      <c r="Q1027" s="27"/>
      <c r="R1027" s="7"/>
    </row>
    <row r="1028" spans="1:18" x14ac:dyDescent="0.25">
      <c r="A1028" s="2"/>
      <c r="B1028" s="1"/>
      <c r="C1028" s="2"/>
      <c r="D1028" s="2"/>
      <c r="E1028" s="4"/>
      <c r="F1028" s="4"/>
      <c r="G1028" s="260">
        <f t="shared" si="122"/>
        <v>0</v>
      </c>
      <c r="H1028" s="26" t="s">
        <v>6</v>
      </c>
      <c r="I1028" s="39">
        <f t="shared" si="129"/>
        <v>0</v>
      </c>
      <c r="J1028" s="29">
        <f t="shared" si="123"/>
        <v>0</v>
      </c>
      <c r="K1028" s="28">
        <f t="shared" si="124"/>
        <v>0</v>
      </c>
      <c r="L1028" s="29">
        <f t="shared" si="125"/>
        <v>0</v>
      </c>
      <c r="M1028" s="28">
        <f t="shared" si="126"/>
        <v>0</v>
      </c>
      <c r="N1028" s="29">
        <f t="shared" si="126"/>
        <v>0</v>
      </c>
      <c r="O1028" s="28">
        <f t="shared" si="127"/>
        <v>0</v>
      </c>
      <c r="P1028" s="255">
        <f t="shared" si="128"/>
        <v>0</v>
      </c>
      <c r="Q1028" s="27"/>
      <c r="R1028" s="7"/>
    </row>
    <row r="1029" spans="1:18" x14ac:dyDescent="0.25">
      <c r="A1029" s="2"/>
      <c r="B1029" s="1"/>
      <c r="C1029" s="2"/>
      <c r="D1029" s="2"/>
      <c r="E1029" s="4"/>
      <c r="F1029" s="4"/>
      <c r="G1029" s="260">
        <f t="shared" si="122"/>
        <v>0</v>
      </c>
      <c r="H1029" s="26" t="s">
        <v>6</v>
      </c>
      <c r="I1029" s="39">
        <f t="shared" si="129"/>
        <v>0</v>
      </c>
      <c r="J1029" s="29">
        <f t="shared" si="123"/>
        <v>0</v>
      </c>
      <c r="K1029" s="28">
        <f t="shared" si="124"/>
        <v>0</v>
      </c>
      <c r="L1029" s="29">
        <f t="shared" si="125"/>
        <v>0</v>
      </c>
      <c r="M1029" s="28">
        <f t="shared" si="126"/>
        <v>0</v>
      </c>
      <c r="N1029" s="29">
        <f t="shared" si="126"/>
        <v>0</v>
      </c>
      <c r="O1029" s="28">
        <f t="shared" si="127"/>
        <v>0</v>
      </c>
      <c r="P1029" s="255">
        <f t="shared" si="128"/>
        <v>0</v>
      </c>
      <c r="Q1029" s="27"/>
      <c r="R1029" s="7"/>
    </row>
    <row r="1030" spans="1:18" x14ac:dyDescent="0.25">
      <c r="A1030" s="2"/>
      <c r="B1030" s="1"/>
      <c r="C1030" s="2"/>
      <c r="D1030" s="2"/>
      <c r="E1030" s="4"/>
      <c r="F1030" s="4"/>
      <c r="G1030" s="260">
        <f t="shared" si="122"/>
        <v>0</v>
      </c>
      <c r="H1030" s="26" t="s">
        <v>6</v>
      </c>
      <c r="I1030" s="39">
        <f t="shared" si="129"/>
        <v>0</v>
      </c>
      <c r="J1030" s="29">
        <f t="shared" si="123"/>
        <v>0</v>
      </c>
      <c r="K1030" s="28">
        <f t="shared" si="124"/>
        <v>0</v>
      </c>
      <c r="L1030" s="29">
        <f t="shared" si="125"/>
        <v>0</v>
      </c>
      <c r="M1030" s="28">
        <f t="shared" si="126"/>
        <v>0</v>
      </c>
      <c r="N1030" s="29">
        <f t="shared" si="126"/>
        <v>0</v>
      </c>
      <c r="O1030" s="28">
        <f t="shared" si="127"/>
        <v>0</v>
      </c>
      <c r="P1030" s="255">
        <f t="shared" si="128"/>
        <v>0</v>
      </c>
      <c r="Q1030" s="27"/>
      <c r="R1030" s="7"/>
    </row>
    <row r="1031" spans="1:18" x14ac:dyDescent="0.25">
      <c r="A1031" s="2"/>
      <c r="B1031" s="1"/>
      <c r="C1031" s="2"/>
      <c r="D1031" s="2"/>
      <c r="E1031" s="4"/>
      <c r="F1031" s="4"/>
      <c r="G1031" s="260">
        <f t="shared" si="122"/>
        <v>0</v>
      </c>
      <c r="H1031" s="26" t="s">
        <v>6</v>
      </c>
      <c r="I1031" s="39">
        <f t="shared" si="129"/>
        <v>0</v>
      </c>
      <c r="J1031" s="29">
        <f t="shared" si="123"/>
        <v>0</v>
      </c>
      <c r="K1031" s="28">
        <f t="shared" si="124"/>
        <v>0</v>
      </c>
      <c r="L1031" s="29">
        <f t="shared" si="125"/>
        <v>0</v>
      </c>
      <c r="M1031" s="28">
        <f t="shared" si="126"/>
        <v>0</v>
      </c>
      <c r="N1031" s="29">
        <f t="shared" si="126"/>
        <v>0</v>
      </c>
      <c r="O1031" s="28">
        <f t="shared" si="127"/>
        <v>0</v>
      </c>
      <c r="P1031" s="255">
        <f t="shared" si="128"/>
        <v>0</v>
      </c>
      <c r="Q1031" s="27"/>
      <c r="R1031" s="7"/>
    </row>
    <row r="1032" spans="1:18" x14ac:dyDescent="0.25">
      <c r="A1032" s="2"/>
      <c r="B1032" s="1"/>
      <c r="C1032" s="2"/>
      <c r="D1032" s="2"/>
      <c r="E1032" s="4"/>
      <c r="F1032" s="4"/>
      <c r="G1032" s="260">
        <f t="shared" si="122"/>
        <v>0</v>
      </c>
      <c r="H1032" s="26" t="s">
        <v>6</v>
      </c>
      <c r="I1032" s="39">
        <f t="shared" si="129"/>
        <v>0</v>
      </c>
      <c r="J1032" s="29">
        <f t="shared" si="123"/>
        <v>0</v>
      </c>
      <c r="K1032" s="28">
        <f t="shared" si="124"/>
        <v>0</v>
      </c>
      <c r="L1032" s="29">
        <f t="shared" si="125"/>
        <v>0</v>
      </c>
      <c r="M1032" s="28">
        <f t="shared" si="126"/>
        <v>0</v>
      </c>
      <c r="N1032" s="29">
        <f t="shared" si="126"/>
        <v>0</v>
      </c>
      <c r="O1032" s="28">
        <f t="shared" si="127"/>
        <v>0</v>
      </c>
      <c r="P1032" s="255">
        <f t="shared" si="128"/>
        <v>0</v>
      </c>
      <c r="Q1032" s="27"/>
      <c r="R1032" s="7"/>
    </row>
    <row r="1033" spans="1:18" x14ac:dyDescent="0.25">
      <c r="A1033" s="2"/>
      <c r="B1033" s="1"/>
      <c r="C1033" s="2"/>
      <c r="D1033" s="2"/>
      <c r="E1033" s="4"/>
      <c r="F1033" s="4"/>
      <c r="G1033" s="260">
        <f t="shared" si="122"/>
        <v>0</v>
      </c>
      <c r="H1033" s="26" t="s">
        <v>6</v>
      </c>
      <c r="I1033" s="39">
        <f t="shared" si="129"/>
        <v>0</v>
      </c>
      <c r="J1033" s="29">
        <f t="shared" si="123"/>
        <v>0</v>
      </c>
      <c r="K1033" s="28">
        <f t="shared" si="124"/>
        <v>0</v>
      </c>
      <c r="L1033" s="29">
        <f t="shared" si="125"/>
        <v>0</v>
      </c>
      <c r="M1033" s="28">
        <f t="shared" si="126"/>
        <v>0</v>
      </c>
      <c r="N1033" s="29">
        <f t="shared" si="126"/>
        <v>0</v>
      </c>
      <c r="O1033" s="28">
        <f t="shared" si="127"/>
        <v>0</v>
      </c>
      <c r="P1033" s="255">
        <f t="shared" si="128"/>
        <v>0</v>
      </c>
      <c r="Q1033" s="27"/>
      <c r="R1033" s="7"/>
    </row>
    <row r="1034" spans="1:18" x14ac:dyDescent="0.25">
      <c r="A1034" s="2"/>
      <c r="B1034" s="1"/>
      <c r="C1034" s="2"/>
      <c r="D1034" s="2"/>
      <c r="E1034" s="4"/>
      <c r="F1034" s="4"/>
      <c r="G1034" s="260">
        <f t="shared" si="122"/>
        <v>0</v>
      </c>
      <c r="H1034" s="26" t="s">
        <v>6</v>
      </c>
      <c r="I1034" s="39">
        <f t="shared" si="129"/>
        <v>0</v>
      </c>
      <c r="J1034" s="29">
        <f t="shared" si="123"/>
        <v>0</v>
      </c>
      <c r="K1034" s="28">
        <f t="shared" si="124"/>
        <v>0</v>
      </c>
      <c r="L1034" s="29">
        <f t="shared" si="125"/>
        <v>0</v>
      </c>
      <c r="M1034" s="28">
        <f t="shared" si="126"/>
        <v>0</v>
      </c>
      <c r="N1034" s="29">
        <f t="shared" si="126"/>
        <v>0</v>
      </c>
      <c r="O1034" s="28">
        <f t="shared" si="127"/>
        <v>0</v>
      </c>
      <c r="P1034" s="255">
        <f t="shared" si="128"/>
        <v>0</v>
      </c>
      <c r="Q1034" s="27"/>
      <c r="R1034" s="7"/>
    </row>
    <row r="1035" spans="1:18" x14ac:dyDescent="0.25">
      <c r="A1035" s="2"/>
      <c r="B1035" s="1"/>
      <c r="C1035" s="2"/>
      <c r="D1035" s="2"/>
      <c r="E1035" s="4"/>
      <c r="F1035" s="4"/>
      <c r="G1035" s="260">
        <f t="shared" ref="G1035:G1098" si="130">E1035*F1035</f>
        <v>0</v>
      </c>
      <c r="H1035" s="26" t="s">
        <v>6</v>
      </c>
      <c r="I1035" s="39">
        <f t="shared" si="129"/>
        <v>0</v>
      </c>
      <c r="J1035" s="29">
        <f t="shared" ref="J1035:J1098" si="131">G1035*$E$4</f>
        <v>0</v>
      </c>
      <c r="K1035" s="28">
        <f t="shared" ref="K1035:K1098" si="132">IF(H1035="DIVISAS $",E1035*$E$5,0)</f>
        <v>0</v>
      </c>
      <c r="L1035" s="29">
        <f t="shared" ref="L1035:L1098" si="133">IF(H1035="DIVISAS $",G1035*$E$5,0)</f>
        <v>0</v>
      </c>
      <c r="M1035" s="28">
        <f t="shared" ref="M1035:N1098" si="134">SUM(I1035,K1035)</f>
        <v>0</v>
      </c>
      <c r="N1035" s="29">
        <f t="shared" si="134"/>
        <v>0</v>
      </c>
      <c r="O1035" s="28">
        <f t="shared" ref="O1035:O1098" si="135">E1035-M1035</f>
        <v>0</v>
      </c>
      <c r="P1035" s="255">
        <f t="shared" ref="P1035:P1098" si="136">G1035-N1035</f>
        <v>0</v>
      </c>
      <c r="Q1035" s="27"/>
      <c r="R1035" s="7"/>
    </row>
    <row r="1036" spans="1:18" x14ac:dyDescent="0.25">
      <c r="A1036" s="2"/>
      <c r="B1036" s="1"/>
      <c r="C1036" s="2"/>
      <c r="D1036" s="2"/>
      <c r="E1036" s="4"/>
      <c r="F1036" s="4"/>
      <c r="G1036" s="260">
        <f t="shared" si="130"/>
        <v>0</v>
      </c>
      <c r="H1036" s="26" t="s">
        <v>6</v>
      </c>
      <c r="I1036" s="39">
        <f t="shared" si="129"/>
        <v>0</v>
      </c>
      <c r="J1036" s="29">
        <f t="shared" si="131"/>
        <v>0</v>
      </c>
      <c r="K1036" s="28">
        <f t="shared" si="132"/>
        <v>0</v>
      </c>
      <c r="L1036" s="29">
        <f t="shared" si="133"/>
        <v>0</v>
      </c>
      <c r="M1036" s="28">
        <f t="shared" si="134"/>
        <v>0</v>
      </c>
      <c r="N1036" s="29">
        <f t="shared" si="134"/>
        <v>0</v>
      </c>
      <c r="O1036" s="28">
        <f t="shared" si="135"/>
        <v>0</v>
      </c>
      <c r="P1036" s="255">
        <f t="shared" si="136"/>
        <v>0</v>
      </c>
      <c r="Q1036" s="27"/>
      <c r="R1036" s="7"/>
    </row>
    <row r="1037" spans="1:18" x14ac:dyDescent="0.25">
      <c r="A1037" s="2"/>
      <c r="B1037" s="1"/>
      <c r="C1037" s="2"/>
      <c r="D1037" s="2"/>
      <c r="E1037" s="4"/>
      <c r="F1037" s="4"/>
      <c r="G1037" s="260">
        <f t="shared" si="130"/>
        <v>0</v>
      </c>
      <c r="H1037" s="26" t="s">
        <v>6</v>
      </c>
      <c r="I1037" s="39">
        <f t="shared" si="129"/>
        <v>0</v>
      </c>
      <c r="J1037" s="29">
        <f t="shared" si="131"/>
        <v>0</v>
      </c>
      <c r="K1037" s="28">
        <f t="shared" si="132"/>
        <v>0</v>
      </c>
      <c r="L1037" s="29">
        <f t="shared" si="133"/>
        <v>0</v>
      </c>
      <c r="M1037" s="28">
        <f t="shared" si="134"/>
        <v>0</v>
      </c>
      <c r="N1037" s="29">
        <f t="shared" si="134"/>
        <v>0</v>
      </c>
      <c r="O1037" s="28">
        <f t="shared" si="135"/>
        <v>0</v>
      </c>
      <c r="P1037" s="255">
        <f t="shared" si="136"/>
        <v>0</v>
      </c>
      <c r="Q1037" s="27"/>
      <c r="R1037" s="7"/>
    </row>
    <row r="1038" spans="1:18" x14ac:dyDescent="0.25">
      <c r="A1038" s="2"/>
      <c r="B1038" s="1"/>
      <c r="C1038" s="2"/>
      <c r="D1038" s="2"/>
      <c r="E1038" s="4"/>
      <c r="F1038" s="4"/>
      <c r="G1038" s="260">
        <f t="shared" si="130"/>
        <v>0</v>
      </c>
      <c r="H1038" s="26" t="s">
        <v>6</v>
      </c>
      <c r="I1038" s="39">
        <f t="shared" si="129"/>
        <v>0</v>
      </c>
      <c r="J1038" s="29">
        <f t="shared" si="131"/>
        <v>0</v>
      </c>
      <c r="K1038" s="28">
        <f t="shared" si="132"/>
        <v>0</v>
      </c>
      <c r="L1038" s="29">
        <f t="shared" si="133"/>
        <v>0</v>
      </c>
      <c r="M1038" s="28">
        <f t="shared" si="134"/>
        <v>0</v>
      </c>
      <c r="N1038" s="29">
        <f t="shared" si="134"/>
        <v>0</v>
      </c>
      <c r="O1038" s="28">
        <f t="shared" si="135"/>
        <v>0</v>
      </c>
      <c r="P1038" s="255">
        <f t="shared" si="136"/>
        <v>0</v>
      </c>
      <c r="Q1038" s="27"/>
      <c r="R1038" s="7"/>
    </row>
    <row r="1039" spans="1:18" x14ac:dyDescent="0.25">
      <c r="A1039" s="2"/>
      <c r="B1039" s="1"/>
      <c r="C1039" s="2"/>
      <c r="D1039" s="2"/>
      <c r="E1039" s="4"/>
      <c r="F1039" s="4"/>
      <c r="G1039" s="260">
        <f t="shared" si="130"/>
        <v>0</v>
      </c>
      <c r="H1039" s="26" t="s">
        <v>6</v>
      </c>
      <c r="I1039" s="39">
        <f t="shared" si="129"/>
        <v>0</v>
      </c>
      <c r="J1039" s="29">
        <f t="shared" si="131"/>
        <v>0</v>
      </c>
      <c r="K1039" s="28">
        <f t="shared" si="132"/>
        <v>0</v>
      </c>
      <c r="L1039" s="29">
        <f t="shared" si="133"/>
        <v>0</v>
      </c>
      <c r="M1039" s="28">
        <f t="shared" si="134"/>
        <v>0</v>
      </c>
      <c r="N1039" s="29">
        <f t="shared" si="134"/>
        <v>0</v>
      </c>
      <c r="O1039" s="28">
        <f t="shared" si="135"/>
        <v>0</v>
      </c>
      <c r="P1039" s="255">
        <f t="shared" si="136"/>
        <v>0</v>
      </c>
      <c r="Q1039" s="27"/>
      <c r="R1039" s="7"/>
    </row>
    <row r="1040" spans="1:18" x14ac:dyDescent="0.25">
      <c r="A1040" s="2"/>
      <c r="B1040" s="1"/>
      <c r="C1040" s="2"/>
      <c r="D1040" s="2"/>
      <c r="E1040" s="4"/>
      <c r="F1040" s="4"/>
      <c r="G1040" s="260">
        <f t="shared" si="130"/>
        <v>0</v>
      </c>
      <c r="H1040" s="26" t="s">
        <v>6</v>
      </c>
      <c r="I1040" s="39">
        <f t="shared" si="129"/>
        <v>0</v>
      </c>
      <c r="J1040" s="29">
        <f t="shared" si="131"/>
        <v>0</v>
      </c>
      <c r="K1040" s="28">
        <f t="shared" si="132"/>
        <v>0</v>
      </c>
      <c r="L1040" s="29">
        <f t="shared" si="133"/>
        <v>0</v>
      </c>
      <c r="M1040" s="28">
        <f t="shared" si="134"/>
        <v>0</v>
      </c>
      <c r="N1040" s="29">
        <f t="shared" si="134"/>
        <v>0</v>
      </c>
      <c r="O1040" s="28">
        <f t="shared" si="135"/>
        <v>0</v>
      </c>
      <c r="P1040" s="255">
        <f t="shared" si="136"/>
        <v>0</v>
      </c>
      <c r="Q1040" s="27"/>
      <c r="R1040" s="7"/>
    </row>
    <row r="1041" spans="1:18" x14ac:dyDescent="0.25">
      <c r="A1041" s="2"/>
      <c r="B1041" s="1"/>
      <c r="C1041" s="2"/>
      <c r="D1041" s="2"/>
      <c r="E1041" s="4"/>
      <c r="F1041" s="4"/>
      <c r="G1041" s="260">
        <f t="shared" si="130"/>
        <v>0</v>
      </c>
      <c r="H1041" s="26" t="s">
        <v>6</v>
      </c>
      <c r="I1041" s="39">
        <f t="shared" si="129"/>
        <v>0</v>
      </c>
      <c r="J1041" s="29">
        <f t="shared" si="131"/>
        <v>0</v>
      </c>
      <c r="K1041" s="28">
        <f t="shared" si="132"/>
        <v>0</v>
      </c>
      <c r="L1041" s="29">
        <f t="shared" si="133"/>
        <v>0</v>
      </c>
      <c r="M1041" s="28">
        <f t="shared" si="134"/>
        <v>0</v>
      </c>
      <c r="N1041" s="29">
        <f t="shared" si="134"/>
        <v>0</v>
      </c>
      <c r="O1041" s="28">
        <f t="shared" si="135"/>
        <v>0</v>
      </c>
      <c r="P1041" s="255">
        <f t="shared" si="136"/>
        <v>0</v>
      </c>
      <c r="Q1041" s="27"/>
      <c r="R1041" s="7"/>
    </row>
    <row r="1042" spans="1:18" x14ac:dyDescent="0.25">
      <c r="A1042" s="2"/>
      <c r="B1042" s="1"/>
      <c r="C1042" s="2"/>
      <c r="D1042" s="2"/>
      <c r="E1042" s="4"/>
      <c r="F1042" s="4"/>
      <c r="G1042" s="260">
        <f t="shared" si="130"/>
        <v>0</v>
      </c>
      <c r="H1042" s="26" t="s">
        <v>6</v>
      </c>
      <c r="I1042" s="39">
        <f t="shared" si="129"/>
        <v>0</v>
      </c>
      <c r="J1042" s="29">
        <f t="shared" si="131"/>
        <v>0</v>
      </c>
      <c r="K1042" s="28">
        <f t="shared" si="132"/>
        <v>0</v>
      </c>
      <c r="L1042" s="29">
        <f t="shared" si="133"/>
        <v>0</v>
      </c>
      <c r="M1042" s="28">
        <f t="shared" si="134"/>
        <v>0</v>
      </c>
      <c r="N1042" s="29">
        <f t="shared" si="134"/>
        <v>0</v>
      </c>
      <c r="O1042" s="28">
        <f t="shared" si="135"/>
        <v>0</v>
      </c>
      <c r="P1042" s="255">
        <f t="shared" si="136"/>
        <v>0</v>
      </c>
      <c r="Q1042" s="27"/>
      <c r="R1042" s="7"/>
    </row>
    <row r="1043" spans="1:18" x14ac:dyDescent="0.25">
      <c r="A1043" s="2"/>
      <c r="B1043" s="1"/>
      <c r="C1043" s="2"/>
      <c r="D1043" s="2"/>
      <c r="E1043" s="4"/>
      <c r="F1043" s="4"/>
      <c r="G1043" s="260">
        <f t="shared" si="130"/>
        <v>0</v>
      </c>
      <c r="H1043" s="26" t="s">
        <v>6</v>
      </c>
      <c r="I1043" s="39">
        <f t="shared" si="129"/>
        <v>0</v>
      </c>
      <c r="J1043" s="29">
        <f t="shared" si="131"/>
        <v>0</v>
      </c>
      <c r="K1043" s="28">
        <f t="shared" si="132"/>
        <v>0</v>
      </c>
      <c r="L1043" s="29">
        <f t="shared" si="133"/>
        <v>0</v>
      </c>
      <c r="M1043" s="28">
        <f t="shared" si="134"/>
        <v>0</v>
      </c>
      <c r="N1043" s="29">
        <f t="shared" si="134"/>
        <v>0</v>
      </c>
      <c r="O1043" s="28">
        <f t="shared" si="135"/>
        <v>0</v>
      </c>
      <c r="P1043" s="255">
        <f t="shared" si="136"/>
        <v>0</v>
      </c>
      <c r="Q1043" s="27"/>
      <c r="R1043" s="7"/>
    </row>
    <row r="1044" spans="1:18" x14ac:dyDescent="0.25">
      <c r="A1044" s="2"/>
      <c r="B1044" s="1"/>
      <c r="C1044" s="2"/>
      <c r="D1044" s="2"/>
      <c r="E1044" s="4"/>
      <c r="F1044" s="4"/>
      <c r="G1044" s="260">
        <f t="shared" si="130"/>
        <v>0</v>
      </c>
      <c r="H1044" s="26" t="s">
        <v>6</v>
      </c>
      <c r="I1044" s="39">
        <f t="shared" si="129"/>
        <v>0</v>
      </c>
      <c r="J1044" s="29">
        <f t="shared" si="131"/>
        <v>0</v>
      </c>
      <c r="K1044" s="28">
        <f t="shared" si="132"/>
        <v>0</v>
      </c>
      <c r="L1044" s="29">
        <f t="shared" si="133"/>
        <v>0</v>
      </c>
      <c r="M1044" s="28">
        <f t="shared" si="134"/>
        <v>0</v>
      </c>
      <c r="N1044" s="29">
        <f t="shared" si="134"/>
        <v>0</v>
      </c>
      <c r="O1044" s="28">
        <f t="shared" si="135"/>
        <v>0</v>
      </c>
      <c r="P1044" s="255">
        <f t="shared" si="136"/>
        <v>0</v>
      </c>
      <c r="Q1044" s="27"/>
      <c r="R1044" s="7"/>
    </row>
    <row r="1045" spans="1:18" x14ac:dyDescent="0.25">
      <c r="A1045" s="2"/>
      <c r="B1045" s="1"/>
      <c r="C1045" s="2"/>
      <c r="D1045" s="2"/>
      <c r="E1045" s="4"/>
      <c r="F1045" s="4"/>
      <c r="G1045" s="260">
        <f t="shared" si="130"/>
        <v>0</v>
      </c>
      <c r="H1045" s="26" t="s">
        <v>6</v>
      </c>
      <c r="I1045" s="39">
        <f t="shared" si="129"/>
        <v>0</v>
      </c>
      <c r="J1045" s="29">
        <f t="shared" si="131"/>
        <v>0</v>
      </c>
      <c r="K1045" s="28">
        <f t="shared" si="132"/>
        <v>0</v>
      </c>
      <c r="L1045" s="29">
        <f t="shared" si="133"/>
        <v>0</v>
      </c>
      <c r="M1045" s="28">
        <f t="shared" si="134"/>
        <v>0</v>
      </c>
      <c r="N1045" s="29">
        <f t="shared" si="134"/>
        <v>0</v>
      </c>
      <c r="O1045" s="28">
        <f t="shared" si="135"/>
        <v>0</v>
      </c>
      <c r="P1045" s="255">
        <f t="shared" si="136"/>
        <v>0</v>
      </c>
      <c r="Q1045" s="27"/>
      <c r="R1045" s="7"/>
    </row>
    <row r="1046" spans="1:18" x14ac:dyDescent="0.25">
      <c r="A1046" s="2"/>
      <c r="B1046" s="1"/>
      <c r="C1046" s="2"/>
      <c r="D1046" s="2"/>
      <c r="E1046" s="4"/>
      <c r="F1046" s="4"/>
      <c r="G1046" s="260">
        <f t="shared" si="130"/>
        <v>0</v>
      </c>
      <c r="H1046" s="26" t="s">
        <v>6</v>
      </c>
      <c r="I1046" s="39">
        <f t="shared" si="129"/>
        <v>0</v>
      </c>
      <c r="J1046" s="29">
        <f t="shared" si="131"/>
        <v>0</v>
      </c>
      <c r="K1046" s="28">
        <f t="shared" si="132"/>
        <v>0</v>
      </c>
      <c r="L1046" s="29">
        <f t="shared" si="133"/>
        <v>0</v>
      </c>
      <c r="M1046" s="28">
        <f t="shared" si="134"/>
        <v>0</v>
      </c>
      <c r="N1046" s="29">
        <f t="shared" si="134"/>
        <v>0</v>
      </c>
      <c r="O1046" s="28">
        <f t="shared" si="135"/>
        <v>0</v>
      </c>
      <c r="P1046" s="255">
        <f t="shared" si="136"/>
        <v>0</v>
      </c>
      <c r="Q1046" s="27"/>
      <c r="R1046" s="7"/>
    </row>
    <row r="1047" spans="1:18" x14ac:dyDescent="0.25">
      <c r="A1047" s="2"/>
      <c r="B1047" s="1"/>
      <c r="C1047" s="2"/>
      <c r="D1047" s="2"/>
      <c r="E1047" s="4"/>
      <c r="F1047" s="4"/>
      <c r="G1047" s="260">
        <f t="shared" si="130"/>
        <v>0</v>
      </c>
      <c r="H1047" s="26" t="s">
        <v>6</v>
      </c>
      <c r="I1047" s="39">
        <f t="shared" si="129"/>
        <v>0</v>
      </c>
      <c r="J1047" s="29">
        <f t="shared" si="131"/>
        <v>0</v>
      </c>
      <c r="K1047" s="28">
        <f t="shared" si="132"/>
        <v>0</v>
      </c>
      <c r="L1047" s="29">
        <f t="shared" si="133"/>
        <v>0</v>
      </c>
      <c r="M1047" s="28">
        <f t="shared" si="134"/>
        <v>0</v>
      </c>
      <c r="N1047" s="29">
        <f t="shared" si="134"/>
        <v>0</v>
      </c>
      <c r="O1047" s="28">
        <f t="shared" si="135"/>
        <v>0</v>
      </c>
      <c r="P1047" s="255">
        <f t="shared" si="136"/>
        <v>0</v>
      </c>
      <c r="Q1047" s="27"/>
      <c r="R1047" s="7"/>
    </row>
    <row r="1048" spans="1:18" x14ac:dyDescent="0.25">
      <c r="A1048" s="2"/>
      <c r="B1048" s="1"/>
      <c r="C1048" s="2"/>
      <c r="D1048" s="2"/>
      <c r="E1048" s="4"/>
      <c r="F1048" s="4"/>
      <c r="G1048" s="260">
        <f t="shared" si="130"/>
        <v>0</v>
      </c>
      <c r="H1048" s="26" t="s">
        <v>6</v>
      </c>
      <c r="I1048" s="39">
        <f t="shared" si="129"/>
        <v>0</v>
      </c>
      <c r="J1048" s="29">
        <f t="shared" si="131"/>
        <v>0</v>
      </c>
      <c r="K1048" s="28">
        <f t="shared" si="132"/>
        <v>0</v>
      </c>
      <c r="L1048" s="29">
        <f t="shared" si="133"/>
        <v>0</v>
      </c>
      <c r="M1048" s="28">
        <f t="shared" si="134"/>
        <v>0</v>
      </c>
      <c r="N1048" s="29">
        <f t="shared" si="134"/>
        <v>0</v>
      </c>
      <c r="O1048" s="28">
        <f t="shared" si="135"/>
        <v>0</v>
      </c>
      <c r="P1048" s="255">
        <f t="shared" si="136"/>
        <v>0</v>
      </c>
      <c r="Q1048" s="27"/>
      <c r="R1048" s="7"/>
    </row>
    <row r="1049" spans="1:18" x14ac:dyDescent="0.25">
      <c r="A1049" s="2"/>
      <c r="B1049" s="1"/>
      <c r="C1049" s="2"/>
      <c r="D1049" s="2"/>
      <c r="E1049" s="4"/>
      <c r="F1049" s="4"/>
      <c r="G1049" s="260">
        <f t="shared" si="130"/>
        <v>0</v>
      </c>
      <c r="H1049" s="26" t="s">
        <v>6</v>
      </c>
      <c r="I1049" s="39">
        <f t="shared" si="129"/>
        <v>0</v>
      </c>
      <c r="J1049" s="29">
        <f t="shared" si="131"/>
        <v>0</v>
      </c>
      <c r="K1049" s="28">
        <f t="shared" si="132"/>
        <v>0</v>
      </c>
      <c r="L1049" s="29">
        <f t="shared" si="133"/>
        <v>0</v>
      </c>
      <c r="M1049" s="28">
        <f t="shared" si="134"/>
        <v>0</v>
      </c>
      <c r="N1049" s="29">
        <f t="shared" si="134"/>
        <v>0</v>
      </c>
      <c r="O1049" s="28">
        <f t="shared" si="135"/>
        <v>0</v>
      </c>
      <c r="P1049" s="255">
        <f t="shared" si="136"/>
        <v>0</v>
      </c>
      <c r="Q1049" s="27"/>
      <c r="R1049" s="7"/>
    </row>
    <row r="1050" spans="1:18" x14ac:dyDescent="0.25">
      <c r="A1050" s="2"/>
      <c r="B1050" s="1"/>
      <c r="C1050" s="2"/>
      <c r="D1050" s="2"/>
      <c r="E1050" s="4"/>
      <c r="F1050" s="4"/>
      <c r="G1050" s="260">
        <f t="shared" si="130"/>
        <v>0</v>
      </c>
      <c r="H1050" s="26" t="s">
        <v>6</v>
      </c>
      <c r="I1050" s="39">
        <f t="shared" si="129"/>
        <v>0</v>
      </c>
      <c r="J1050" s="29">
        <f t="shared" si="131"/>
        <v>0</v>
      </c>
      <c r="K1050" s="28">
        <f t="shared" si="132"/>
        <v>0</v>
      </c>
      <c r="L1050" s="29">
        <f t="shared" si="133"/>
        <v>0</v>
      </c>
      <c r="M1050" s="28">
        <f t="shared" si="134"/>
        <v>0</v>
      </c>
      <c r="N1050" s="29">
        <f t="shared" si="134"/>
        <v>0</v>
      </c>
      <c r="O1050" s="28">
        <f t="shared" si="135"/>
        <v>0</v>
      </c>
      <c r="P1050" s="255">
        <f t="shared" si="136"/>
        <v>0</v>
      </c>
      <c r="Q1050" s="27"/>
      <c r="R1050" s="7"/>
    </row>
    <row r="1051" spans="1:18" x14ac:dyDescent="0.25">
      <c r="A1051" s="2"/>
      <c r="B1051" s="1"/>
      <c r="C1051" s="2"/>
      <c r="D1051" s="2"/>
      <c r="E1051" s="4"/>
      <c r="F1051" s="4"/>
      <c r="G1051" s="260">
        <f t="shared" si="130"/>
        <v>0</v>
      </c>
      <c r="H1051" s="26" t="s">
        <v>6</v>
      </c>
      <c r="I1051" s="39">
        <f t="shared" si="129"/>
        <v>0</v>
      </c>
      <c r="J1051" s="29">
        <f t="shared" si="131"/>
        <v>0</v>
      </c>
      <c r="K1051" s="28">
        <f t="shared" si="132"/>
        <v>0</v>
      </c>
      <c r="L1051" s="29">
        <f t="shared" si="133"/>
        <v>0</v>
      </c>
      <c r="M1051" s="28">
        <f t="shared" si="134"/>
        <v>0</v>
      </c>
      <c r="N1051" s="29">
        <f t="shared" si="134"/>
        <v>0</v>
      </c>
      <c r="O1051" s="28">
        <f t="shared" si="135"/>
        <v>0</v>
      </c>
      <c r="P1051" s="255">
        <f t="shared" si="136"/>
        <v>0</v>
      </c>
      <c r="Q1051" s="27"/>
      <c r="R1051" s="7"/>
    </row>
    <row r="1052" spans="1:18" x14ac:dyDescent="0.25">
      <c r="A1052" s="2"/>
      <c r="B1052" s="1"/>
      <c r="C1052" s="2"/>
      <c r="D1052" s="2"/>
      <c r="E1052" s="4"/>
      <c r="F1052" s="4"/>
      <c r="G1052" s="260">
        <f t="shared" si="130"/>
        <v>0</v>
      </c>
      <c r="H1052" s="26" t="s">
        <v>6</v>
      </c>
      <c r="I1052" s="39">
        <f t="shared" si="129"/>
        <v>0</v>
      </c>
      <c r="J1052" s="29">
        <f t="shared" si="131"/>
        <v>0</v>
      </c>
      <c r="K1052" s="28">
        <f t="shared" si="132"/>
        <v>0</v>
      </c>
      <c r="L1052" s="29">
        <f t="shared" si="133"/>
        <v>0</v>
      </c>
      <c r="M1052" s="28">
        <f t="shared" si="134"/>
        <v>0</v>
      </c>
      <c r="N1052" s="29">
        <f t="shared" si="134"/>
        <v>0</v>
      </c>
      <c r="O1052" s="28">
        <f t="shared" si="135"/>
        <v>0</v>
      </c>
      <c r="P1052" s="255">
        <f t="shared" si="136"/>
        <v>0</v>
      </c>
      <c r="Q1052" s="27"/>
      <c r="R1052" s="7"/>
    </row>
    <row r="1053" spans="1:18" x14ac:dyDescent="0.25">
      <c r="A1053" s="2"/>
      <c r="B1053" s="1"/>
      <c r="C1053" s="2"/>
      <c r="D1053" s="2"/>
      <c r="E1053" s="4"/>
      <c r="F1053" s="4"/>
      <c r="G1053" s="260">
        <f t="shared" si="130"/>
        <v>0</v>
      </c>
      <c r="H1053" s="26" t="s">
        <v>6</v>
      </c>
      <c r="I1053" s="39">
        <f t="shared" si="129"/>
        <v>0</v>
      </c>
      <c r="J1053" s="29">
        <f t="shared" si="131"/>
        <v>0</v>
      </c>
      <c r="K1053" s="28">
        <f t="shared" si="132"/>
        <v>0</v>
      </c>
      <c r="L1053" s="29">
        <f t="shared" si="133"/>
        <v>0</v>
      </c>
      <c r="M1053" s="28">
        <f t="shared" si="134"/>
        <v>0</v>
      </c>
      <c r="N1053" s="29">
        <f t="shared" si="134"/>
        <v>0</v>
      </c>
      <c r="O1053" s="28">
        <f t="shared" si="135"/>
        <v>0</v>
      </c>
      <c r="P1053" s="255">
        <f t="shared" si="136"/>
        <v>0</v>
      </c>
      <c r="Q1053" s="27"/>
      <c r="R1053" s="7"/>
    </row>
    <row r="1054" spans="1:18" x14ac:dyDescent="0.25">
      <c r="A1054" s="2"/>
      <c r="B1054" s="1"/>
      <c r="C1054" s="2"/>
      <c r="D1054" s="2"/>
      <c r="E1054" s="4"/>
      <c r="F1054" s="4"/>
      <c r="G1054" s="260">
        <f t="shared" si="130"/>
        <v>0</v>
      </c>
      <c r="H1054" s="26" t="s">
        <v>6</v>
      </c>
      <c r="I1054" s="39">
        <f t="shared" si="129"/>
        <v>0</v>
      </c>
      <c r="J1054" s="29">
        <f t="shared" si="131"/>
        <v>0</v>
      </c>
      <c r="K1054" s="28">
        <f t="shared" si="132"/>
        <v>0</v>
      </c>
      <c r="L1054" s="29">
        <f t="shared" si="133"/>
        <v>0</v>
      </c>
      <c r="M1054" s="28">
        <f t="shared" si="134"/>
        <v>0</v>
      </c>
      <c r="N1054" s="29">
        <f t="shared" si="134"/>
        <v>0</v>
      </c>
      <c r="O1054" s="28">
        <f t="shared" si="135"/>
        <v>0</v>
      </c>
      <c r="P1054" s="255">
        <f t="shared" si="136"/>
        <v>0</v>
      </c>
      <c r="Q1054" s="27"/>
      <c r="R1054" s="7"/>
    </row>
    <row r="1055" spans="1:18" x14ac:dyDescent="0.25">
      <c r="A1055" s="2"/>
      <c r="B1055" s="1"/>
      <c r="C1055" s="2"/>
      <c r="D1055" s="2"/>
      <c r="E1055" s="4"/>
      <c r="F1055" s="4"/>
      <c r="G1055" s="260">
        <f t="shared" si="130"/>
        <v>0</v>
      </c>
      <c r="H1055" s="26" t="s">
        <v>6</v>
      </c>
      <c r="I1055" s="39">
        <f t="shared" si="129"/>
        <v>0</v>
      </c>
      <c r="J1055" s="29">
        <f t="shared" si="131"/>
        <v>0</v>
      </c>
      <c r="K1055" s="28">
        <f t="shared" si="132"/>
        <v>0</v>
      </c>
      <c r="L1055" s="29">
        <f t="shared" si="133"/>
        <v>0</v>
      </c>
      <c r="M1055" s="28">
        <f t="shared" si="134"/>
        <v>0</v>
      </c>
      <c r="N1055" s="29">
        <f t="shared" si="134"/>
        <v>0</v>
      </c>
      <c r="O1055" s="28">
        <f t="shared" si="135"/>
        <v>0</v>
      </c>
      <c r="P1055" s="255">
        <f t="shared" si="136"/>
        <v>0</v>
      </c>
      <c r="Q1055" s="27"/>
      <c r="R1055" s="7"/>
    </row>
    <row r="1056" spans="1:18" x14ac:dyDescent="0.25">
      <c r="A1056" s="2"/>
      <c r="B1056" s="1"/>
      <c r="C1056" s="2"/>
      <c r="D1056" s="2"/>
      <c r="E1056" s="4"/>
      <c r="F1056" s="4"/>
      <c r="G1056" s="260">
        <f t="shared" si="130"/>
        <v>0</v>
      </c>
      <c r="H1056" s="26" t="s">
        <v>6</v>
      </c>
      <c r="I1056" s="39">
        <f t="shared" si="129"/>
        <v>0</v>
      </c>
      <c r="J1056" s="29">
        <f t="shared" si="131"/>
        <v>0</v>
      </c>
      <c r="K1056" s="28">
        <f t="shared" si="132"/>
        <v>0</v>
      </c>
      <c r="L1056" s="29">
        <f t="shared" si="133"/>
        <v>0</v>
      </c>
      <c r="M1056" s="28">
        <f t="shared" si="134"/>
        <v>0</v>
      </c>
      <c r="N1056" s="29">
        <f t="shared" si="134"/>
        <v>0</v>
      </c>
      <c r="O1056" s="28">
        <f t="shared" si="135"/>
        <v>0</v>
      </c>
      <c r="P1056" s="255">
        <f t="shared" si="136"/>
        <v>0</v>
      </c>
      <c r="Q1056" s="27"/>
      <c r="R1056" s="7"/>
    </row>
    <row r="1057" spans="1:18" x14ac:dyDescent="0.25">
      <c r="A1057" s="2"/>
      <c r="B1057" s="1"/>
      <c r="C1057" s="2"/>
      <c r="D1057" s="2"/>
      <c r="E1057" s="4"/>
      <c r="F1057" s="4"/>
      <c r="G1057" s="260">
        <f t="shared" si="130"/>
        <v>0</v>
      </c>
      <c r="H1057" s="26" t="s">
        <v>6</v>
      </c>
      <c r="I1057" s="39">
        <f t="shared" si="129"/>
        <v>0</v>
      </c>
      <c r="J1057" s="29">
        <f t="shared" si="131"/>
        <v>0</v>
      </c>
      <c r="K1057" s="28">
        <f t="shared" si="132"/>
        <v>0</v>
      </c>
      <c r="L1057" s="29">
        <f t="shared" si="133"/>
        <v>0</v>
      </c>
      <c r="M1057" s="28">
        <f t="shared" si="134"/>
        <v>0</v>
      </c>
      <c r="N1057" s="29">
        <f t="shared" si="134"/>
        <v>0</v>
      </c>
      <c r="O1057" s="28">
        <f t="shared" si="135"/>
        <v>0</v>
      </c>
      <c r="P1057" s="255">
        <f t="shared" si="136"/>
        <v>0</v>
      </c>
      <c r="Q1057" s="27"/>
      <c r="R1057" s="7"/>
    </row>
    <row r="1058" spans="1:18" x14ac:dyDescent="0.25">
      <c r="A1058" s="2"/>
      <c r="B1058" s="1"/>
      <c r="C1058" s="2"/>
      <c r="D1058" s="2"/>
      <c r="E1058" s="4"/>
      <c r="F1058" s="4"/>
      <c r="G1058" s="260">
        <f t="shared" si="130"/>
        <v>0</v>
      </c>
      <c r="H1058" s="26" t="s">
        <v>6</v>
      </c>
      <c r="I1058" s="39">
        <f t="shared" si="129"/>
        <v>0</v>
      </c>
      <c r="J1058" s="29">
        <f t="shared" si="131"/>
        <v>0</v>
      </c>
      <c r="K1058" s="28">
        <f t="shared" si="132"/>
        <v>0</v>
      </c>
      <c r="L1058" s="29">
        <f t="shared" si="133"/>
        <v>0</v>
      </c>
      <c r="M1058" s="28">
        <f t="shared" si="134"/>
        <v>0</v>
      </c>
      <c r="N1058" s="29">
        <f t="shared" si="134"/>
        <v>0</v>
      </c>
      <c r="O1058" s="28">
        <f t="shared" si="135"/>
        <v>0</v>
      </c>
      <c r="P1058" s="255">
        <f t="shared" si="136"/>
        <v>0</v>
      </c>
      <c r="Q1058" s="27"/>
      <c r="R1058" s="7"/>
    </row>
    <row r="1059" spans="1:18" x14ac:dyDescent="0.25">
      <c r="A1059" s="2"/>
      <c r="B1059" s="1"/>
      <c r="C1059" s="2"/>
      <c r="D1059" s="2"/>
      <c r="E1059" s="4"/>
      <c r="F1059" s="4"/>
      <c r="G1059" s="260">
        <f t="shared" si="130"/>
        <v>0</v>
      </c>
      <c r="H1059" s="26" t="s">
        <v>6</v>
      </c>
      <c r="I1059" s="39">
        <f t="shared" si="129"/>
        <v>0</v>
      </c>
      <c r="J1059" s="29">
        <f t="shared" si="131"/>
        <v>0</v>
      </c>
      <c r="K1059" s="28">
        <f t="shared" si="132"/>
        <v>0</v>
      </c>
      <c r="L1059" s="29">
        <f t="shared" si="133"/>
        <v>0</v>
      </c>
      <c r="M1059" s="28">
        <f t="shared" si="134"/>
        <v>0</v>
      </c>
      <c r="N1059" s="29">
        <f t="shared" si="134"/>
        <v>0</v>
      </c>
      <c r="O1059" s="28">
        <f t="shared" si="135"/>
        <v>0</v>
      </c>
      <c r="P1059" s="255">
        <f t="shared" si="136"/>
        <v>0</v>
      </c>
      <c r="Q1059" s="27"/>
      <c r="R1059" s="7"/>
    </row>
    <row r="1060" spans="1:18" x14ac:dyDescent="0.25">
      <c r="A1060" s="2"/>
      <c r="B1060" s="1"/>
      <c r="C1060" s="2"/>
      <c r="D1060" s="2"/>
      <c r="E1060" s="4"/>
      <c r="F1060" s="4"/>
      <c r="G1060" s="260">
        <f t="shared" si="130"/>
        <v>0</v>
      </c>
      <c r="H1060" s="26" t="s">
        <v>6</v>
      </c>
      <c r="I1060" s="39">
        <f t="shared" si="129"/>
        <v>0</v>
      </c>
      <c r="J1060" s="29">
        <f t="shared" si="131"/>
        <v>0</v>
      </c>
      <c r="K1060" s="28">
        <f t="shared" si="132"/>
        <v>0</v>
      </c>
      <c r="L1060" s="29">
        <f t="shared" si="133"/>
        <v>0</v>
      </c>
      <c r="M1060" s="28">
        <f t="shared" si="134"/>
        <v>0</v>
      </c>
      <c r="N1060" s="29">
        <f t="shared" si="134"/>
        <v>0</v>
      </c>
      <c r="O1060" s="28">
        <f t="shared" si="135"/>
        <v>0</v>
      </c>
      <c r="P1060" s="255">
        <f t="shared" si="136"/>
        <v>0</v>
      </c>
      <c r="Q1060" s="27"/>
      <c r="R1060" s="7"/>
    </row>
    <row r="1061" spans="1:18" x14ac:dyDescent="0.25">
      <c r="A1061" s="2"/>
      <c r="B1061" s="1"/>
      <c r="C1061" s="2"/>
      <c r="D1061" s="2"/>
      <c r="E1061" s="4"/>
      <c r="F1061" s="4"/>
      <c r="G1061" s="260">
        <f t="shared" si="130"/>
        <v>0</v>
      </c>
      <c r="H1061" s="26" t="s">
        <v>6</v>
      </c>
      <c r="I1061" s="39">
        <f t="shared" si="129"/>
        <v>0</v>
      </c>
      <c r="J1061" s="29">
        <f t="shared" si="131"/>
        <v>0</v>
      </c>
      <c r="K1061" s="28">
        <f t="shared" si="132"/>
        <v>0</v>
      </c>
      <c r="L1061" s="29">
        <f t="shared" si="133"/>
        <v>0</v>
      </c>
      <c r="M1061" s="28">
        <f t="shared" si="134"/>
        <v>0</v>
      </c>
      <c r="N1061" s="29">
        <f t="shared" si="134"/>
        <v>0</v>
      </c>
      <c r="O1061" s="28">
        <f t="shared" si="135"/>
        <v>0</v>
      </c>
      <c r="P1061" s="255">
        <f t="shared" si="136"/>
        <v>0</v>
      </c>
      <c r="Q1061" s="27"/>
      <c r="R1061" s="7"/>
    </row>
    <row r="1062" spans="1:18" x14ac:dyDescent="0.25">
      <c r="A1062" s="2"/>
      <c r="B1062" s="1"/>
      <c r="C1062" s="2"/>
      <c r="D1062" s="2"/>
      <c r="E1062" s="4"/>
      <c r="F1062" s="4"/>
      <c r="G1062" s="260">
        <f t="shared" si="130"/>
        <v>0</v>
      </c>
      <c r="H1062" s="26" t="s">
        <v>6</v>
      </c>
      <c r="I1062" s="39">
        <f t="shared" si="129"/>
        <v>0</v>
      </c>
      <c r="J1062" s="29">
        <f t="shared" si="131"/>
        <v>0</v>
      </c>
      <c r="K1062" s="28">
        <f t="shared" si="132"/>
        <v>0</v>
      </c>
      <c r="L1062" s="29">
        <f t="shared" si="133"/>
        <v>0</v>
      </c>
      <c r="M1062" s="28">
        <f t="shared" si="134"/>
        <v>0</v>
      </c>
      <c r="N1062" s="29">
        <f t="shared" si="134"/>
        <v>0</v>
      </c>
      <c r="O1062" s="28">
        <f t="shared" si="135"/>
        <v>0</v>
      </c>
      <c r="P1062" s="255">
        <f t="shared" si="136"/>
        <v>0</v>
      </c>
      <c r="Q1062" s="27"/>
      <c r="R1062" s="7"/>
    </row>
    <row r="1063" spans="1:18" x14ac:dyDescent="0.25">
      <c r="A1063" s="2"/>
      <c r="B1063" s="1"/>
      <c r="C1063" s="2"/>
      <c r="D1063" s="2"/>
      <c r="E1063" s="4"/>
      <c r="F1063" s="4"/>
      <c r="G1063" s="260">
        <f t="shared" si="130"/>
        <v>0</v>
      </c>
      <c r="H1063" s="26" t="s">
        <v>6</v>
      </c>
      <c r="I1063" s="39">
        <f t="shared" si="129"/>
        <v>0</v>
      </c>
      <c r="J1063" s="29">
        <f t="shared" si="131"/>
        <v>0</v>
      </c>
      <c r="K1063" s="28">
        <f t="shared" si="132"/>
        <v>0</v>
      </c>
      <c r="L1063" s="29">
        <f t="shared" si="133"/>
        <v>0</v>
      </c>
      <c r="M1063" s="28">
        <f t="shared" si="134"/>
        <v>0</v>
      </c>
      <c r="N1063" s="29">
        <f t="shared" si="134"/>
        <v>0</v>
      </c>
      <c r="O1063" s="28">
        <f t="shared" si="135"/>
        <v>0</v>
      </c>
      <c r="P1063" s="255">
        <f t="shared" si="136"/>
        <v>0</v>
      </c>
      <c r="Q1063" s="27"/>
      <c r="R1063" s="7"/>
    </row>
    <row r="1064" spans="1:18" x14ac:dyDescent="0.25">
      <c r="A1064" s="2"/>
      <c r="B1064" s="1"/>
      <c r="C1064" s="2"/>
      <c r="D1064" s="2"/>
      <c r="E1064" s="4"/>
      <c r="F1064" s="4"/>
      <c r="G1064" s="260">
        <f t="shared" si="130"/>
        <v>0</v>
      </c>
      <c r="H1064" s="26" t="s">
        <v>6</v>
      </c>
      <c r="I1064" s="39">
        <f t="shared" si="129"/>
        <v>0</v>
      </c>
      <c r="J1064" s="29">
        <f t="shared" si="131"/>
        <v>0</v>
      </c>
      <c r="K1064" s="28">
        <f t="shared" si="132"/>
        <v>0</v>
      </c>
      <c r="L1064" s="29">
        <f t="shared" si="133"/>
        <v>0</v>
      </c>
      <c r="M1064" s="28">
        <f t="shared" si="134"/>
        <v>0</v>
      </c>
      <c r="N1064" s="29">
        <f t="shared" si="134"/>
        <v>0</v>
      </c>
      <c r="O1064" s="28">
        <f t="shared" si="135"/>
        <v>0</v>
      </c>
      <c r="P1064" s="255">
        <f t="shared" si="136"/>
        <v>0</v>
      </c>
      <c r="Q1064" s="27"/>
      <c r="R1064" s="7"/>
    </row>
    <row r="1065" spans="1:18" x14ac:dyDescent="0.25">
      <c r="A1065" s="2"/>
      <c r="B1065" s="1"/>
      <c r="C1065" s="2"/>
      <c r="D1065" s="2"/>
      <c r="E1065" s="4"/>
      <c r="F1065" s="4"/>
      <c r="G1065" s="260">
        <f t="shared" si="130"/>
        <v>0</v>
      </c>
      <c r="H1065" s="26" t="s">
        <v>6</v>
      </c>
      <c r="I1065" s="39">
        <f t="shared" si="129"/>
        <v>0</v>
      </c>
      <c r="J1065" s="29">
        <f t="shared" si="131"/>
        <v>0</v>
      </c>
      <c r="K1065" s="28">
        <f t="shared" si="132"/>
        <v>0</v>
      </c>
      <c r="L1065" s="29">
        <f t="shared" si="133"/>
        <v>0</v>
      </c>
      <c r="M1065" s="28">
        <f t="shared" si="134"/>
        <v>0</v>
      </c>
      <c r="N1065" s="29">
        <f t="shared" si="134"/>
        <v>0</v>
      </c>
      <c r="O1065" s="28">
        <f t="shared" si="135"/>
        <v>0</v>
      </c>
      <c r="P1065" s="255">
        <f t="shared" si="136"/>
        <v>0</v>
      </c>
      <c r="Q1065" s="27"/>
      <c r="R1065" s="7"/>
    </row>
    <row r="1066" spans="1:18" x14ac:dyDescent="0.25">
      <c r="A1066" s="2"/>
      <c r="B1066" s="1"/>
      <c r="C1066" s="2"/>
      <c r="D1066" s="2"/>
      <c r="E1066" s="4"/>
      <c r="F1066" s="4"/>
      <c r="G1066" s="260">
        <f t="shared" si="130"/>
        <v>0</v>
      </c>
      <c r="H1066" s="26" t="s">
        <v>6</v>
      </c>
      <c r="I1066" s="39">
        <f t="shared" si="129"/>
        <v>0</v>
      </c>
      <c r="J1066" s="29">
        <f t="shared" si="131"/>
        <v>0</v>
      </c>
      <c r="K1066" s="28">
        <f t="shared" si="132"/>
        <v>0</v>
      </c>
      <c r="L1066" s="29">
        <f t="shared" si="133"/>
        <v>0</v>
      </c>
      <c r="M1066" s="28">
        <f t="shared" si="134"/>
        <v>0</v>
      </c>
      <c r="N1066" s="29">
        <f t="shared" si="134"/>
        <v>0</v>
      </c>
      <c r="O1066" s="28">
        <f t="shared" si="135"/>
        <v>0</v>
      </c>
      <c r="P1066" s="255">
        <f t="shared" si="136"/>
        <v>0</v>
      </c>
      <c r="Q1066" s="27"/>
      <c r="R1066" s="7"/>
    </row>
    <row r="1067" spans="1:18" x14ac:dyDescent="0.25">
      <c r="A1067" s="2"/>
      <c r="B1067" s="1"/>
      <c r="C1067" s="2"/>
      <c r="D1067" s="2"/>
      <c r="E1067" s="4"/>
      <c r="F1067" s="4"/>
      <c r="G1067" s="260">
        <f t="shared" si="130"/>
        <v>0</v>
      </c>
      <c r="H1067" s="26" t="s">
        <v>6</v>
      </c>
      <c r="I1067" s="39">
        <f t="shared" si="129"/>
        <v>0</v>
      </c>
      <c r="J1067" s="29">
        <f t="shared" si="131"/>
        <v>0</v>
      </c>
      <c r="K1067" s="28">
        <f t="shared" si="132"/>
        <v>0</v>
      </c>
      <c r="L1067" s="29">
        <f t="shared" si="133"/>
        <v>0</v>
      </c>
      <c r="M1067" s="28">
        <f t="shared" si="134"/>
        <v>0</v>
      </c>
      <c r="N1067" s="29">
        <f t="shared" si="134"/>
        <v>0</v>
      </c>
      <c r="O1067" s="28">
        <f t="shared" si="135"/>
        <v>0</v>
      </c>
      <c r="P1067" s="255">
        <f t="shared" si="136"/>
        <v>0</v>
      </c>
      <c r="Q1067" s="27"/>
      <c r="R1067" s="7"/>
    </row>
    <row r="1068" spans="1:18" x14ac:dyDescent="0.25">
      <c r="A1068" s="2"/>
      <c r="B1068" s="1"/>
      <c r="C1068" s="2"/>
      <c r="D1068" s="2"/>
      <c r="E1068" s="4"/>
      <c r="F1068" s="4"/>
      <c r="G1068" s="260">
        <f t="shared" si="130"/>
        <v>0</v>
      </c>
      <c r="H1068" s="26" t="s">
        <v>6</v>
      </c>
      <c r="I1068" s="39">
        <f t="shared" si="129"/>
        <v>0</v>
      </c>
      <c r="J1068" s="29">
        <f t="shared" si="131"/>
        <v>0</v>
      </c>
      <c r="K1068" s="28">
        <f t="shared" si="132"/>
        <v>0</v>
      </c>
      <c r="L1068" s="29">
        <f t="shared" si="133"/>
        <v>0</v>
      </c>
      <c r="M1068" s="28">
        <f t="shared" si="134"/>
        <v>0</v>
      </c>
      <c r="N1068" s="29">
        <f t="shared" si="134"/>
        <v>0</v>
      </c>
      <c r="O1068" s="28">
        <f t="shared" si="135"/>
        <v>0</v>
      </c>
      <c r="P1068" s="255">
        <f t="shared" si="136"/>
        <v>0</v>
      </c>
      <c r="Q1068" s="27"/>
      <c r="R1068" s="7"/>
    </row>
    <row r="1069" spans="1:18" x14ac:dyDescent="0.25">
      <c r="A1069" s="2"/>
      <c r="B1069" s="1"/>
      <c r="C1069" s="2"/>
      <c r="D1069" s="2"/>
      <c r="E1069" s="4"/>
      <c r="F1069" s="4"/>
      <c r="G1069" s="260">
        <f t="shared" si="130"/>
        <v>0</v>
      </c>
      <c r="H1069" s="26" t="s">
        <v>6</v>
      </c>
      <c r="I1069" s="39">
        <f t="shared" si="129"/>
        <v>0</v>
      </c>
      <c r="J1069" s="29">
        <f t="shared" si="131"/>
        <v>0</v>
      </c>
      <c r="K1069" s="28">
        <f t="shared" si="132"/>
        <v>0</v>
      </c>
      <c r="L1069" s="29">
        <f t="shared" si="133"/>
        <v>0</v>
      </c>
      <c r="M1069" s="28">
        <f t="shared" si="134"/>
        <v>0</v>
      </c>
      <c r="N1069" s="29">
        <f t="shared" si="134"/>
        <v>0</v>
      </c>
      <c r="O1069" s="28">
        <f t="shared" si="135"/>
        <v>0</v>
      </c>
      <c r="P1069" s="255">
        <f t="shared" si="136"/>
        <v>0</v>
      </c>
      <c r="Q1069" s="27"/>
      <c r="R1069" s="7"/>
    </row>
    <row r="1070" spans="1:18" x14ac:dyDescent="0.25">
      <c r="A1070" s="2"/>
      <c r="B1070" s="1"/>
      <c r="C1070" s="2"/>
      <c r="D1070" s="2"/>
      <c r="E1070" s="4"/>
      <c r="F1070" s="4"/>
      <c r="G1070" s="260">
        <f t="shared" si="130"/>
        <v>0</v>
      </c>
      <c r="H1070" s="26" t="s">
        <v>6</v>
      </c>
      <c r="I1070" s="39">
        <f t="shared" si="129"/>
        <v>0</v>
      </c>
      <c r="J1070" s="29">
        <f t="shared" si="131"/>
        <v>0</v>
      </c>
      <c r="K1070" s="28">
        <f t="shared" si="132"/>
        <v>0</v>
      </c>
      <c r="L1070" s="29">
        <f t="shared" si="133"/>
        <v>0</v>
      </c>
      <c r="M1070" s="28">
        <f t="shared" si="134"/>
        <v>0</v>
      </c>
      <c r="N1070" s="29">
        <f t="shared" si="134"/>
        <v>0</v>
      </c>
      <c r="O1070" s="28">
        <f t="shared" si="135"/>
        <v>0</v>
      </c>
      <c r="P1070" s="255">
        <f t="shared" si="136"/>
        <v>0</v>
      </c>
      <c r="Q1070" s="27"/>
      <c r="R1070" s="7"/>
    </row>
    <row r="1071" spans="1:18" x14ac:dyDescent="0.25">
      <c r="A1071" s="2"/>
      <c r="B1071" s="1"/>
      <c r="C1071" s="2"/>
      <c r="D1071" s="2"/>
      <c r="E1071" s="4"/>
      <c r="F1071" s="4"/>
      <c r="G1071" s="260">
        <f t="shared" si="130"/>
        <v>0</v>
      </c>
      <c r="H1071" s="26" t="s">
        <v>6</v>
      </c>
      <c r="I1071" s="39">
        <f t="shared" si="129"/>
        <v>0</v>
      </c>
      <c r="J1071" s="29">
        <f t="shared" si="131"/>
        <v>0</v>
      </c>
      <c r="K1071" s="28">
        <f t="shared" si="132"/>
        <v>0</v>
      </c>
      <c r="L1071" s="29">
        <f t="shared" si="133"/>
        <v>0</v>
      </c>
      <c r="M1071" s="28">
        <f t="shared" si="134"/>
        <v>0</v>
      </c>
      <c r="N1071" s="29">
        <f t="shared" si="134"/>
        <v>0</v>
      </c>
      <c r="O1071" s="28">
        <f t="shared" si="135"/>
        <v>0</v>
      </c>
      <c r="P1071" s="255">
        <f t="shared" si="136"/>
        <v>0</v>
      </c>
      <c r="Q1071" s="27"/>
      <c r="R1071" s="7"/>
    </row>
    <row r="1072" spans="1:18" x14ac:dyDescent="0.25">
      <c r="A1072" s="2"/>
      <c r="B1072" s="1"/>
      <c r="C1072" s="2"/>
      <c r="D1072" s="2"/>
      <c r="E1072" s="4"/>
      <c r="F1072" s="4"/>
      <c r="G1072" s="260">
        <f t="shared" si="130"/>
        <v>0</v>
      </c>
      <c r="H1072" s="26" t="s">
        <v>6</v>
      </c>
      <c r="I1072" s="39">
        <f t="shared" si="129"/>
        <v>0</v>
      </c>
      <c r="J1072" s="29">
        <f t="shared" si="131"/>
        <v>0</v>
      </c>
      <c r="K1072" s="28">
        <f t="shared" si="132"/>
        <v>0</v>
      </c>
      <c r="L1072" s="29">
        <f t="shared" si="133"/>
        <v>0</v>
      </c>
      <c r="M1072" s="28">
        <f t="shared" si="134"/>
        <v>0</v>
      </c>
      <c r="N1072" s="29">
        <f t="shared" si="134"/>
        <v>0</v>
      </c>
      <c r="O1072" s="28">
        <f t="shared" si="135"/>
        <v>0</v>
      </c>
      <c r="P1072" s="255">
        <f t="shared" si="136"/>
        <v>0</v>
      </c>
      <c r="Q1072" s="27"/>
      <c r="R1072" s="7"/>
    </row>
    <row r="1073" spans="1:18" x14ac:dyDescent="0.25">
      <c r="A1073" s="2"/>
      <c r="B1073" s="1"/>
      <c r="C1073" s="2"/>
      <c r="D1073" s="2"/>
      <c r="E1073" s="4"/>
      <c r="F1073" s="4"/>
      <c r="G1073" s="260">
        <f t="shared" si="130"/>
        <v>0</v>
      </c>
      <c r="H1073" s="26" t="s">
        <v>6</v>
      </c>
      <c r="I1073" s="39">
        <f t="shared" si="129"/>
        <v>0</v>
      </c>
      <c r="J1073" s="29">
        <f t="shared" si="131"/>
        <v>0</v>
      </c>
      <c r="K1073" s="28">
        <f t="shared" si="132"/>
        <v>0</v>
      </c>
      <c r="L1073" s="29">
        <f t="shared" si="133"/>
        <v>0</v>
      </c>
      <c r="M1073" s="28">
        <f t="shared" si="134"/>
        <v>0</v>
      </c>
      <c r="N1073" s="29">
        <f t="shared" si="134"/>
        <v>0</v>
      </c>
      <c r="O1073" s="28">
        <f t="shared" si="135"/>
        <v>0</v>
      </c>
      <c r="P1073" s="255">
        <f t="shared" si="136"/>
        <v>0</v>
      </c>
      <c r="Q1073" s="27"/>
      <c r="R1073" s="7"/>
    </row>
    <row r="1074" spans="1:18" x14ac:dyDescent="0.25">
      <c r="A1074" s="2"/>
      <c r="B1074" s="1"/>
      <c r="C1074" s="2"/>
      <c r="D1074" s="2"/>
      <c r="E1074" s="4"/>
      <c r="F1074" s="4"/>
      <c r="G1074" s="260">
        <f t="shared" si="130"/>
        <v>0</v>
      </c>
      <c r="H1074" s="26" t="s">
        <v>6</v>
      </c>
      <c r="I1074" s="39">
        <f t="shared" si="129"/>
        <v>0</v>
      </c>
      <c r="J1074" s="29">
        <f t="shared" si="131"/>
        <v>0</v>
      </c>
      <c r="K1074" s="28">
        <f t="shared" si="132"/>
        <v>0</v>
      </c>
      <c r="L1074" s="29">
        <f t="shared" si="133"/>
        <v>0</v>
      </c>
      <c r="M1074" s="28">
        <f t="shared" si="134"/>
        <v>0</v>
      </c>
      <c r="N1074" s="29">
        <f t="shared" si="134"/>
        <v>0</v>
      </c>
      <c r="O1074" s="28">
        <f t="shared" si="135"/>
        <v>0</v>
      </c>
      <c r="P1074" s="255">
        <f t="shared" si="136"/>
        <v>0</v>
      </c>
      <c r="Q1074" s="27"/>
      <c r="R1074" s="7"/>
    </row>
    <row r="1075" spans="1:18" x14ac:dyDescent="0.25">
      <c r="A1075" s="2"/>
      <c r="B1075" s="1"/>
      <c r="C1075" s="2"/>
      <c r="D1075" s="2"/>
      <c r="E1075" s="4"/>
      <c r="F1075" s="4"/>
      <c r="G1075" s="260">
        <f t="shared" si="130"/>
        <v>0</v>
      </c>
      <c r="H1075" s="26" t="s">
        <v>6</v>
      </c>
      <c r="I1075" s="39">
        <f t="shared" si="129"/>
        <v>0</v>
      </c>
      <c r="J1075" s="29">
        <f t="shared" si="131"/>
        <v>0</v>
      </c>
      <c r="K1075" s="28">
        <f t="shared" si="132"/>
        <v>0</v>
      </c>
      <c r="L1075" s="29">
        <f t="shared" si="133"/>
        <v>0</v>
      </c>
      <c r="M1075" s="28">
        <f t="shared" si="134"/>
        <v>0</v>
      </c>
      <c r="N1075" s="29">
        <f t="shared" si="134"/>
        <v>0</v>
      </c>
      <c r="O1075" s="28">
        <f t="shared" si="135"/>
        <v>0</v>
      </c>
      <c r="P1075" s="255">
        <f t="shared" si="136"/>
        <v>0</v>
      </c>
      <c r="Q1075" s="27"/>
      <c r="R1075" s="7"/>
    </row>
    <row r="1076" spans="1:18" x14ac:dyDescent="0.25">
      <c r="A1076" s="2"/>
      <c r="B1076" s="1"/>
      <c r="C1076" s="2"/>
      <c r="D1076" s="2"/>
      <c r="E1076" s="4"/>
      <c r="F1076" s="4"/>
      <c r="G1076" s="260">
        <f t="shared" si="130"/>
        <v>0</v>
      </c>
      <c r="H1076" s="26" t="s">
        <v>6</v>
      </c>
      <c r="I1076" s="39">
        <f t="shared" si="129"/>
        <v>0</v>
      </c>
      <c r="J1076" s="29">
        <f t="shared" si="131"/>
        <v>0</v>
      </c>
      <c r="K1076" s="28">
        <f t="shared" si="132"/>
        <v>0</v>
      </c>
      <c r="L1076" s="29">
        <f t="shared" si="133"/>
        <v>0</v>
      </c>
      <c r="M1076" s="28">
        <f t="shared" si="134"/>
        <v>0</v>
      </c>
      <c r="N1076" s="29">
        <f t="shared" si="134"/>
        <v>0</v>
      </c>
      <c r="O1076" s="28">
        <f t="shared" si="135"/>
        <v>0</v>
      </c>
      <c r="P1076" s="255">
        <f t="shared" si="136"/>
        <v>0</v>
      </c>
      <c r="Q1076" s="27"/>
      <c r="R1076" s="7"/>
    </row>
    <row r="1077" spans="1:18" x14ac:dyDescent="0.25">
      <c r="A1077" s="2"/>
      <c r="B1077" s="1"/>
      <c r="C1077" s="2"/>
      <c r="D1077" s="2"/>
      <c r="E1077" s="4"/>
      <c r="F1077" s="4"/>
      <c r="G1077" s="260">
        <f t="shared" si="130"/>
        <v>0</v>
      </c>
      <c r="H1077" s="26" t="s">
        <v>6</v>
      </c>
      <c r="I1077" s="39">
        <f t="shared" si="129"/>
        <v>0</v>
      </c>
      <c r="J1077" s="29">
        <f t="shared" si="131"/>
        <v>0</v>
      </c>
      <c r="K1077" s="28">
        <f t="shared" si="132"/>
        <v>0</v>
      </c>
      <c r="L1077" s="29">
        <f t="shared" si="133"/>
        <v>0</v>
      </c>
      <c r="M1077" s="28">
        <f t="shared" si="134"/>
        <v>0</v>
      </c>
      <c r="N1077" s="29">
        <f t="shared" si="134"/>
        <v>0</v>
      </c>
      <c r="O1077" s="28">
        <f t="shared" si="135"/>
        <v>0</v>
      </c>
      <c r="P1077" s="255">
        <f t="shared" si="136"/>
        <v>0</v>
      </c>
      <c r="Q1077" s="27"/>
      <c r="R1077" s="7"/>
    </row>
    <row r="1078" spans="1:18" x14ac:dyDescent="0.25">
      <c r="A1078" s="2"/>
      <c r="B1078" s="1"/>
      <c r="C1078" s="2"/>
      <c r="D1078" s="2"/>
      <c r="E1078" s="4"/>
      <c r="F1078" s="4"/>
      <c r="G1078" s="260">
        <f t="shared" si="130"/>
        <v>0</v>
      </c>
      <c r="H1078" s="26" t="s">
        <v>6</v>
      </c>
      <c r="I1078" s="39">
        <f t="shared" si="129"/>
        <v>0</v>
      </c>
      <c r="J1078" s="29">
        <f t="shared" si="131"/>
        <v>0</v>
      </c>
      <c r="K1078" s="28">
        <f t="shared" si="132"/>
        <v>0</v>
      </c>
      <c r="L1078" s="29">
        <f t="shared" si="133"/>
        <v>0</v>
      </c>
      <c r="M1078" s="28">
        <f t="shared" si="134"/>
        <v>0</v>
      </c>
      <c r="N1078" s="29">
        <f t="shared" si="134"/>
        <v>0</v>
      </c>
      <c r="O1078" s="28">
        <f t="shared" si="135"/>
        <v>0</v>
      </c>
      <c r="P1078" s="255">
        <f t="shared" si="136"/>
        <v>0</v>
      </c>
      <c r="Q1078" s="27"/>
      <c r="R1078" s="7"/>
    </row>
    <row r="1079" spans="1:18" x14ac:dyDescent="0.25">
      <c r="A1079" s="2"/>
      <c r="B1079" s="1"/>
      <c r="C1079" s="2"/>
      <c r="D1079" s="2"/>
      <c r="E1079" s="4"/>
      <c r="F1079" s="4"/>
      <c r="G1079" s="260">
        <f t="shared" si="130"/>
        <v>0</v>
      </c>
      <c r="H1079" s="26" t="s">
        <v>6</v>
      </c>
      <c r="I1079" s="39">
        <f t="shared" si="129"/>
        <v>0</v>
      </c>
      <c r="J1079" s="29">
        <f t="shared" si="131"/>
        <v>0</v>
      </c>
      <c r="K1079" s="28">
        <f t="shared" si="132"/>
        <v>0</v>
      </c>
      <c r="L1079" s="29">
        <f t="shared" si="133"/>
        <v>0</v>
      </c>
      <c r="M1079" s="28">
        <f t="shared" si="134"/>
        <v>0</v>
      </c>
      <c r="N1079" s="29">
        <f t="shared" si="134"/>
        <v>0</v>
      </c>
      <c r="O1079" s="28">
        <f t="shared" si="135"/>
        <v>0</v>
      </c>
      <c r="P1079" s="255">
        <f t="shared" si="136"/>
        <v>0</v>
      </c>
      <c r="Q1079" s="27"/>
      <c r="R1079" s="7"/>
    </row>
    <row r="1080" spans="1:18" x14ac:dyDescent="0.25">
      <c r="A1080" s="2"/>
      <c r="B1080" s="1"/>
      <c r="C1080" s="2"/>
      <c r="D1080" s="2"/>
      <c r="E1080" s="4"/>
      <c r="F1080" s="4"/>
      <c r="G1080" s="260">
        <f t="shared" si="130"/>
        <v>0</v>
      </c>
      <c r="H1080" s="26" t="s">
        <v>6</v>
      </c>
      <c r="I1080" s="39">
        <f t="shared" si="129"/>
        <v>0</v>
      </c>
      <c r="J1080" s="29">
        <f t="shared" si="131"/>
        <v>0</v>
      </c>
      <c r="K1080" s="28">
        <f t="shared" si="132"/>
        <v>0</v>
      </c>
      <c r="L1080" s="29">
        <f t="shared" si="133"/>
        <v>0</v>
      </c>
      <c r="M1080" s="28">
        <f t="shared" si="134"/>
        <v>0</v>
      </c>
      <c r="N1080" s="29">
        <f t="shared" si="134"/>
        <v>0</v>
      </c>
      <c r="O1080" s="28">
        <f t="shared" si="135"/>
        <v>0</v>
      </c>
      <c r="P1080" s="255">
        <f t="shared" si="136"/>
        <v>0</v>
      </c>
      <c r="Q1080" s="27"/>
      <c r="R1080" s="7"/>
    </row>
    <row r="1081" spans="1:18" x14ac:dyDescent="0.25">
      <c r="A1081" s="2"/>
      <c r="B1081" s="1"/>
      <c r="C1081" s="2"/>
      <c r="D1081" s="2"/>
      <c r="E1081" s="4"/>
      <c r="F1081" s="4"/>
      <c r="G1081" s="260">
        <f t="shared" si="130"/>
        <v>0</v>
      </c>
      <c r="H1081" s="26" t="s">
        <v>6</v>
      </c>
      <c r="I1081" s="39">
        <f t="shared" si="129"/>
        <v>0</v>
      </c>
      <c r="J1081" s="29">
        <f t="shared" si="131"/>
        <v>0</v>
      </c>
      <c r="K1081" s="28">
        <f t="shared" si="132"/>
        <v>0</v>
      </c>
      <c r="L1081" s="29">
        <f t="shared" si="133"/>
        <v>0</v>
      </c>
      <c r="M1081" s="28">
        <f t="shared" si="134"/>
        <v>0</v>
      </c>
      <c r="N1081" s="29">
        <f t="shared" si="134"/>
        <v>0</v>
      </c>
      <c r="O1081" s="28">
        <f t="shared" si="135"/>
        <v>0</v>
      </c>
      <c r="P1081" s="255">
        <f t="shared" si="136"/>
        <v>0</v>
      </c>
      <c r="Q1081" s="27"/>
      <c r="R1081" s="7"/>
    </row>
    <row r="1082" spans="1:18" x14ac:dyDescent="0.25">
      <c r="A1082" s="2"/>
      <c r="B1082" s="1"/>
      <c r="C1082" s="2"/>
      <c r="D1082" s="2"/>
      <c r="E1082" s="4"/>
      <c r="F1082" s="4"/>
      <c r="G1082" s="260">
        <f t="shared" si="130"/>
        <v>0</v>
      </c>
      <c r="H1082" s="26" t="s">
        <v>6</v>
      </c>
      <c r="I1082" s="39">
        <f t="shared" si="129"/>
        <v>0</v>
      </c>
      <c r="J1082" s="29">
        <f t="shared" si="131"/>
        <v>0</v>
      </c>
      <c r="K1082" s="28">
        <f t="shared" si="132"/>
        <v>0</v>
      </c>
      <c r="L1082" s="29">
        <f t="shared" si="133"/>
        <v>0</v>
      </c>
      <c r="M1082" s="28">
        <f t="shared" si="134"/>
        <v>0</v>
      </c>
      <c r="N1082" s="29">
        <f t="shared" si="134"/>
        <v>0</v>
      </c>
      <c r="O1082" s="28">
        <f t="shared" si="135"/>
        <v>0</v>
      </c>
      <c r="P1082" s="255">
        <f t="shared" si="136"/>
        <v>0</v>
      </c>
      <c r="Q1082" s="27"/>
      <c r="R1082" s="7"/>
    </row>
    <row r="1083" spans="1:18" x14ac:dyDescent="0.25">
      <c r="A1083" s="2"/>
      <c r="B1083" s="1"/>
      <c r="C1083" s="2"/>
      <c r="D1083" s="2"/>
      <c r="E1083" s="4"/>
      <c r="F1083" s="4"/>
      <c r="G1083" s="260">
        <f t="shared" si="130"/>
        <v>0</v>
      </c>
      <c r="H1083" s="26" t="s">
        <v>6</v>
      </c>
      <c r="I1083" s="39">
        <f t="shared" si="129"/>
        <v>0</v>
      </c>
      <c r="J1083" s="29">
        <f t="shared" si="131"/>
        <v>0</v>
      </c>
      <c r="K1083" s="28">
        <f t="shared" si="132"/>
        <v>0</v>
      </c>
      <c r="L1083" s="29">
        <f t="shared" si="133"/>
        <v>0</v>
      </c>
      <c r="M1083" s="28">
        <f t="shared" si="134"/>
        <v>0</v>
      </c>
      <c r="N1083" s="29">
        <f t="shared" si="134"/>
        <v>0</v>
      </c>
      <c r="O1083" s="28">
        <f t="shared" si="135"/>
        <v>0</v>
      </c>
      <c r="P1083" s="255">
        <f t="shared" si="136"/>
        <v>0</v>
      </c>
      <c r="Q1083" s="27"/>
      <c r="R1083" s="7"/>
    </row>
    <row r="1084" spans="1:18" x14ac:dyDescent="0.25">
      <c r="A1084" s="2"/>
      <c r="B1084" s="1"/>
      <c r="C1084" s="2"/>
      <c r="D1084" s="2"/>
      <c r="E1084" s="4"/>
      <c r="F1084" s="4"/>
      <c r="G1084" s="260">
        <f t="shared" si="130"/>
        <v>0</v>
      </c>
      <c r="H1084" s="26" t="s">
        <v>6</v>
      </c>
      <c r="I1084" s="39">
        <f t="shared" si="129"/>
        <v>0</v>
      </c>
      <c r="J1084" s="29">
        <f t="shared" si="131"/>
        <v>0</v>
      </c>
      <c r="K1084" s="28">
        <f t="shared" si="132"/>
        <v>0</v>
      </c>
      <c r="L1084" s="29">
        <f t="shared" si="133"/>
        <v>0</v>
      </c>
      <c r="M1084" s="28">
        <f t="shared" si="134"/>
        <v>0</v>
      </c>
      <c r="N1084" s="29">
        <f t="shared" si="134"/>
        <v>0</v>
      </c>
      <c r="O1084" s="28">
        <f t="shared" si="135"/>
        <v>0</v>
      </c>
      <c r="P1084" s="255">
        <f t="shared" si="136"/>
        <v>0</v>
      </c>
      <c r="Q1084" s="27"/>
      <c r="R1084" s="7"/>
    </row>
    <row r="1085" spans="1:18" x14ac:dyDescent="0.25">
      <c r="A1085" s="2"/>
      <c r="B1085" s="1"/>
      <c r="C1085" s="2"/>
      <c r="D1085" s="2"/>
      <c r="E1085" s="4"/>
      <c r="F1085" s="4"/>
      <c r="G1085" s="260">
        <f t="shared" si="130"/>
        <v>0</v>
      </c>
      <c r="H1085" s="26" t="s">
        <v>6</v>
      </c>
      <c r="I1085" s="39">
        <f t="shared" si="129"/>
        <v>0</v>
      </c>
      <c r="J1085" s="29">
        <f t="shared" si="131"/>
        <v>0</v>
      </c>
      <c r="K1085" s="28">
        <f t="shared" si="132"/>
        <v>0</v>
      </c>
      <c r="L1085" s="29">
        <f t="shared" si="133"/>
        <v>0</v>
      </c>
      <c r="M1085" s="28">
        <f t="shared" si="134"/>
        <v>0</v>
      </c>
      <c r="N1085" s="29">
        <f t="shared" si="134"/>
        <v>0</v>
      </c>
      <c r="O1085" s="28">
        <f t="shared" si="135"/>
        <v>0</v>
      </c>
      <c r="P1085" s="255">
        <f t="shared" si="136"/>
        <v>0</v>
      </c>
      <c r="Q1085" s="27"/>
      <c r="R1085" s="7"/>
    </row>
    <row r="1086" spans="1:18" x14ac:dyDescent="0.25">
      <c r="A1086" s="2"/>
      <c r="B1086" s="1"/>
      <c r="C1086" s="2"/>
      <c r="D1086" s="2"/>
      <c r="E1086" s="4"/>
      <c r="F1086" s="4"/>
      <c r="G1086" s="260">
        <f t="shared" si="130"/>
        <v>0</v>
      </c>
      <c r="H1086" s="26" t="s">
        <v>6</v>
      </c>
      <c r="I1086" s="39">
        <f t="shared" si="129"/>
        <v>0</v>
      </c>
      <c r="J1086" s="29">
        <f t="shared" si="131"/>
        <v>0</v>
      </c>
      <c r="K1086" s="28">
        <f t="shared" si="132"/>
        <v>0</v>
      </c>
      <c r="L1086" s="29">
        <f t="shared" si="133"/>
        <v>0</v>
      </c>
      <c r="M1086" s="28">
        <f t="shared" si="134"/>
        <v>0</v>
      </c>
      <c r="N1086" s="29">
        <f t="shared" si="134"/>
        <v>0</v>
      </c>
      <c r="O1086" s="28">
        <f t="shared" si="135"/>
        <v>0</v>
      </c>
      <c r="P1086" s="255">
        <f t="shared" si="136"/>
        <v>0</v>
      </c>
      <c r="Q1086" s="27"/>
      <c r="R1086" s="7"/>
    </row>
    <row r="1087" spans="1:18" x14ac:dyDescent="0.25">
      <c r="A1087" s="2"/>
      <c r="B1087" s="1"/>
      <c r="C1087" s="2"/>
      <c r="D1087" s="2"/>
      <c r="E1087" s="4"/>
      <c r="F1087" s="4"/>
      <c r="G1087" s="260">
        <f t="shared" si="130"/>
        <v>0</v>
      </c>
      <c r="H1087" s="26" t="s">
        <v>6</v>
      </c>
      <c r="I1087" s="39">
        <f t="shared" si="129"/>
        <v>0</v>
      </c>
      <c r="J1087" s="29">
        <f t="shared" si="131"/>
        <v>0</v>
      </c>
      <c r="K1087" s="28">
        <f t="shared" si="132"/>
        <v>0</v>
      </c>
      <c r="L1087" s="29">
        <f t="shared" si="133"/>
        <v>0</v>
      </c>
      <c r="M1087" s="28">
        <f t="shared" si="134"/>
        <v>0</v>
      </c>
      <c r="N1087" s="29">
        <f t="shared" si="134"/>
        <v>0</v>
      </c>
      <c r="O1087" s="28">
        <f t="shared" si="135"/>
        <v>0</v>
      </c>
      <c r="P1087" s="255">
        <f t="shared" si="136"/>
        <v>0</v>
      </c>
      <c r="Q1087" s="27"/>
      <c r="R1087" s="7"/>
    </row>
    <row r="1088" spans="1:18" x14ac:dyDescent="0.25">
      <c r="A1088" s="2"/>
      <c r="B1088" s="1"/>
      <c r="C1088" s="2"/>
      <c r="D1088" s="2"/>
      <c r="E1088" s="4"/>
      <c r="F1088" s="4"/>
      <c r="G1088" s="260">
        <f t="shared" si="130"/>
        <v>0</v>
      </c>
      <c r="H1088" s="26" t="s">
        <v>6</v>
      </c>
      <c r="I1088" s="39">
        <f t="shared" ref="I1088:I1151" si="137">E1088*$E$4</f>
        <v>0</v>
      </c>
      <c r="J1088" s="29">
        <f t="shared" si="131"/>
        <v>0</v>
      </c>
      <c r="K1088" s="28">
        <f t="shared" si="132"/>
        <v>0</v>
      </c>
      <c r="L1088" s="29">
        <f t="shared" si="133"/>
        <v>0</v>
      </c>
      <c r="M1088" s="28">
        <f t="shared" si="134"/>
        <v>0</v>
      </c>
      <c r="N1088" s="29">
        <f t="shared" si="134"/>
        <v>0</v>
      </c>
      <c r="O1088" s="28">
        <f t="shared" si="135"/>
        <v>0</v>
      </c>
      <c r="P1088" s="255">
        <f t="shared" si="136"/>
        <v>0</v>
      </c>
      <c r="Q1088" s="27"/>
      <c r="R1088" s="7"/>
    </row>
    <row r="1089" spans="1:18" x14ac:dyDescent="0.25">
      <c r="A1089" s="2"/>
      <c r="B1089" s="1"/>
      <c r="C1089" s="2"/>
      <c r="D1089" s="2"/>
      <c r="E1089" s="4"/>
      <c r="F1089" s="4"/>
      <c r="G1089" s="260">
        <f t="shared" si="130"/>
        <v>0</v>
      </c>
      <c r="H1089" s="26" t="s">
        <v>6</v>
      </c>
      <c r="I1089" s="39">
        <f t="shared" si="137"/>
        <v>0</v>
      </c>
      <c r="J1089" s="29">
        <f t="shared" si="131"/>
        <v>0</v>
      </c>
      <c r="K1089" s="28">
        <f t="shared" si="132"/>
        <v>0</v>
      </c>
      <c r="L1089" s="29">
        <f t="shared" si="133"/>
        <v>0</v>
      </c>
      <c r="M1089" s="28">
        <f t="shared" si="134"/>
        <v>0</v>
      </c>
      <c r="N1089" s="29">
        <f t="shared" si="134"/>
        <v>0</v>
      </c>
      <c r="O1089" s="28">
        <f t="shared" si="135"/>
        <v>0</v>
      </c>
      <c r="P1089" s="255">
        <f t="shared" si="136"/>
        <v>0</v>
      </c>
      <c r="Q1089" s="27"/>
      <c r="R1089" s="7"/>
    </row>
    <row r="1090" spans="1:18" x14ac:dyDescent="0.25">
      <c r="A1090" s="2"/>
      <c r="B1090" s="1"/>
      <c r="C1090" s="2"/>
      <c r="D1090" s="2"/>
      <c r="E1090" s="4"/>
      <c r="F1090" s="4"/>
      <c r="G1090" s="260">
        <f t="shared" si="130"/>
        <v>0</v>
      </c>
      <c r="H1090" s="26" t="s">
        <v>6</v>
      </c>
      <c r="I1090" s="39">
        <f t="shared" si="137"/>
        <v>0</v>
      </c>
      <c r="J1090" s="29">
        <f t="shared" si="131"/>
        <v>0</v>
      </c>
      <c r="K1090" s="28">
        <f t="shared" si="132"/>
        <v>0</v>
      </c>
      <c r="L1090" s="29">
        <f t="shared" si="133"/>
        <v>0</v>
      </c>
      <c r="M1090" s="28">
        <f t="shared" si="134"/>
        <v>0</v>
      </c>
      <c r="N1090" s="29">
        <f t="shared" si="134"/>
        <v>0</v>
      </c>
      <c r="O1090" s="28">
        <f t="shared" si="135"/>
        <v>0</v>
      </c>
      <c r="P1090" s="255">
        <f t="shared" si="136"/>
        <v>0</v>
      </c>
      <c r="Q1090" s="27"/>
      <c r="R1090" s="7"/>
    </row>
    <row r="1091" spans="1:18" x14ac:dyDescent="0.25">
      <c r="A1091" s="2"/>
      <c r="B1091" s="1"/>
      <c r="C1091" s="2"/>
      <c r="D1091" s="2"/>
      <c r="E1091" s="4"/>
      <c r="F1091" s="4"/>
      <c r="G1091" s="260">
        <f t="shared" si="130"/>
        <v>0</v>
      </c>
      <c r="H1091" s="26" t="s">
        <v>6</v>
      </c>
      <c r="I1091" s="39">
        <f t="shared" si="137"/>
        <v>0</v>
      </c>
      <c r="J1091" s="29">
        <f t="shared" si="131"/>
        <v>0</v>
      </c>
      <c r="K1091" s="28">
        <f t="shared" si="132"/>
        <v>0</v>
      </c>
      <c r="L1091" s="29">
        <f t="shared" si="133"/>
        <v>0</v>
      </c>
      <c r="M1091" s="28">
        <f t="shared" si="134"/>
        <v>0</v>
      </c>
      <c r="N1091" s="29">
        <f t="shared" si="134"/>
        <v>0</v>
      </c>
      <c r="O1091" s="28">
        <f t="shared" si="135"/>
        <v>0</v>
      </c>
      <c r="P1091" s="255">
        <f t="shared" si="136"/>
        <v>0</v>
      </c>
      <c r="Q1091" s="27"/>
      <c r="R1091" s="7"/>
    </row>
    <row r="1092" spans="1:18" x14ac:dyDescent="0.25">
      <c r="A1092" s="2"/>
      <c r="B1092" s="1"/>
      <c r="C1092" s="2"/>
      <c r="D1092" s="2"/>
      <c r="E1092" s="4"/>
      <c r="F1092" s="4"/>
      <c r="G1092" s="260">
        <f t="shared" si="130"/>
        <v>0</v>
      </c>
      <c r="H1092" s="26" t="s">
        <v>6</v>
      </c>
      <c r="I1092" s="39">
        <f t="shared" si="137"/>
        <v>0</v>
      </c>
      <c r="J1092" s="29">
        <f t="shared" si="131"/>
        <v>0</v>
      </c>
      <c r="K1092" s="28">
        <f t="shared" si="132"/>
        <v>0</v>
      </c>
      <c r="L1092" s="29">
        <f t="shared" si="133"/>
        <v>0</v>
      </c>
      <c r="M1092" s="28">
        <f t="shared" si="134"/>
        <v>0</v>
      </c>
      <c r="N1092" s="29">
        <f t="shared" si="134"/>
        <v>0</v>
      </c>
      <c r="O1092" s="28">
        <f t="shared" si="135"/>
        <v>0</v>
      </c>
      <c r="P1092" s="255">
        <f t="shared" si="136"/>
        <v>0</v>
      </c>
      <c r="Q1092" s="27"/>
      <c r="R1092" s="7"/>
    </row>
    <row r="1093" spans="1:18" x14ac:dyDescent="0.25">
      <c r="A1093" s="2"/>
      <c r="B1093" s="1"/>
      <c r="C1093" s="2"/>
      <c r="D1093" s="2"/>
      <c r="E1093" s="4"/>
      <c r="F1093" s="4"/>
      <c r="G1093" s="260">
        <f t="shared" si="130"/>
        <v>0</v>
      </c>
      <c r="H1093" s="26" t="s">
        <v>6</v>
      </c>
      <c r="I1093" s="39">
        <f t="shared" si="137"/>
        <v>0</v>
      </c>
      <c r="J1093" s="29">
        <f t="shared" si="131"/>
        <v>0</v>
      </c>
      <c r="K1093" s="28">
        <f t="shared" si="132"/>
        <v>0</v>
      </c>
      <c r="L1093" s="29">
        <f t="shared" si="133"/>
        <v>0</v>
      </c>
      <c r="M1093" s="28">
        <f t="shared" si="134"/>
        <v>0</v>
      </c>
      <c r="N1093" s="29">
        <f t="shared" si="134"/>
        <v>0</v>
      </c>
      <c r="O1093" s="28">
        <f t="shared" si="135"/>
        <v>0</v>
      </c>
      <c r="P1093" s="255">
        <f t="shared" si="136"/>
        <v>0</v>
      </c>
      <c r="Q1093" s="27"/>
      <c r="R1093" s="7"/>
    </row>
    <row r="1094" spans="1:18" x14ac:dyDescent="0.25">
      <c r="A1094" s="2"/>
      <c r="B1094" s="1"/>
      <c r="C1094" s="2"/>
      <c r="D1094" s="2"/>
      <c r="E1094" s="4"/>
      <c r="F1094" s="4"/>
      <c r="G1094" s="260">
        <f t="shared" si="130"/>
        <v>0</v>
      </c>
      <c r="H1094" s="26" t="s">
        <v>6</v>
      </c>
      <c r="I1094" s="39">
        <f t="shared" si="137"/>
        <v>0</v>
      </c>
      <c r="J1094" s="29">
        <f t="shared" si="131"/>
        <v>0</v>
      </c>
      <c r="K1094" s="28">
        <f t="shared" si="132"/>
        <v>0</v>
      </c>
      <c r="L1094" s="29">
        <f t="shared" si="133"/>
        <v>0</v>
      </c>
      <c r="M1094" s="28">
        <f t="shared" si="134"/>
        <v>0</v>
      </c>
      <c r="N1094" s="29">
        <f t="shared" si="134"/>
        <v>0</v>
      </c>
      <c r="O1094" s="28">
        <f t="shared" si="135"/>
        <v>0</v>
      </c>
      <c r="P1094" s="255">
        <f t="shared" si="136"/>
        <v>0</v>
      </c>
      <c r="Q1094" s="27"/>
      <c r="R1094" s="7"/>
    </row>
    <row r="1095" spans="1:18" x14ac:dyDescent="0.25">
      <c r="A1095" s="2"/>
      <c r="B1095" s="1"/>
      <c r="C1095" s="2"/>
      <c r="D1095" s="2"/>
      <c r="E1095" s="4"/>
      <c r="F1095" s="4"/>
      <c r="G1095" s="260">
        <f t="shared" si="130"/>
        <v>0</v>
      </c>
      <c r="H1095" s="26" t="s">
        <v>6</v>
      </c>
      <c r="I1095" s="39">
        <f t="shared" si="137"/>
        <v>0</v>
      </c>
      <c r="J1095" s="29">
        <f t="shared" si="131"/>
        <v>0</v>
      </c>
      <c r="K1095" s="28">
        <f t="shared" si="132"/>
        <v>0</v>
      </c>
      <c r="L1095" s="29">
        <f t="shared" si="133"/>
        <v>0</v>
      </c>
      <c r="M1095" s="28">
        <f t="shared" si="134"/>
        <v>0</v>
      </c>
      <c r="N1095" s="29">
        <f t="shared" si="134"/>
        <v>0</v>
      </c>
      <c r="O1095" s="28">
        <f t="shared" si="135"/>
        <v>0</v>
      </c>
      <c r="P1095" s="255">
        <f t="shared" si="136"/>
        <v>0</v>
      </c>
      <c r="Q1095" s="27"/>
      <c r="R1095" s="7"/>
    </row>
    <row r="1096" spans="1:18" x14ac:dyDescent="0.25">
      <c r="A1096" s="2"/>
      <c r="B1096" s="1"/>
      <c r="C1096" s="2"/>
      <c r="D1096" s="2"/>
      <c r="E1096" s="4"/>
      <c r="F1096" s="4"/>
      <c r="G1096" s="260">
        <f t="shared" si="130"/>
        <v>0</v>
      </c>
      <c r="H1096" s="26" t="s">
        <v>6</v>
      </c>
      <c r="I1096" s="39">
        <f t="shared" si="137"/>
        <v>0</v>
      </c>
      <c r="J1096" s="29">
        <f t="shared" si="131"/>
        <v>0</v>
      </c>
      <c r="K1096" s="28">
        <f t="shared" si="132"/>
        <v>0</v>
      </c>
      <c r="L1096" s="29">
        <f t="shared" si="133"/>
        <v>0</v>
      </c>
      <c r="M1096" s="28">
        <f t="shared" si="134"/>
        <v>0</v>
      </c>
      <c r="N1096" s="29">
        <f t="shared" si="134"/>
        <v>0</v>
      </c>
      <c r="O1096" s="28">
        <f t="shared" si="135"/>
        <v>0</v>
      </c>
      <c r="P1096" s="255">
        <f t="shared" si="136"/>
        <v>0</v>
      </c>
      <c r="Q1096" s="27"/>
      <c r="R1096" s="7"/>
    </row>
    <row r="1097" spans="1:18" x14ac:dyDescent="0.25">
      <c r="A1097" s="2"/>
      <c r="B1097" s="1"/>
      <c r="C1097" s="2"/>
      <c r="D1097" s="2"/>
      <c r="E1097" s="4"/>
      <c r="F1097" s="4"/>
      <c r="G1097" s="260">
        <f t="shared" si="130"/>
        <v>0</v>
      </c>
      <c r="H1097" s="26" t="s">
        <v>6</v>
      </c>
      <c r="I1097" s="39">
        <f t="shared" si="137"/>
        <v>0</v>
      </c>
      <c r="J1097" s="29">
        <f t="shared" si="131"/>
        <v>0</v>
      </c>
      <c r="K1097" s="28">
        <f t="shared" si="132"/>
        <v>0</v>
      </c>
      <c r="L1097" s="29">
        <f t="shared" si="133"/>
        <v>0</v>
      </c>
      <c r="M1097" s="28">
        <f t="shared" si="134"/>
        <v>0</v>
      </c>
      <c r="N1097" s="29">
        <f t="shared" si="134"/>
        <v>0</v>
      </c>
      <c r="O1097" s="28">
        <f t="shared" si="135"/>
        <v>0</v>
      </c>
      <c r="P1097" s="255">
        <f t="shared" si="136"/>
        <v>0</v>
      </c>
      <c r="Q1097" s="27"/>
      <c r="R1097" s="7"/>
    </row>
    <row r="1098" spans="1:18" x14ac:dyDescent="0.25">
      <c r="A1098" s="2"/>
      <c r="B1098" s="1"/>
      <c r="C1098" s="2"/>
      <c r="D1098" s="2"/>
      <c r="E1098" s="4"/>
      <c r="F1098" s="4"/>
      <c r="G1098" s="260">
        <f t="shared" si="130"/>
        <v>0</v>
      </c>
      <c r="H1098" s="26" t="s">
        <v>6</v>
      </c>
      <c r="I1098" s="39">
        <f t="shared" si="137"/>
        <v>0</v>
      </c>
      <c r="J1098" s="29">
        <f t="shared" si="131"/>
        <v>0</v>
      </c>
      <c r="K1098" s="28">
        <f t="shared" si="132"/>
        <v>0</v>
      </c>
      <c r="L1098" s="29">
        <f t="shared" si="133"/>
        <v>0</v>
      </c>
      <c r="M1098" s="28">
        <f t="shared" si="134"/>
        <v>0</v>
      </c>
      <c r="N1098" s="29">
        <f t="shared" si="134"/>
        <v>0</v>
      </c>
      <c r="O1098" s="28">
        <f t="shared" si="135"/>
        <v>0</v>
      </c>
      <c r="P1098" s="255">
        <f t="shared" si="136"/>
        <v>0</v>
      </c>
      <c r="Q1098" s="27"/>
      <c r="R1098" s="7"/>
    </row>
    <row r="1099" spans="1:18" x14ac:dyDescent="0.25">
      <c r="A1099" s="2"/>
      <c r="B1099" s="1"/>
      <c r="C1099" s="2"/>
      <c r="D1099" s="2"/>
      <c r="E1099" s="4"/>
      <c r="F1099" s="4"/>
      <c r="G1099" s="260">
        <f t="shared" ref="G1099:G1162" si="138">E1099*F1099</f>
        <v>0</v>
      </c>
      <c r="H1099" s="26" t="s">
        <v>6</v>
      </c>
      <c r="I1099" s="39">
        <f t="shared" si="137"/>
        <v>0</v>
      </c>
      <c r="J1099" s="29">
        <f t="shared" ref="J1099:J1162" si="139">G1099*$E$4</f>
        <v>0</v>
      </c>
      <c r="K1099" s="28">
        <f t="shared" ref="K1099:K1162" si="140">IF(H1099="DIVISAS $",E1099*$E$5,0)</f>
        <v>0</v>
      </c>
      <c r="L1099" s="29">
        <f t="shared" ref="L1099:L1162" si="141">IF(H1099="DIVISAS $",G1099*$E$5,0)</f>
        <v>0</v>
      </c>
      <c r="M1099" s="28">
        <f t="shared" ref="M1099:N1162" si="142">SUM(I1099,K1099)</f>
        <v>0</v>
      </c>
      <c r="N1099" s="29">
        <f t="shared" si="142"/>
        <v>0</v>
      </c>
      <c r="O1099" s="28">
        <f t="shared" ref="O1099:O1162" si="143">E1099-M1099</f>
        <v>0</v>
      </c>
      <c r="P1099" s="255">
        <f t="shared" ref="P1099:P1162" si="144">G1099-N1099</f>
        <v>0</v>
      </c>
      <c r="Q1099" s="27"/>
      <c r="R1099" s="7"/>
    </row>
    <row r="1100" spans="1:18" x14ac:dyDescent="0.25">
      <c r="A1100" s="2"/>
      <c r="B1100" s="1"/>
      <c r="C1100" s="2"/>
      <c r="D1100" s="2"/>
      <c r="E1100" s="4"/>
      <c r="F1100" s="4"/>
      <c r="G1100" s="260">
        <f t="shared" si="138"/>
        <v>0</v>
      </c>
      <c r="H1100" s="26" t="s">
        <v>6</v>
      </c>
      <c r="I1100" s="39">
        <f t="shared" si="137"/>
        <v>0</v>
      </c>
      <c r="J1100" s="29">
        <f t="shared" si="139"/>
        <v>0</v>
      </c>
      <c r="K1100" s="28">
        <f t="shared" si="140"/>
        <v>0</v>
      </c>
      <c r="L1100" s="29">
        <f t="shared" si="141"/>
        <v>0</v>
      </c>
      <c r="M1100" s="28">
        <f t="shared" si="142"/>
        <v>0</v>
      </c>
      <c r="N1100" s="29">
        <f t="shared" si="142"/>
        <v>0</v>
      </c>
      <c r="O1100" s="28">
        <f t="shared" si="143"/>
        <v>0</v>
      </c>
      <c r="P1100" s="255">
        <f t="shared" si="144"/>
        <v>0</v>
      </c>
      <c r="Q1100" s="27"/>
      <c r="R1100" s="7"/>
    </row>
    <row r="1101" spans="1:18" x14ac:dyDescent="0.25">
      <c r="A1101" s="2"/>
      <c r="B1101" s="1"/>
      <c r="C1101" s="2"/>
      <c r="D1101" s="2"/>
      <c r="E1101" s="4"/>
      <c r="F1101" s="4"/>
      <c r="G1101" s="260">
        <f t="shared" si="138"/>
        <v>0</v>
      </c>
      <c r="H1101" s="26" t="s">
        <v>6</v>
      </c>
      <c r="I1101" s="39">
        <f t="shared" si="137"/>
        <v>0</v>
      </c>
      <c r="J1101" s="29">
        <f t="shared" si="139"/>
        <v>0</v>
      </c>
      <c r="K1101" s="28">
        <f t="shared" si="140"/>
        <v>0</v>
      </c>
      <c r="L1101" s="29">
        <f t="shared" si="141"/>
        <v>0</v>
      </c>
      <c r="M1101" s="28">
        <f t="shared" si="142"/>
        <v>0</v>
      </c>
      <c r="N1101" s="29">
        <f t="shared" si="142"/>
        <v>0</v>
      </c>
      <c r="O1101" s="28">
        <f t="shared" si="143"/>
        <v>0</v>
      </c>
      <c r="P1101" s="255">
        <f t="shared" si="144"/>
        <v>0</v>
      </c>
      <c r="Q1101" s="27"/>
      <c r="R1101" s="7"/>
    </row>
    <row r="1102" spans="1:18" x14ac:dyDescent="0.25">
      <c r="A1102" s="2"/>
      <c r="B1102" s="1"/>
      <c r="C1102" s="2"/>
      <c r="D1102" s="2"/>
      <c r="E1102" s="4"/>
      <c r="F1102" s="4"/>
      <c r="G1102" s="260">
        <f t="shared" si="138"/>
        <v>0</v>
      </c>
      <c r="H1102" s="26" t="s">
        <v>6</v>
      </c>
      <c r="I1102" s="39">
        <f t="shared" si="137"/>
        <v>0</v>
      </c>
      <c r="J1102" s="29">
        <f t="shared" si="139"/>
        <v>0</v>
      </c>
      <c r="K1102" s="28">
        <f t="shared" si="140"/>
        <v>0</v>
      </c>
      <c r="L1102" s="29">
        <f t="shared" si="141"/>
        <v>0</v>
      </c>
      <c r="M1102" s="28">
        <f t="shared" si="142"/>
        <v>0</v>
      </c>
      <c r="N1102" s="29">
        <f t="shared" si="142"/>
        <v>0</v>
      </c>
      <c r="O1102" s="28">
        <f t="shared" si="143"/>
        <v>0</v>
      </c>
      <c r="P1102" s="255">
        <f t="shared" si="144"/>
        <v>0</v>
      </c>
      <c r="Q1102" s="27"/>
      <c r="R1102" s="7"/>
    </row>
    <row r="1103" spans="1:18" x14ac:dyDescent="0.25">
      <c r="A1103" s="2"/>
      <c r="B1103" s="1"/>
      <c r="C1103" s="2"/>
      <c r="D1103" s="2"/>
      <c r="E1103" s="4"/>
      <c r="F1103" s="4"/>
      <c r="G1103" s="260">
        <f t="shared" si="138"/>
        <v>0</v>
      </c>
      <c r="H1103" s="26" t="s">
        <v>6</v>
      </c>
      <c r="I1103" s="39">
        <f t="shared" si="137"/>
        <v>0</v>
      </c>
      <c r="J1103" s="29">
        <f t="shared" si="139"/>
        <v>0</v>
      </c>
      <c r="K1103" s="28">
        <f t="shared" si="140"/>
        <v>0</v>
      </c>
      <c r="L1103" s="29">
        <f t="shared" si="141"/>
        <v>0</v>
      </c>
      <c r="M1103" s="28">
        <f t="shared" si="142"/>
        <v>0</v>
      </c>
      <c r="N1103" s="29">
        <f t="shared" si="142"/>
        <v>0</v>
      </c>
      <c r="O1103" s="28">
        <f t="shared" si="143"/>
        <v>0</v>
      </c>
      <c r="P1103" s="255">
        <f t="shared" si="144"/>
        <v>0</v>
      </c>
      <c r="Q1103" s="27"/>
      <c r="R1103" s="7"/>
    </row>
    <row r="1104" spans="1:18" x14ac:dyDescent="0.25">
      <c r="A1104" s="2"/>
      <c r="B1104" s="1"/>
      <c r="C1104" s="2"/>
      <c r="D1104" s="2"/>
      <c r="E1104" s="4"/>
      <c r="F1104" s="4"/>
      <c r="G1104" s="260">
        <f t="shared" si="138"/>
        <v>0</v>
      </c>
      <c r="H1104" s="26" t="s">
        <v>6</v>
      </c>
      <c r="I1104" s="39">
        <f t="shared" si="137"/>
        <v>0</v>
      </c>
      <c r="J1104" s="29">
        <f t="shared" si="139"/>
        <v>0</v>
      </c>
      <c r="K1104" s="28">
        <f t="shared" si="140"/>
        <v>0</v>
      </c>
      <c r="L1104" s="29">
        <f t="shared" si="141"/>
        <v>0</v>
      </c>
      <c r="M1104" s="28">
        <f t="shared" si="142"/>
        <v>0</v>
      </c>
      <c r="N1104" s="29">
        <f t="shared" si="142"/>
        <v>0</v>
      </c>
      <c r="O1104" s="28">
        <f t="shared" si="143"/>
        <v>0</v>
      </c>
      <c r="P1104" s="255">
        <f t="shared" si="144"/>
        <v>0</v>
      </c>
      <c r="Q1104" s="27"/>
      <c r="R1104" s="7"/>
    </row>
    <row r="1105" spans="1:18" x14ac:dyDescent="0.25">
      <c r="A1105" s="2"/>
      <c r="B1105" s="1"/>
      <c r="C1105" s="2"/>
      <c r="D1105" s="2"/>
      <c r="E1105" s="4"/>
      <c r="F1105" s="4"/>
      <c r="G1105" s="260">
        <f t="shared" si="138"/>
        <v>0</v>
      </c>
      <c r="H1105" s="26" t="s">
        <v>6</v>
      </c>
      <c r="I1105" s="39">
        <f t="shared" si="137"/>
        <v>0</v>
      </c>
      <c r="J1105" s="29">
        <f t="shared" si="139"/>
        <v>0</v>
      </c>
      <c r="K1105" s="28">
        <f t="shared" si="140"/>
        <v>0</v>
      </c>
      <c r="L1105" s="29">
        <f t="shared" si="141"/>
        <v>0</v>
      </c>
      <c r="M1105" s="28">
        <f t="shared" si="142"/>
        <v>0</v>
      </c>
      <c r="N1105" s="29">
        <f t="shared" si="142"/>
        <v>0</v>
      </c>
      <c r="O1105" s="28">
        <f t="shared" si="143"/>
        <v>0</v>
      </c>
      <c r="P1105" s="255">
        <f t="shared" si="144"/>
        <v>0</v>
      </c>
      <c r="Q1105" s="27"/>
      <c r="R1105" s="7"/>
    </row>
    <row r="1106" spans="1:18" x14ac:dyDescent="0.25">
      <c r="A1106" s="2"/>
      <c r="B1106" s="1"/>
      <c r="C1106" s="2"/>
      <c r="D1106" s="2"/>
      <c r="E1106" s="4"/>
      <c r="F1106" s="4"/>
      <c r="G1106" s="260">
        <f t="shared" si="138"/>
        <v>0</v>
      </c>
      <c r="H1106" s="26" t="s">
        <v>6</v>
      </c>
      <c r="I1106" s="39">
        <f t="shared" si="137"/>
        <v>0</v>
      </c>
      <c r="J1106" s="29">
        <f t="shared" si="139"/>
        <v>0</v>
      </c>
      <c r="K1106" s="28">
        <f t="shared" si="140"/>
        <v>0</v>
      </c>
      <c r="L1106" s="29">
        <f t="shared" si="141"/>
        <v>0</v>
      </c>
      <c r="M1106" s="28">
        <f t="shared" si="142"/>
        <v>0</v>
      </c>
      <c r="N1106" s="29">
        <f t="shared" si="142"/>
        <v>0</v>
      </c>
      <c r="O1106" s="28">
        <f t="shared" si="143"/>
        <v>0</v>
      </c>
      <c r="P1106" s="255">
        <f t="shared" si="144"/>
        <v>0</v>
      </c>
      <c r="Q1106" s="27"/>
      <c r="R1106" s="7"/>
    </row>
    <row r="1107" spans="1:18" x14ac:dyDescent="0.25">
      <c r="A1107" s="2"/>
      <c r="B1107" s="1"/>
      <c r="C1107" s="2"/>
      <c r="D1107" s="2"/>
      <c r="E1107" s="4"/>
      <c r="F1107" s="4"/>
      <c r="G1107" s="260">
        <f t="shared" si="138"/>
        <v>0</v>
      </c>
      <c r="H1107" s="26" t="s">
        <v>6</v>
      </c>
      <c r="I1107" s="39">
        <f t="shared" si="137"/>
        <v>0</v>
      </c>
      <c r="J1107" s="29">
        <f t="shared" si="139"/>
        <v>0</v>
      </c>
      <c r="K1107" s="28">
        <f t="shared" si="140"/>
        <v>0</v>
      </c>
      <c r="L1107" s="29">
        <f t="shared" si="141"/>
        <v>0</v>
      </c>
      <c r="M1107" s="28">
        <f t="shared" si="142"/>
        <v>0</v>
      </c>
      <c r="N1107" s="29">
        <f t="shared" si="142"/>
        <v>0</v>
      </c>
      <c r="O1107" s="28">
        <f t="shared" si="143"/>
        <v>0</v>
      </c>
      <c r="P1107" s="255">
        <f t="shared" si="144"/>
        <v>0</v>
      </c>
      <c r="Q1107" s="27"/>
      <c r="R1107" s="7"/>
    </row>
    <row r="1108" spans="1:18" x14ac:dyDescent="0.25">
      <c r="A1108" s="2"/>
      <c r="B1108" s="1"/>
      <c r="C1108" s="2"/>
      <c r="D1108" s="2"/>
      <c r="E1108" s="4"/>
      <c r="F1108" s="4"/>
      <c r="G1108" s="260">
        <f t="shared" si="138"/>
        <v>0</v>
      </c>
      <c r="H1108" s="26" t="s">
        <v>6</v>
      </c>
      <c r="I1108" s="39">
        <f t="shared" si="137"/>
        <v>0</v>
      </c>
      <c r="J1108" s="29">
        <f t="shared" si="139"/>
        <v>0</v>
      </c>
      <c r="K1108" s="28">
        <f t="shared" si="140"/>
        <v>0</v>
      </c>
      <c r="L1108" s="29">
        <f t="shared" si="141"/>
        <v>0</v>
      </c>
      <c r="M1108" s="28">
        <f t="shared" si="142"/>
        <v>0</v>
      </c>
      <c r="N1108" s="29">
        <f t="shared" si="142"/>
        <v>0</v>
      </c>
      <c r="O1108" s="28">
        <f t="shared" si="143"/>
        <v>0</v>
      </c>
      <c r="P1108" s="255">
        <f t="shared" si="144"/>
        <v>0</v>
      </c>
      <c r="Q1108" s="27"/>
      <c r="R1108" s="7"/>
    </row>
    <row r="1109" spans="1:18" x14ac:dyDescent="0.25">
      <c r="A1109" s="2"/>
      <c r="B1109" s="1"/>
      <c r="C1109" s="2"/>
      <c r="D1109" s="2"/>
      <c r="E1109" s="4"/>
      <c r="F1109" s="4"/>
      <c r="G1109" s="260">
        <f t="shared" si="138"/>
        <v>0</v>
      </c>
      <c r="H1109" s="26" t="s">
        <v>6</v>
      </c>
      <c r="I1109" s="39">
        <f t="shared" si="137"/>
        <v>0</v>
      </c>
      <c r="J1109" s="29">
        <f t="shared" si="139"/>
        <v>0</v>
      </c>
      <c r="K1109" s="28">
        <f t="shared" si="140"/>
        <v>0</v>
      </c>
      <c r="L1109" s="29">
        <f t="shared" si="141"/>
        <v>0</v>
      </c>
      <c r="M1109" s="28">
        <f t="shared" si="142"/>
        <v>0</v>
      </c>
      <c r="N1109" s="29">
        <f t="shared" si="142"/>
        <v>0</v>
      </c>
      <c r="O1109" s="28">
        <f t="shared" si="143"/>
        <v>0</v>
      </c>
      <c r="P1109" s="255">
        <f t="shared" si="144"/>
        <v>0</v>
      </c>
      <c r="Q1109" s="27"/>
      <c r="R1109" s="7"/>
    </row>
    <row r="1110" spans="1:18" x14ac:dyDescent="0.25">
      <c r="A1110" s="2"/>
      <c r="B1110" s="1"/>
      <c r="C1110" s="2"/>
      <c r="D1110" s="2"/>
      <c r="E1110" s="4"/>
      <c r="F1110" s="4"/>
      <c r="G1110" s="260">
        <f t="shared" si="138"/>
        <v>0</v>
      </c>
      <c r="H1110" s="26" t="s">
        <v>6</v>
      </c>
      <c r="I1110" s="39">
        <f t="shared" si="137"/>
        <v>0</v>
      </c>
      <c r="J1110" s="29">
        <f t="shared" si="139"/>
        <v>0</v>
      </c>
      <c r="K1110" s="28">
        <f t="shared" si="140"/>
        <v>0</v>
      </c>
      <c r="L1110" s="29">
        <f t="shared" si="141"/>
        <v>0</v>
      </c>
      <c r="M1110" s="28">
        <f t="shared" si="142"/>
        <v>0</v>
      </c>
      <c r="N1110" s="29">
        <f t="shared" si="142"/>
        <v>0</v>
      </c>
      <c r="O1110" s="28">
        <f t="shared" si="143"/>
        <v>0</v>
      </c>
      <c r="P1110" s="255">
        <f t="shared" si="144"/>
        <v>0</v>
      </c>
      <c r="Q1110" s="27"/>
      <c r="R1110" s="7"/>
    </row>
    <row r="1111" spans="1:18" x14ac:dyDescent="0.25">
      <c r="A1111" s="2"/>
      <c r="B1111" s="1"/>
      <c r="C1111" s="2"/>
      <c r="D1111" s="2"/>
      <c r="E1111" s="4"/>
      <c r="F1111" s="4"/>
      <c r="G1111" s="260">
        <f t="shared" si="138"/>
        <v>0</v>
      </c>
      <c r="H1111" s="26" t="s">
        <v>6</v>
      </c>
      <c r="I1111" s="39">
        <f t="shared" si="137"/>
        <v>0</v>
      </c>
      <c r="J1111" s="29">
        <f t="shared" si="139"/>
        <v>0</v>
      </c>
      <c r="K1111" s="28">
        <f t="shared" si="140"/>
        <v>0</v>
      </c>
      <c r="L1111" s="29">
        <f t="shared" si="141"/>
        <v>0</v>
      </c>
      <c r="M1111" s="28">
        <f t="shared" si="142"/>
        <v>0</v>
      </c>
      <c r="N1111" s="29">
        <f t="shared" si="142"/>
        <v>0</v>
      </c>
      <c r="O1111" s="28">
        <f t="shared" si="143"/>
        <v>0</v>
      </c>
      <c r="P1111" s="255">
        <f t="shared" si="144"/>
        <v>0</v>
      </c>
      <c r="Q1111" s="27"/>
      <c r="R1111" s="7"/>
    </row>
    <row r="1112" spans="1:18" x14ac:dyDescent="0.25">
      <c r="A1112" s="2"/>
      <c r="B1112" s="1"/>
      <c r="C1112" s="2"/>
      <c r="D1112" s="2"/>
      <c r="E1112" s="4"/>
      <c r="F1112" s="4"/>
      <c r="G1112" s="260">
        <f t="shared" si="138"/>
        <v>0</v>
      </c>
      <c r="H1112" s="26" t="s">
        <v>6</v>
      </c>
      <c r="I1112" s="39">
        <f t="shared" si="137"/>
        <v>0</v>
      </c>
      <c r="J1112" s="29">
        <f t="shared" si="139"/>
        <v>0</v>
      </c>
      <c r="K1112" s="28">
        <f t="shared" si="140"/>
        <v>0</v>
      </c>
      <c r="L1112" s="29">
        <f t="shared" si="141"/>
        <v>0</v>
      </c>
      <c r="M1112" s="28">
        <f t="shared" si="142"/>
        <v>0</v>
      </c>
      <c r="N1112" s="29">
        <f t="shared" si="142"/>
        <v>0</v>
      </c>
      <c r="O1112" s="28">
        <f t="shared" si="143"/>
        <v>0</v>
      </c>
      <c r="P1112" s="255">
        <f t="shared" si="144"/>
        <v>0</v>
      </c>
      <c r="Q1112" s="27"/>
      <c r="R1112" s="7"/>
    </row>
    <row r="1113" spans="1:18" x14ac:dyDescent="0.25">
      <c r="A1113" s="2"/>
      <c r="B1113" s="1"/>
      <c r="C1113" s="2"/>
      <c r="D1113" s="2"/>
      <c r="E1113" s="4"/>
      <c r="F1113" s="4"/>
      <c r="G1113" s="260">
        <f t="shared" si="138"/>
        <v>0</v>
      </c>
      <c r="H1113" s="26" t="s">
        <v>6</v>
      </c>
      <c r="I1113" s="39">
        <f t="shared" si="137"/>
        <v>0</v>
      </c>
      <c r="J1113" s="29">
        <f t="shared" si="139"/>
        <v>0</v>
      </c>
      <c r="K1113" s="28">
        <f t="shared" si="140"/>
        <v>0</v>
      </c>
      <c r="L1113" s="29">
        <f t="shared" si="141"/>
        <v>0</v>
      </c>
      <c r="M1113" s="28">
        <f t="shared" si="142"/>
        <v>0</v>
      </c>
      <c r="N1113" s="29">
        <f t="shared" si="142"/>
        <v>0</v>
      </c>
      <c r="O1113" s="28">
        <f t="shared" si="143"/>
        <v>0</v>
      </c>
      <c r="P1113" s="255">
        <f t="shared" si="144"/>
        <v>0</v>
      </c>
      <c r="Q1113" s="27"/>
      <c r="R1113" s="7"/>
    </row>
    <row r="1114" spans="1:18" x14ac:dyDescent="0.25">
      <c r="A1114" s="2"/>
      <c r="B1114" s="1"/>
      <c r="C1114" s="2"/>
      <c r="D1114" s="2"/>
      <c r="E1114" s="4"/>
      <c r="F1114" s="4"/>
      <c r="G1114" s="260">
        <f t="shared" si="138"/>
        <v>0</v>
      </c>
      <c r="H1114" s="26" t="s">
        <v>6</v>
      </c>
      <c r="I1114" s="39">
        <f t="shared" si="137"/>
        <v>0</v>
      </c>
      <c r="J1114" s="29">
        <f t="shared" si="139"/>
        <v>0</v>
      </c>
      <c r="K1114" s="28">
        <f t="shared" si="140"/>
        <v>0</v>
      </c>
      <c r="L1114" s="29">
        <f t="shared" si="141"/>
        <v>0</v>
      </c>
      <c r="M1114" s="28">
        <f t="shared" si="142"/>
        <v>0</v>
      </c>
      <c r="N1114" s="29">
        <f t="shared" si="142"/>
        <v>0</v>
      </c>
      <c r="O1114" s="28">
        <f t="shared" si="143"/>
        <v>0</v>
      </c>
      <c r="P1114" s="255">
        <f t="shared" si="144"/>
        <v>0</v>
      </c>
      <c r="Q1114" s="27"/>
      <c r="R1114" s="7"/>
    </row>
    <row r="1115" spans="1:18" x14ac:dyDescent="0.25">
      <c r="A1115" s="2"/>
      <c r="B1115" s="1"/>
      <c r="C1115" s="2"/>
      <c r="D1115" s="2"/>
      <c r="E1115" s="4"/>
      <c r="F1115" s="4"/>
      <c r="G1115" s="260">
        <f t="shared" si="138"/>
        <v>0</v>
      </c>
      <c r="H1115" s="26" t="s">
        <v>6</v>
      </c>
      <c r="I1115" s="39">
        <f t="shared" si="137"/>
        <v>0</v>
      </c>
      <c r="J1115" s="29">
        <f t="shared" si="139"/>
        <v>0</v>
      </c>
      <c r="K1115" s="28">
        <f t="shared" si="140"/>
        <v>0</v>
      </c>
      <c r="L1115" s="29">
        <f t="shared" si="141"/>
        <v>0</v>
      </c>
      <c r="M1115" s="28">
        <f t="shared" si="142"/>
        <v>0</v>
      </c>
      <c r="N1115" s="29">
        <f t="shared" si="142"/>
        <v>0</v>
      </c>
      <c r="O1115" s="28">
        <f t="shared" si="143"/>
        <v>0</v>
      </c>
      <c r="P1115" s="255">
        <f t="shared" si="144"/>
        <v>0</v>
      </c>
      <c r="Q1115" s="27"/>
      <c r="R1115" s="7"/>
    </row>
    <row r="1116" spans="1:18" x14ac:dyDescent="0.25">
      <c r="A1116" s="2"/>
      <c r="B1116" s="1"/>
      <c r="C1116" s="2"/>
      <c r="D1116" s="2"/>
      <c r="E1116" s="4"/>
      <c r="F1116" s="4"/>
      <c r="G1116" s="260">
        <f t="shared" si="138"/>
        <v>0</v>
      </c>
      <c r="H1116" s="26" t="s">
        <v>6</v>
      </c>
      <c r="I1116" s="39">
        <f t="shared" si="137"/>
        <v>0</v>
      </c>
      <c r="J1116" s="29">
        <f t="shared" si="139"/>
        <v>0</v>
      </c>
      <c r="K1116" s="28">
        <f t="shared" si="140"/>
        <v>0</v>
      </c>
      <c r="L1116" s="29">
        <f t="shared" si="141"/>
        <v>0</v>
      </c>
      <c r="M1116" s="28">
        <f t="shared" si="142"/>
        <v>0</v>
      </c>
      <c r="N1116" s="29">
        <f t="shared" si="142"/>
        <v>0</v>
      </c>
      <c r="O1116" s="28">
        <f t="shared" si="143"/>
        <v>0</v>
      </c>
      <c r="P1116" s="255">
        <f t="shared" si="144"/>
        <v>0</v>
      </c>
      <c r="Q1116" s="27"/>
      <c r="R1116" s="7"/>
    </row>
    <row r="1117" spans="1:18" x14ac:dyDescent="0.25">
      <c r="A1117" s="2"/>
      <c r="B1117" s="1"/>
      <c r="C1117" s="2"/>
      <c r="D1117" s="2"/>
      <c r="E1117" s="4"/>
      <c r="F1117" s="4"/>
      <c r="G1117" s="260">
        <f t="shared" si="138"/>
        <v>0</v>
      </c>
      <c r="H1117" s="26" t="s">
        <v>6</v>
      </c>
      <c r="I1117" s="39">
        <f t="shared" si="137"/>
        <v>0</v>
      </c>
      <c r="J1117" s="29">
        <f t="shared" si="139"/>
        <v>0</v>
      </c>
      <c r="K1117" s="28">
        <f t="shared" si="140"/>
        <v>0</v>
      </c>
      <c r="L1117" s="29">
        <f t="shared" si="141"/>
        <v>0</v>
      </c>
      <c r="M1117" s="28">
        <f t="shared" si="142"/>
        <v>0</v>
      </c>
      <c r="N1117" s="29">
        <f t="shared" si="142"/>
        <v>0</v>
      </c>
      <c r="O1117" s="28">
        <f t="shared" si="143"/>
        <v>0</v>
      </c>
      <c r="P1117" s="255">
        <f t="shared" si="144"/>
        <v>0</v>
      </c>
      <c r="Q1117" s="27"/>
      <c r="R1117" s="7"/>
    </row>
    <row r="1118" spans="1:18" x14ac:dyDescent="0.25">
      <c r="A1118" s="2"/>
      <c r="B1118" s="1"/>
      <c r="C1118" s="2"/>
      <c r="D1118" s="2"/>
      <c r="E1118" s="4"/>
      <c r="F1118" s="4"/>
      <c r="G1118" s="260">
        <f t="shared" si="138"/>
        <v>0</v>
      </c>
      <c r="H1118" s="26" t="s">
        <v>6</v>
      </c>
      <c r="I1118" s="39">
        <f t="shared" si="137"/>
        <v>0</v>
      </c>
      <c r="J1118" s="29">
        <f t="shared" si="139"/>
        <v>0</v>
      </c>
      <c r="K1118" s="28">
        <f t="shared" si="140"/>
        <v>0</v>
      </c>
      <c r="L1118" s="29">
        <f t="shared" si="141"/>
        <v>0</v>
      </c>
      <c r="M1118" s="28">
        <f t="shared" si="142"/>
        <v>0</v>
      </c>
      <c r="N1118" s="29">
        <f t="shared" si="142"/>
        <v>0</v>
      </c>
      <c r="O1118" s="28">
        <f t="shared" si="143"/>
        <v>0</v>
      </c>
      <c r="P1118" s="255">
        <f t="shared" si="144"/>
        <v>0</v>
      </c>
      <c r="Q1118" s="27"/>
      <c r="R1118" s="7"/>
    </row>
    <row r="1119" spans="1:18" x14ac:dyDescent="0.25">
      <c r="A1119" s="2"/>
      <c r="B1119" s="1"/>
      <c r="C1119" s="2"/>
      <c r="D1119" s="2"/>
      <c r="E1119" s="4"/>
      <c r="F1119" s="4"/>
      <c r="G1119" s="260">
        <f t="shared" si="138"/>
        <v>0</v>
      </c>
      <c r="H1119" s="26" t="s">
        <v>6</v>
      </c>
      <c r="I1119" s="39">
        <f t="shared" si="137"/>
        <v>0</v>
      </c>
      <c r="J1119" s="29">
        <f t="shared" si="139"/>
        <v>0</v>
      </c>
      <c r="K1119" s="28">
        <f t="shared" si="140"/>
        <v>0</v>
      </c>
      <c r="L1119" s="29">
        <f t="shared" si="141"/>
        <v>0</v>
      </c>
      <c r="M1119" s="28">
        <f t="shared" si="142"/>
        <v>0</v>
      </c>
      <c r="N1119" s="29">
        <f t="shared" si="142"/>
        <v>0</v>
      </c>
      <c r="O1119" s="28">
        <f t="shared" si="143"/>
        <v>0</v>
      </c>
      <c r="P1119" s="255">
        <f t="shared" si="144"/>
        <v>0</v>
      </c>
      <c r="Q1119" s="27"/>
      <c r="R1119" s="7"/>
    </row>
    <row r="1120" spans="1:18" x14ac:dyDescent="0.25">
      <c r="A1120" s="2"/>
      <c r="B1120" s="1"/>
      <c r="C1120" s="2"/>
      <c r="D1120" s="2"/>
      <c r="E1120" s="4"/>
      <c r="F1120" s="4"/>
      <c r="G1120" s="260">
        <f t="shared" si="138"/>
        <v>0</v>
      </c>
      <c r="H1120" s="26" t="s">
        <v>6</v>
      </c>
      <c r="I1120" s="39">
        <f t="shared" si="137"/>
        <v>0</v>
      </c>
      <c r="J1120" s="29">
        <f t="shared" si="139"/>
        <v>0</v>
      </c>
      <c r="K1120" s="28">
        <f t="shared" si="140"/>
        <v>0</v>
      </c>
      <c r="L1120" s="29">
        <f t="shared" si="141"/>
        <v>0</v>
      </c>
      <c r="M1120" s="28">
        <f t="shared" si="142"/>
        <v>0</v>
      </c>
      <c r="N1120" s="29">
        <f t="shared" si="142"/>
        <v>0</v>
      </c>
      <c r="O1120" s="28">
        <f t="shared" si="143"/>
        <v>0</v>
      </c>
      <c r="P1120" s="255">
        <f t="shared" si="144"/>
        <v>0</v>
      </c>
      <c r="Q1120" s="27"/>
      <c r="R1120" s="7"/>
    </row>
    <row r="1121" spans="1:18" x14ac:dyDescent="0.25">
      <c r="A1121" s="2"/>
      <c r="B1121" s="1"/>
      <c r="C1121" s="2"/>
      <c r="D1121" s="2"/>
      <c r="E1121" s="4"/>
      <c r="F1121" s="4"/>
      <c r="G1121" s="260">
        <f t="shared" si="138"/>
        <v>0</v>
      </c>
      <c r="H1121" s="26" t="s">
        <v>6</v>
      </c>
      <c r="I1121" s="39">
        <f t="shared" si="137"/>
        <v>0</v>
      </c>
      <c r="J1121" s="29">
        <f t="shared" si="139"/>
        <v>0</v>
      </c>
      <c r="K1121" s="28">
        <f t="shared" si="140"/>
        <v>0</v>
      </c>
      <c r="L1121" s="29">
        <f t="shared" si="141"/>
        <v>0</v>
      </c>
      <c r="M1121" s="28">
        <f t="shared" si="142"/>
        <v>0</v>
      </c>
      <c r="N1121" s="29">
        <f t="shared" si="142"/>
        <v>0</v>
      </c>
      <c r="O1121" s="28">
        <f t="shared" si="143"/>
        <v>0</v>
      </c>
      <c r="P1121" s="255">
        <f t="shared" si="144"/>
        <v>0</v>
      </c>
      <c r="Q1121" s="27"/>
      <c r="R1121" s="7"/>
    </row>
    <row r="1122" spans="1:18" x14ac:dyDescent="0.25">
      <c r="A1122" s="2"/>
      <c r="B1122" s="1"/>
      <c r="C1122" s="2"/>
      <c r="D1122" s="2"/>
      <c r="E1122" s="4"/>
      <c r="F1122" s="4"/>
      <c r="G1122" s="260">
        <f t="shared" si="138"/>
        <v>0</v>
      </c>
      <c r="H1122" s="26" t="s">
        <v>6</v>
      </c>
      <c r="I1122" s="39">
        <f t="shared" si="137"/>
        <v>0</v>
      </c>
      <c r="J1122" s="29">
        <f t="shared" si="139"/>
        <v>0</v>
      </c>
      <c r="K1122" s="28">
        <f t="shared" si="140"/>
        <v>0</v>
      </c>
      <c r="L1122" s="29">
        <f t="shared" si="141"/>
        <v>0</v>
      </c>
      <c r="M1122" s="28">
        <f t="shared" si="142"/>
        <v>0</v>
      </c>
      <c r="N1122" s="29">
        <f t="shared" si="142"/>
        <v>0</v>
      </c>
      <c r="O1122" s="28">
        <f t="shared" si="143"/>
        <v>0</v>
      </c>
      <c r="P1122" s="255">
        <f t="shared" si="144"/>
        <v>0</v>
      </c>
      <c r="Q1122" s="27"/>
      <c r="R1122" s="7"/>
    </row>
    <row r="1123" spans="1:18" x14ac:dyDescent="0.25">
      <c r="A1123" s="2"/>
      <c r="B1123" s="1"/>
      <c r="C1123" s="2"/>
      <c r="D1123" s="2"/>
      <c r="E1123" s="4"/>
      <c r="F1123" s="4"/>
      <c r="G1123" s="260">
        <f t="shared" si="138"/>
        <v>0</v>
      </c>
      <c r="H1123" s="26" t="s">
        <v>6</v>
      </c>
      <c r="I1123" s="39">
        <f t="shared" si="137"/>
        <v>0</v>
      </c>
      <c r="J1123" s="29">
        <f t="shared" si="139"/>
        <v>0</v>
      </c>
      <c r="K1123" s="28">
        <f t="shared" si="140"/>
        <v>0</v>
      </c>
      <c r="L1123" s="29">
        <f t="shared" si="141"/>
        <v>0</v>
      </c>
      <c r="M1123" s="28">
        <f t="shared" si="142"/>
        <v>0</v>
      </c>
      <c r="N1123" s="29">
        <f t="shared" si="142"/>
        <v>0</v>
      </c>
      <c r="O1123" s="28">
        <f t="shared" si="143"/>
        <v>0</v>
      </c>
      <c r="P1123" s="255">
        <f t="shared" si="144"/>
        <v>0</v>
      </c>
      <c r="Q1123" s="27"/>
      <c r="R1123" s="7"/>
    </row>
    <row r="1124" spans="1:18" x14ac:dyDescent="0.25">
      <c r="A1124" s="2"/>
      <c r="B1124" s="1"/>
      <c r="C1124" s="2"/>
      <c r="D1124" s="2"/>
      <c r="E1124" s="4"/>
      <c r="F1124" s="4"/>
      <c r="G1124" s="260">
        <f t="shared" si="138"/>
        <v>0</v>
      </c>
      <c r="H1124" s="26" t="s">
        <v>6</v>
      </c>
      <c r="I1124" s="39">
        <f t="shared" si="137"/>
        <v>0</v>
      </c>
      <c r="J1124" s="29">
        <f t="shared" si="139"/>
        <v>0</v>
      </c>
      <c r="K1124" s="28">
        <f t="shared" si="140"/>
        <v>0</v>
      </c>
      <c r="L1124" s="29">
        <f t="shared" si="141"/>
        <v>0</v>
      </c>
      <c r="M1124" s="28">
        <f t="shared" si="142"/>
        <v>0</v>
      </c>
      <c r="N1124" s="29">
        <f t="shared" si="142"/>
        <v>0</v>
      </c>
      <c r="O1124" s="28">
        <f t="shared" si="143"/>
        <v>0</v>
      </c>
      <c r="P1124" s="255">
        <f t="shared" si="144"/>
        <v>0</v>
      </c>
      <c r="Q1124" s="27"/>
      <c r="R1124" s="7"/>
    </row>
    <row r="1125" spans="1:18" x14ac:dyDescent="0.25">
      <c r="A1125" s="2"/>
      <c r="B1125" s="1"/>
      <c r="C1125" s="2"/>
      <c r="D1125" s="2"/>
      <c r="E1125" s="4"/>
      <c r="F1125" s="4"/>
      <c r="G1125" s="260">
        <f t="shared" si="138"/>
        <v>0</v>
      </c>
      <c r="H1125" s="26" t="s">
        <v>6</v>
      </c>
      <c r="I1125" s="39">
        <f t="shared" si="137"/>
        <v>0</v>
      </c>
      <c r="J1125" s="29">
        <f t="shared" si="139"/>
        <v>0</v>
      </c>
      <c r="K1125" s="28">
        <f t="shared" si="140"/>
        <v>0</v>
      </c>
      <c r="L1125" s="29">
        <f t="shared" si="141"/>
        <v>0</v>
      </c>
      <c r="M1125" s="28">
        <f t="shared" si="142"/>
        <v>0</v>
      </c>
      <c r="N1125" s="29">
        <f t="shared" si="142"/>
        <v>0</v>
      </c>
      <c r="O1125" s="28">
        <f t="shared" si="143"/>
        <v>0</v>
      </c>
      <c r="P1125" s="255">
        <f t="shared" si="144"/>
        <v>0</v>
      </c>
      <c r="Q1125" s="27"/>
      <c r="R1125" s="7"/>
    </row>
    <row r="1126" spans="1:18" x14ac:dyDescent="0.25">
      <c r="A1126" s="2"/>
      <c r="B1126" s="1"/>
      <c r="C1126" s="2"/>
      <c r="D1126" s="2"/>
      <c r="E1126" s="4"/>
      <c r="F1126" s="4"/>
      <c r="G1126" s="260">
        <f t="shared" si="138"/>
        <v>0</v>
      </c>
      <c r="H1126" s="26" t="s">
        <v>6</v>
      </c>
      <c r="I1126" s="39">
        <f t="shared" si="137"/>
        <v>0</v>
      </c>
      <c r="J1126" s="29">
        <f t="shared" si="139"/>
        <v>0</v>
      </c>
      <c r="K1126" s="28">
        <f t="shared" si="140"/>
        <v>0</v>
      </c>
      <c r="L1126" s="29">
        <f t="shared" si="141"/>
        <v>0</v>
      </c>
      <c r="M1126" s="28">
        <f t="shared" si="142"/>
        <v>0</v>
      </c>
      <c r="N1126" s="29">
        <f t="shared" si="142"/>
        <v>0</v>
      </c>
      <c r="O1126" s="28">
        <f t="shared" si="143"/>
        <v>0</v>
      </c>
      <c r="P1126" s="255">
        <f t="shared" si="144"/>
        <v>0</v>
      </c>
      <c r="Q1126" s="27"/>
      <c r="R1126" s="7"/>
    </row>
    <row r="1127" spans="1:18" x14ac:dyDescent="0.25">
      <c r="A1127" s="2"/>
      <c r="B1127" s="1"/>
      <c r="C1127" s="2"/>
      <c r="D1127" s="2"/>
      <c r="E1127" s="4"/>
      <c r="F1127" s="4"/>
      <c r="G1127" s="260">
        <f t="shared" si="138"/>
        <v>0</v>
      </c>
      <c r="H1127" s="26" t="s">
        <v>6</v>
      </c>
      <c r="I1127" s="39">
        <f t="shared" si="137"/>
        <v>0</v>
      </c>
      <c r="J1127" s="29">
        <f t="shared" si="139"/>
        <v>0</v>
      </c>
      <c r="K1127" s="28">
        <f t="shared" si="140"/>
        <v>0</v>
      </c>
      <c r="L1127" s="29">
        <f t="shared" si="141"/>
        <v>0</v>
      </c>
      <c r="M1127" s="28">
        <f t="shared" si="142"/>
        <v>0</v>
      </c>
      <c r="N1127" s="29">
        <f t="shared" si="142"/>
        <v>0</v>
      </c>
      <c r="O1127" s="28">
        <f t="shared" si="143"/>
        <v>0</v>
      </c>
      <c r="P1127" s="255">
        <f t="shared" si="144"/>
        <v>0</v>
      </c>
      <c r="Q1127" s="27"/>
      <c r="R1127" s="7"/>
    </row>
    <row r="1128" spans="1:18" x14ac:dyDescent="0.25">
      <c r="A1128" s="2"/>
      <c r="B1128" s="1"/>
      <c r="C1128" s="2"/>
      <c r="D1128" s="2"/>
      <c r="E1128" s="4"/>
      <c r="F1128" s="4"/>
      <c r="G1128" s="260">
        <f t="shared" si="138"/>
        <v>0</v>
      </c>
      <c r="H1128" s="26" t="s">
        <v>6</v>
      </c>
      <c r="I1128" s="39">
        <f t="shared" si="137"/>
        <v>0</v>
      </c>
      <c r="J1128" s="29">
        <f t="shared" si="139"/>
        <v>0</v>
      </c>
      <c r="K1128" s="28">
        <f t="shared" si="140"/>
        <v>0</v>
      </c>
      <c r="L1128" s="29">
        <f t="shared" si="141"/>
        <v>0</v>
      </c>
      <c r="M1128" s="28">
        <f t="shared" si="142"/>
        <v>0</v>
      </c>
      <c r="N1128" s="29">
        <f t="shared" si="142"/>
        <v>0</v>
      </c>
      <c r="O1128" s="28">
        <f t="shared" si="143"/>
        <v>0</v>
      </c>
      <c r="P1128" s="255">
        <f t="shared" si="144"/>
        <v>0</v>
      </c>
      <c r="Q1128" s="27"/>
      <c r="R1128" s="7"/>
    </row>
    <row r="1129" spans="1:18" x14ac:dyDescent="0.25">
      <c r="A1129" s="2"/>
      <c r="B1129" s="1"/>
      <c r="C1129" s="2"/>
      <c r="D1129" s="2"/>
      <c r="E1129" s="4"/>
      <c r="F1129" s="4"/>
      <c r="G1129" s="260">
        <f t="shared" si="138"/>
        <v>0</v>
      </c>
      <c r="H1129" s="26" t="s">
        <v>6</v>
      </c>
      <c r="I1129" s="39">
        <f t="shared" si="137"/>
        <v>0</v>
      </c>
      <c r="J1129" s="29">
        <f t="shared" si="139"/>
        <v>0</v>
      </c>
      <c r="K1129" s="28">
        <f t="shared" si="140"/>
        <v>0</v>
      </c>
      <c r="L1129" s="29">
        <f t="shared" si="141"/>
        <v>0</v>
      </c>
      <c r="M1129" s="28">
        <f t="shared" si="142"/>
        <v>0</v>
      </c>
      <c r="N1129" s="29">
        <f t="shared" si="142"/>
        <v>0</v>
      </c>
      <c r="O1129" s="28">
        <f t="shared" si="143"/>
        <v>0</v>
      </c>
      <c r="P1129" s="255">
        <f t="shared" si="144"/>
        <v>0</v>
      </c>
      <c r="Q1129" s="27"/>
      <c r="R1129" s="7"/>
    </row>
    <row r="1130" spans="1:18" x14ac:dyDescent="0.25">
      <c r="A1130" s="2"/>
      <c r="B1130" s="1"/>
      <c r="C1130" s="2"/>
      <c r="D1130" s="2"/>
      <c r="E1130" s="4"/>
      <c r="F1130" s="4"/>
      <c r="G1130" s="260">
        <f t="shared" si="138"/>
        <v>0</v>
      </c>
      <c r="H1130" s="26" t="s">
        <v>6</v>
      </c>
      <c r="I1130" s="39">
        <f t="shared" si="137"/>
        <v>0</v>
      </c>
      <c r="J1130" s="29">
        <f t="shared" si="139"/>
        <v>0</v>
      </c>
      <c r="K1130" s="28">
        <f t="shared" si="140"/>
        <v>0</v>
      </c>
      <c r="L1130" s="29">
        <f t="shared" si="141"/>
        <v>0</v>
      </c>
      <c r="M1130" s="28">
        <f t="shared" si="142"/>
        <v>0</v>
      </c>
      <c r="N1130" s="29">
        <f t="shared" si="142"/>
        <v>0</v>
      </c>
      <c r="O1130" s="28">
        <f t="shared" si="143"/>
        <v>0</v>
      </c>
      <c r="P1130" s="255">
        <f t="shared" si="144"/>
        <v>0</v>
      </c>
      <c r="Q1130" s="27"/>
      <c r="R1130" s="7"/>
    </row>
    <row r="1131" spans="1:18" x14ac:dyDescent="0.25">
      <c r="A1131" s="2"/>
      <c r="B1131" s="1"/>
      <c r="C1131" s="2"/>
      <c r="D1131" s="2"/>
      <c r="E1131" s="4"/>
      <c r="F1131" s="4"/>
      <c r="G1131" s="260">
        <f t="shared" si="138"/>
        <v>0</v>
      </c>
      <c r="H1131" s="26" t="s">
        <v>6</v>
      </c>
      <c r="I1131" s="39">
        <f t="shared" si="137"/>
        <v>0</v>
      </c>
      <c r="J1131" s="29">
        <f t="shared" si="139"/>
        <v>0</v>
      </c>
      <c r="K1131" s="28">
        <f t="shared" si="140"/>
        <v>0</v>
      </c>
      <c r="L1131" s="29">
        <f t="shared" si="141"/>
        <v>0</v>
      </c>
      <c r="M1131" s="28">
        <f t="shared" si="142"/>
        <v>0</v>
      </c>
      <c r="N1131" s="29">
        <f t="shared" si="142"/>
        <v>0</v>
      </c>
      <c r="O1131" s="28">
        <f t="shared" si="143"/>
        <v>0</v>
      </c>
      <c r="P1131" s="255">
        <f t="shared" si="144"/>
        <v>0</v>
      </c>
      <c r="Q1131" s="27"/>
      <c r="R1131" s="7"/>
    </row>
    <row r="1132" spans="1:18" x14ac:dyDescent="0.25">
      <c r="A1132" s="2"/>
      <c r="B1132" s="1"/>
      <c r="C1132" s="2"/>
      <c r="D1132" s="2"/>
      <c r="E1132" s="4"/>
      <c r="F1132" s="4"/>
      <c r="G1132" s="260">
        <f t="shared" si="138"/>
        <v>0</v>
      </c>
      <c r="H1132" s="26" t="s">
        <v>6</v>
      </c>
      <c r="I1132" s="39">
        <f t="shared" si="137"/>
        <v>0</v>
      </c>
      <c r="J1132" s="29">
        <f t="shared" si="139"/>
        <v>0</v>
      </c>
      <c r="K1132" s="28">
        <f t="shared" si="140"/>
        <v>0</v>
      </c>
      <c r="L1132" s="29">
        <f t="shared" si="141"/>
        <v>0</v>
      </c>
      <c r="M1132" s="28">
        <f t="shared" si="142"/>
        <v>0</v>
      </c>
      <c r="N1132" s="29">
        <f t="shared" si="142"/>
        <v>0</v>
      </c>
      <c r="O1132" s="28">
        <f t="shared" si="143"/>
        <v>0</v>
      </c>
      <c r="P1132" s="255">
        <f t="shared" si="144"/>
        <v>0</v>
      </c>
      <c r="Q1132" s="27"/>
      <c r="R1132" s="7"/>
    </row>
    <row r="1133" spans="1:18" x14ac:dyDescent="0.25">
      <c r="A1133" s="2"/>
      <c r="B1133" s="1"/>
      <c r="C1133" s="2"/>
      <c r="D1133" s="2"/>
      <c r="E1133" s="4"/>
      <c r="F1133" s="4"/>
      <c r="G1133" s="260">
        <f t="shared" si="138"/>
        <v>0</v>
      </c>
      <c r="H1133" s="26" t="s">
        <v>6</v>
      </c>
      <c r="I1133" s="39">
        <f t="shared" si="137"/>
        <v>0</v>
      </c>
      <c r="J1133" s="29">
        <f t="shared" si="139"/>
        <v>0</v>
      </c>
      <c r="K1133" s="28">
        <f t="shared" si="140"/>
        <v>0</v>
      </c>
      <c r="L1133" s="29">
        <f t="shared" si="141"/>
        <v>0</v>
      </c>
      <c r="M1133" s="28">
        <f t="shared" si="142"/>
        <v>0</v>
      </c>
      <c r="N1133" s="29">
        <f t="shared" si="142"/>
        <v>0</v>
      </c>
      <c r="O1133" s="28">
        <f t="shared" si="143"/>
        <v>0</v>
      </c>
      <c r="P1133" s="255">
        <f t="shared" si="144"/>
        <v>0</v>
      </c>
      <c r="Q1133" s="27"/>
      <c r="R1133" s="7"/>
    </row>
    <row r="1134" spans="1:18" x14ac:dyDescent="0.25">
      <c r="A1134" s="2"/>
      <c r="B1134" s="1"/>
      <c r="C1134" s="2"/>
      <c r="D1134" s="2"/>
      <c r="E1134" s="4"/>
      <c r="F1134" s="4"/>
      <c r="G1134" s="260">
        <f t="shared" si="138"/>
        <v>0</v>
      </c>
      <c r="H1134" s="26" t="s">
        <v>6</v>
      </c>
      <c r="I1134" s="39">
        <f t="shared" si="137"/>
        <v>0</v>
      </c>
      <c r="J1134" s="29">
        <f t="shared" si="139"/>
        <v>0</v>
      </c>
      <c r="K1134" s="28">
        <f t="shared" si="140"/>
        <v>0</v>
      </c>
      <c r="L1134" s="29">
        <f t="shared" si="141"/>
        <v>0</v>
      </c>
      <c r="M1134" s="28">
        <f t="shared" si="142"/>
        <v>0</v>
      </c>
      <c r="N1134" s="29">
        <f t="shared" si="142"/>
        <v>0</v>
      </c>
      <c r="O1134" s="28">
        <f t="shared" si="143"/>
        <v>0</v>
      </c>
      <c r="P1134" s="255">
        <f t="shared" si="144"/>
        <v>0</v>
      </c>
      <c r="Q1134" s="27"/>
      <c r="R1134" s="7"/>
    </row>
    <row r="1135" spans="1:18" x14ac:dyDescent="0.25">
      <c r="A1135" s="2"/>
      <c r="B1135" s="1"/>
      <c r="C1135" s="2"/>
      <c r="D1135" s="2"/>
      <c r="E1135" s="4"/>
      <c r="F1135" s="4"/>
      <c r="G1135" s="260">
        <f t="shared" si="138"/>
        <v>0</v>
      </c>
      <c r="H1135" s="26" t="s">
        <v>6</v>
      </c>
      <c r="I1135" s="39">
        <f t="shared" si="137"/>
        <v>0</v>
      </c>
      <c r="J1135" s="29">
        <f t="shared" si="139"/>
        <v>0</v>
      </c>
      <c r="K1135" s="28">
        <f t="shared" si="140"/>
        <v>0</v>
      </c>
      <c r="L1135" s="29">
        <f t="shared" si="141"/>
        <v>0</v>
      </c>
      <c r="M1135" s="28">
        <f t="shared" si="142"/>
        <v>0</v>
      </c>
      <c r="N1135" s="29">
        <f t="shared" si="142"/>
        <v>0</v>
      </c>
      <c r="O1135" s="28">
        <f t="shared" si="143"/>
        <v>0</v>
      </c>
      <c r="P1135" s="255">
        <f t="shared" si="144"/>
        <v>0</v>
      </c>
      <c r="Q1135" s="27"/>
      <c r="R1135" s="7"/>
    </row>
    <row r="1136" spans="1:18" x14ac:dyDescent="0.25">
      <c r="A1136" s="2"/>
      <c r="B1136" s="1"/>
      <c r="C1136" s="2"/>
      <c r="D1136" s="2"/>
      <c r="E1136" s="4"/>
      <c r="F1136" s="4"/>
      <c r="G1136" s="260">
        <f t="shared" si="138"/>
        <v>0</v>
      </c>
      <c r="H1136" s="26" t="s">
        <v>6</v>
      </c>
      <c r="I1136" s="39">
        <f t="shared" si="137"/>
        <v>0</v>
      </c>
      <c r="J1136" s="29">
        <f t="shared" si="139"/>
        <v>0</v>
      </c>
      <c r="K1136" s="28">
        <f t="shared" si="140"/>
        <v>0</v>
      </c>
      <c r="L1136" s="29">
        <f t="shared" si="141"/>
        <v>0</v>
      </c>
      <c r="M1136" s="28">
        <f t="shared" si="142"/>
        <v>0</v>
      </c>
      <c r="N1136" s="29">
        <f t="shared" si="142"/>
        <v>0</v>
      </c>
      <c r="O1136" s="28">
        <f t="shared" si="143"/>
        <v>0</v>
      </c>
      <c r="P1136" s="255">
        <f t="shared" si="144"/>
        <v>0</v>
      </c>
      <c r="Q1136" s="27"/>
      <c r="R1136" s="7"/>
    </row>
    <row r="1137" spans="1:18" x14ac:dyDescent="0.25">
      <c r="A1137" s="2"/>
      <c r="B1137" s="1"/>
      <c r="C1137" s="2"/>
      <c r="D1137" s="2"/>
      <c r="E1137" s="4"/>
      <c r="F1137" s="4"/>
      <c r="G1137" s="260">
        <f t="shared" si="138"/>
        <v>0</v>
      </c>
      <c r="H1137" s="26" t="s">
        <v>6</v>
      </c>
      <c r="I1137" s="39">
        <f t="shared" si="137"/>
        <v>0</v>
      </c>
      <c r="J1137" s="29">
        <f t="shared" si="139"/>
        <v>0</v>
      </c>
      <c r="K1137" s="28">
        <f t="shared" si="140"/>
        <v>0</v>
      </c>
      <c r="L1137" s="29">
        <f t="shared" si="141"/>
        <v>0</v>
      </c>
      <c r="M1137" s="28">
        <f t="shared" si="142"/>
        <v>0</v>
      </c>
      <c r="N1137" s="29">
        <f t="shared" si="142"/>
        <v>0</v>
      </c>
      <c r="O1137" s="28">
        <f t="shared" si="143"/>
        <v>0</v>
      </c>
      <c r="P1137" s="255">
        <f t="shared" si="144"/>
        <v>0</v>
      </c>
      <c r="Q1137" s="27"/>
      <c r="R1137" s="7"/>
    </row>
    <row r="1138" spans="1:18" x14ac:dyDescent="0.25">
      <c r="A1138" s="2"/>
      <c r="B1138" s="1"/>
      <c r="C1138" s="2"/>
      <c r="D1138" s="2"/>
      <c r="E1138" s="4"/>
      <c r="F1138" s="4"/>
      <c r="G1138" s="260">
        <f t="shared" si="138"/>
        <v>0</v>
      </c>
      <c r="H1138" s="26" t="s">
        <v>6</v>
      </c>
      <c r="I1138" s="39">
        <f t="shared" si="137"/>
        <v>0</v>
      </c>
      <c r="J1138" s="29">
        <f t="shared" si="139"/>
        <v>0</v>
      </c>
      <c r="K1138" s="28">
        <f t="shared" si="140"/>
        <v>0</v>
      </c>
      <c r="L1138" s="29">
        <f t="shared" si="141"/>
        <v>0</v>
      </c>
      <c r="M1138" s="28">
        <f t="shared" si="142"/>
        <v>0</v>
      </c>
      <c r="N1138" s="29">
        <f t="shared" si="142"/>
        <v>0</v>
      </c>
      <c r="O1138" s="28">
        <f t="shared" si="143"/>
        <v>0</v>
      </c>
      <c r="P1138" s="255">
        <f t="shared" si="144"/>
        <v>0</v>
      </c>
      <c r="Q1138" s="27"/>
      <c r="R1138" s="7"/>
    </row>
    <row r="1139" spans="1:18" x14ac:dyDescent="0.25">
      <c r="A1139" s="2"/>
      <c r="B1139" s="1"/>
      <c r="C1139" s="2"/>
      <c r="D1139" s="2"/>
      <c r="E1139" s="4"/>
      <c r="F1139" s="4"/>
      <c r="G1139" s="260">
        <f t="shared" si="138"/>
        <v>0</v>
      </c>
      <c r="H1139" s="26" t="s">
        <v>6</v>
      </c>
      <c r="I1139" s="39">
        <f t="shared" si="137"/>
        <v>0</v>
      </c>
      <c r="J1139" s="29">
        <f t="shared" si="139"/>
        <v>0</v>
      </c>
      <c r="K1139" s="28">
        <f t="shared" si="140"/>
        <v>0</v>
      </c>
      <c r="L1139" s="29">
        <f t="shared" si="141"/>
        <v>0</v>
      </c>
      <c r="M1139" s="28">
        <f t="shared" si="142"/>
        <v>0</v>
      </c>
      <c r="N1139" s="29">
        <f t="shared" si="142"/>
        <v>0</v>
      </c>
      <c r="O1139" s="28">
        <f t="shared" si="143"/>
        <v>0</v>
      </c>
      <c r="P1139" s="255">
        <f t="shared" si="144"/>
        <v>0</v>
      </c>
      <c r="Q1139" s="27"/>
      <c r="R1139" s="7"/>
    </row>
    <row r="1140" spans="1:18" x14ac:dyDescent="0.25">
      <c r="A1140" s="2"/>
      <c r="B1140" s="1"/>
      <c r="C1140" s="2"/>
      <c r="D1140" s="2"/>
      <c r="E1140" s="4"/>
      <c r="F1140" s="4"/>
      <c r="G1140" s="260">
        <f t="shared" si="138"/>
        <v>0</v>
      </c>
      <c r="H1140" s="26" t="s">
        <v>6</v>
      </c>
      <c r="I1140" s="39">
        <f t="shared" si="137"/>
        <v>0</v>
      </c>
      <c r="J1140" s="29">
        <f t="shared" si="139"/>
        <v>0</v>
      </c>
      <c r="K1140" s="28">
        <f t="shared" si="140"/>
        <v>0</v>
      </c>
      <c r="L1140" s="29">
        <f t="shared" si="141"/>
        <v>0</v>
      </c>
      <c r="M1140" s="28">
        <f t="shared" si="142"/>
        <v>0</v>
      </c>
      <c r="N1140" s="29">
        <f t="shared" si="142"/>
        <v>0</v>
      </c>
      <c r="O1140" s="28">
        <f t="shared" si="143"/>
        <v>0</v>
      </c>
      <c r="P1140" s="255">
        <f t="shared" si="144"/>
        <v>0</v>
      </c>
      <c r="Q1140" s="27"/>
      <c r="R1140" s="7"/>
    </row>
    <row r="1141" spans="1:18" x14ac:dyDescent="0.25">
      <c r="A1141" s="2"/>
      <c r="B1141" s="1"/>
      <c r="C1141" s="2"/>
      <c r="D1141" s="2"/>
      <c r="E1141" s="4"/>
      <c r="F1141" s="4"/>
      <c r="G1141" s="260">
        <f t="shared" si="138"/>
        <v>0</v>
      </c>
      <c r="H1141" s="26" t="s">
        <v>6</v>
      </c>
      <c r="I1141" s="39">
        <f t="shared" si="137"/>
        <v>0</v>
      </c>
      <c r="J1141" s="29">
        <f t="shared" si="139"/>
        <v>0</v>
      </c>
      <c r="K1141" s="28">
        <f t="shared" si="140"/>
        <v>0</v>
      </c>
      <c r="L1141" s="29">
        <f t="shared" si="141"/>
        <v>0</v>
      </c>
      <c r="M1141" s="28">
        <f t="shared" si="142"/>
        <v>0</v>
      </c>
      <c r="N1141" s="29">
        <f t="shared" si="142"/>
        <v>0</v>
      </c>
      <c r="O1141" s="28">
        <f t="shared" si="143"/>
        <v>0</v>
      </c>
      <c r="P1141" s="255">
        <f t="shared" si="144"/>
        <v>0</v>
      </c>
      <c r="Q1141" s="27"/>
      <c r="R1141" s="7"/>
    </row>
    <row r="1142" spans="1:18" x14ac:dyDescent="0.25">
      <c r="A1142" s="2"/>
      <c r="B1142" s="1"/>
      <c r="C1142" s="2"/>
      <c r="D1142" s="2"/>
      <c r="E1142" s="4"/>
      <c r="F1142" s="4"/>
      <c r="G1142" s="260">
        <f t="shared" si="138"/>
        <v>0</v>
      </c>
      <c r="H1142" s="26" t="s">
        <v>6</v>
      </c>
      <c r="I1142" s="39">
        <f t="shared" si="137"/>
        <v>0</v>
      </c>
      <c r="J1142" s="29">
        <f t="shared" si="139"/>
        <v>0</v>
      </c>
      <c r="K1142" s="28">
        <f t="shared" si="140"/>
        <v>0</v>
      </c>
      <c r="L1142" s="29">
        <f t="shared" si="141"/>
        <v>0</v>
      </c>
      <c r="M1142" s="28">
        <f t="shared" si="142"/>
        <v>0</v>
      </c>
      <c r="N1142" s="29">
        <f t="shared" si="142"/>
        <v>0</v>
      </c>
      <c r="O1142" s="28">
        <f t="shared" si="143"/>
        <v>0</v>
      </c>
      <c r="P1142" s="255">
        <f t="shared" si="144"/>
        <v>0</v>
      </c>
      <c r="Q1142" s="27"/>
      <c r="R1142" s="7"/>
    </row>
    <row r="1143" spans="1:18" x14ac:dyDescent="0.25">
      <c r="A1143" s="2"/>
      <c r="B1143" s="1"/>
      <c r="C1143" s="2"/>
      <c r="D1143" s="2"/>
      <c r="E1143" s="4"/>
      <c r="F1143" s="4"/>
      <c r="G1143" s="260">
        <f t="shared" si="138"/>
        <v>0</v>
      </c>
      <c r="H1143" s="26" t="s">
        <v>6</v>
      </c>
      <c r="I1143" s="39">
        <f t="shared" si="137"/>
        <v>0</v>
      </c>
      <c r="J1143" s="29">
        <f t="shared" si="139"/>
        <v>0</v>
      </c>
      <c r="K1143" s="28">
        <f t="shared" si="140"/>
        <v>0</v>
      </c>
      <c r="L1143" s="29">
        <f t="shared" si="141"/>
        <v>0</v>
      </c>
      <c r="M1143" s="28">
        <f t="shared" si="142"/>
        <v>0</v>
      </c>
      <c r="N1143" s="29">
        <f t="shared" si="142"/>
        <v>0</v>
      </c>
      <c r="O1143" s="28">
        <f t="shared" si="143"/>
        <v>0</v>
      </c>
      <c r="P1143" s="255">
        <f t="shared" si="144"/>
        <v>0</v>
      </c>
      <c r="Q1143" s="27"/>
      <c r="R1143" s="7"/>
    </row>
    <row r="1144" spans="1:18" x14ac:dyDescent="0.25">
      <c r="A1144" s="2"/>
      <c r="B1144" s="1"/>
      <c r="C1144" s="2"/>
      <c r="D1144" s="2"/>
      <c r="E1144" s="4"/>
      <c r="F1144" s="4"/>
      <c r="G1144" s="260">
        <f t="shared" si="138"/>
        <v>0</v>
      </c>
      <c r="H1144" s="26" t="s">
        <v>6</v>
      </c>
      <c r="I1144" s="39">
        <f t="shared" si="137"/>
        <v>0</v>
      </c>
      <c r="J1144" s="29">
        <f t="shared" si="139"/>
        <v>0</v>
      </c>
      <c r="K1144" s="28">
        <f t="shared" si="140"/>
        <v>0</v>
      </c>
      <c r="L1144" s="29">
        <f t="shared" si="141"/>
        <v>0</v>
      </c>
      <c r="M1144" s="28">
        <f t="shared" si="142"/>
        <v>0</v>
      </c>
      <c r="N1144" s="29">
        <f t="shared" si="142"/>
        <v>0</v>
      </c>
      <c r="O1144" s="28">
        <f t="shared" si="143"/>
        <v>0</v>
      </c>
      <c r="P1144" s="255">
        <f t="shared" si="144"/>
        <v>0</v>
      </c>
      <c r="Q1144" s="27"/>
      <c r="R1144" s="7"/>
    </row>
    <row r="1145" spans="1:18" x14ac:dyDescent="0.25">
      <c r="A1145" s="2"/>
      <c r="B1145" s="1"/>
      <c r="C1145" s="2"/>
      <c r="D1145" s="2"/>
      <c r="E1145" s="4"/>
      <c r="F1145" s="4"/>
      <c r="G1145" s="260">
        <f t="shared" si="138"/>
        <v>0</v>
      </c>
      <c r="H1145" s="26" t="s">
        <v>6</v>
      </c>
      <c r="I1145" s="39">
        <f t="shared" si="137"/>
        <v>0</v>
      </c>
      <c r="J1145" s="29">
        <f t="shared" si="139"/>
        <v>0</v>
      </c>
      <c r="K1145" s="28">
        <f t="shared" si="140"/>
        <v>0</v>
      </c>
      <c r="L1145" s="29">
        <f t="shared" si="141"/>
        <v>0</v>
      </c>
      <c r="M1145" s="28">
        <f t="shared" si="142"/>
        <v>0</v>
      </c>
      <c r="N1145" s="29">
        <f t="shared" si="142"/>
        <v>0</v>
      </c>
      <c r="O1145" s="28">
        <f t="shared" si="143"/>
        <v>0</v>
      </c>
      <c r="P1145" s="255">
        <f t="shared" si="144"/>
        <v>0</v>
      </c>
      <c r="Q1145" s="27"/>
      <c r="R1145" s="7"/>
    </row>
    <row r="1146" spans="1:18" x14ac:dyDescent="0.25">
      <c r="A1146" s="2"/>
      <c r="B1146" s="1"/>
      <c r="C1146" s="2"/>
      <c r="D1146" s="2"/>
      <c r="E1146" s="4"/>
      <c r="F1146" s="4"/>
      <c r="G1146" s="260">
        <f t="shared" si="138"/>
        <v>0</v>
      </c>
      <c r="H1146" s="26" t="s">
        <v>6</v>
      </c>
      <c r="I1146" s="39">
        <f t="shared" si="137"/>
        <v>0</v>
      </c>
      <c r="J1146" s="29">
        <f t="shared" si="139"/>
        <v>0</v>
      </c>
      <c r="K1146" s="28">
        <f t="shared" si="140"/>
        <v>0</v>
      </c>
      <c r="L1146" s="29">
        <f t="shared" si="141"/>
        <v>0</v>
      </c>
      <c r="M1146" s="28">
        <f t="shared" si="142"/>
        <v>0</v>
      </c>
      <c r="N1146" s="29">
        <f t="shared" si="142"/>
        <v>0</v>
      </c>
      <c r="O1146" s="28">
        <f t="shared" si="143"/>
        <v>0</v>
      </c>
      <c r="P1146" s="255">
        <f t="shared" si="144"/>
        <v>0</v>
      </c>
      <c r="Q1146" s="27"/>
      <c r="R1146" s="7"/>
    </row>
    <row r="1147" spans="1:18" x14ac:dyDescent="0.25">
      <c r="A1147" s="2"/>
      <c r="B1147" s="1"/>
      <c r="C1147" s="2"/>
      <c r="D1147" s="2"/>
      <c r="E1147" s="4"/>
      <c r="F1147" s="4"/>
      <c r="G1147" s="260">
        <f t="shared" si="138"/>
        <v>0</v>
      </c>
      <c r="H1147" s="26" t="s">
        <v>6</v>
      </c>
      <c r="I1147" s="39">
        <f t="shared" si="137"/>
        <v>0</v>
      </c>
      <c r="J1147" s="29">
        <f t="shared" si="139"/>
        <v>0</v>
      </c>
      <c r="K1147" s="28">
        <f t="shared" si="140"/>
        <v>0</v>
      </c>
      <c r="L1147" s="29">
        <f t="shared" si="141"/>
        <v>0</v>
      </c>
      <c r="M1147" s="28">
        <f t="shared" si="142"/>
        <v>0</v>
      </c>
      <c r="N1147" s="29">
        <f t="shared" si="142"/>
        <v>0</v>
      </c>
      <c r="O1147" s="28">
        <f t="shared" si="143"/>
        <v>0</v>
      </c>
      <c r="P1147" s="255">
        <f t="shared" si="144"/>
        <v>0</v>
      </c>
      <c r="Q1147" s="27"/>
      <c r="R1147" s="7"/>
    </row>
    <row r="1148" spans="1:18" x14ac:dyDescent="0.25">
      <c r="A1148" s="2"/>
      <c r="B1148" s="1"/>
      <c r="C1148" s="2"/>
      <c r="D1148" s="2"/>
      <c r="E1148" s="4"/>
      <c r="F1148" s="4"/>
      <c r="G1148" s="260">
        <f t="shared" si="138"/>
        <v>0</v>
      </c>
      <c r="H1148" s="26" t="s">
        <v>6</v>
      </c>
      <c r="I1148" s="39">
        <f t="shared" si="137"/>
        <v>0</v>
      </c>
      <c r="J1148" s="29">
        <f t="shared" si="139"/>
        <v>0</v>
      </c>
      <c r="K1148" s="28">
        <f t="shared" si="140"/>
        <v>0</v>
      </c>
      <c r="L1148" s="29">
        <f t="shared" si="141"/>
        <v>0</v>
      </c>
      <c r="M1148" s="28">
        <f t="shared" si="142"/>
        <v>0</v>
      </c>
      <c r="N1148" s="29">
        <f t="shared" si="142"/>
        <v>0</v>
      </c>
      <c r="O1148" s="28">
        <f t="shared" si="143"/>
        <v>0</v>
      </c>
      <c r="P1148" s="255">
        <f t="shared" si="144"/>
        <v>0</v>
      </c>
      <c r="Q1148" s="27"/>
      <c r="R1148" s="7"/>
    </row>
    <row r="1149" spans="1:18" x14ac:dyDescent="0.25">
      <c r="A1149" s="2"/>
      <c r="B1149" s="1"/>
      <c r="C1149" s="2"/>
      <c r="D1149" s="2"/>
      <c r="E1149" s="4"/>
      <c r="F1149" s="4"/>
      <c r="G1149" s="260">
        <f t="shared" si="138"/>
        <v>0</v>
      </c>
      <c r="H1149" s="26" t="s">
        <v>6</v>
      </c>
      <c r="I1149" s="39">
        <f t="shared" si="137"/>
        <v>0</v>
      </c>
      <c r="J1149" s="29">
        <f t="shared" si="139"/>
        <v>0</v>
      </c>
      <c r="K1149" s="28">
        <f t="shared" si="140"/>
        <v>0</v>
      </c>
      <c r="L1149" s="29">
        <f t="shared" si="141"/>
        <v>0</v>
      </c>
      <c r="M1149" s="28">
        <f t="shared" si="142"/>
        <v>0</v>
      </c>
      <c r="N1149" s="29">
        <f t="shared" si="142"/>
        <v>0</v>
      </c>
      <c r="O1149" s="28">
        <f t="shared" si="143"/>
        <v>0</v>
      </c>
      <c r="P1149" s="255">
        <f t="shared" si="144"/>
        <v>0</v>
      </c>
      <c r="Q1149" s="27"/>
      <c r="R1149" s="7"/>
    </row>
    <row r="1150" spans="1:18" x14ac:dyDescent="0.25">
      <c r="A1150" s="2"/>
      <c r="B1150" s="1"/>
      <c r="C1150" s="2"/>
      <c r="D1150" s="2"/>
      <c r="E1150" s="4"/>
      <c r="F1150" s="4"/>
      <c r="G1150" s="260">
        <f t="shared" si="138"/>
        <v>0</v>
      </c>
      <c r="H1150" s="26" t="s">
        <v>6</v>
      </c>
      <c r="I1150" s="39">
        <f t="shared" si="137"/>
        <v>0</v>
      </c>
      <c r="J1150" s="29">
        <f t="shared" si="139"/>
        <v>0</v>
      </c>
      <c r="K1150" s="28">
        <f t="shared" si="140"/>
        <v>0</v>
      </c>
      <c r="L1150" s="29">
        <f t="shared" si="141"/>
        <v>0</v>
      </c>
      <c r="M1150" s="28">
        <f t="shared" si="142"/>
        <v>0</v>
      </c>
      <c r="N1150" s="29">
        <f t="shared" si="142"/>
        <v>0</v>
      </c>
      <c r="O1150" s="28">
        <f t="shared" si="143"/>
        <v>0</v>
      </c>
      <c r="P1150" s="255">
        <f t="shared" si="144"/>
        <v>0</v>
      </c>
      <c r="Q1150" s="27"/>
      <c r="R1150" s="7"/>
    </row>
    <row r="1151" spans="1:18" x14ac:dyDescent="0.25">
      <c r="A1151" s="2"/>
      <c r="B1151" s="1"/>
      <c r="C1151" s="2"/>
      <c r="D1151" s="2"/>
      <c r="E1151" s="4"/>
      <c r="F1151" s="4"/>
      <c r="G1151" s="260">
        <f t="shared" si="138"/>
        <v>0</v>
      </c>
      <c r="H1151" s="26" t="s">
        <v>6</v>
      </c>
      <c r="I1151" s="39">
        <f t="shared" si="137"/>
        <v>0</v>
      </c>
      <c r="J1151" s="29">
        <f t="shared" si="139"/>
        <v>0</v>
      </c>
      <c r="K1151" s="28">
        <f t="shared" si="140"/>
        <v>0</v>
      </c>
      <c r="L1151" s="29">
        <f t="shared" si="141"/>
        <v>0</v>
      </c>
      <c r="M1151" s="28">
        <f t="shared" si="142"/>
        <v>0</v>
      </c>
      <c r="N1151" s="29">
        <f t="shared" si="142"/>
        <v>0</v>
      </c>
      <c r="O1151" s="28">
        <f t="shared" si="143"/>
        <v>0</v>
      </c>
      <c r="P1151" s="255">
        <f t="shared" si="144"/>
        <v>0</v>
      </c>
      <c r="Q1151" s="27"/>
      <c r="R1151" s="7"/>
    </row>
    <row r="1152" spans="1:18" x14ac:dyDescent="0.25">
      <c r="A1152" s="2"/>
      <c r="B1152" s="1"/>
      <c r="C1152" s="2"/>
      <c r="D1152" s="2"/>
      <c r="E1152" s="4"/>
      <c r="F1152" s="4"/>
      <c r="G1152" s="260">
        <f t="shared" si="138"/>
        <v>0</v>
      </c>
      <c r="H1152" s="26" t="s">
        <v>6</v>
      </c>
      <c r="I1152" s="39">
        <f t="shared" ref="I1152:I1215" si="145">E1152*$E$4</f>
        <v>0</v>
      </c>
      <c r="J1152" s="29">
        <f t="shared" si="139"/>
        <v>0</v>
      </c>
      <c r="K1152" s="28">
        <f t="shared" si="140"/>
        <v>0</v>
      </c>
      <c r="L1152" s="29">
        <f t="shared" si="141"/>
        <v>0</v>
      </c>
      <c r="M1152" s="28">
        <f t="shared" si="142"/>
        <v>0</v>
      </c>
      <c r="N1152" s="29">
        <f t="shared" si="142"/>
        <v>0</v>
      </c>
      <c r="O1152" s="28">
        <f t="shared" si="143"/>
        <v>0</v>
      </c>
      <c r="P1152" s="255">
        <f t="shared" si="144"/>
        <v>0</v>
      </c>
      <c r="Q1152" s="27"/>
      <c r="R1152" s="7"/>
    </row>
    <row r="1153" spans="1:18" x14ac:dyDescent="0.25">
      <c r="A1153" s="2"/>
      <c r="B1153" s="1"/>
      <c r="C1153" s="2"/>
      <c r="D1153" s="2"/>
      <c r="E1153" s="4"/>
      <c r="F1153" s="4"/>
      <c r="G1153" s="260">
        <f t="shared" si="138"/>
        <v>0</v>
      </c>
      <c r="H1153" s="26" t="s">
        <v>6</v>
      </c>
      <c r="I1153" s="39">
        <f t="shared" si="145"/>
        <v>0</v>
      </c>
      <c r="J1153" s="29">
        <f t="shared" si="139"/>
        <v>0</v>
      </c>
      <c r="K1153" s="28">
        <f t="shared" si="140"/>
        <v>0</v>
      </c>
      <c r="L1153" s="29">
        <f t="shared" si="141"/>
        <v>0</v>
      </c>
      <c r="M1153" s="28">
        <f t="shared" si="142"/>
        <v>0</v>
      </c>
      <c r="N1153" s="29">
        <f t="shared" si="142"/>
        <v>0</v>
      </c>
      <c r="O1153" s="28">
        <f t="shared" si="143"/>
        <v>0</v>
      </c>
      <c r="P1153" s="255">
        <f t="shared" si="144"/>
        <v>0</v>
      </c>
      <c r="Q1153" s="27"/>
      <c r="R1153" s="7"/>
    </row>
    <row r="1154" spans="1:18" x14ac:dyDescent="0.25">
      <c r="A1154" s="2"/>
      <c r="B1154" s="1"/>
      <c r="C1154" s="2"/>
      <c r="D1154" s="2"/>
      <c r="E1154" s="4"/>
      <c r="F1154" s="4"/>
      <c r="G1154" s="260">
        <f t="shared" si="138"/>
        <v>0</v>
      </c>
      <c r="H1154" s="26" t="s">
        <v>6</v>
      </c>
      <c r="I1154" s="39">
        <f t="shared" si="145"/>
        <v>0</v>
      </c>
      <c r="J1154" s="29">
        <f t="shared" si="139"/>
        <v>0</v>
      </c>
      <c r="K1154" s="28">
        <f t="shared" si="140"/>
        <v>0</v>
      </c>
      <c r="L1154" s="29">
        <f t="shared" si="141"/>
        <v>0</v>
      </c>
      <c r="M1154" s="28">
        <f t="shared" si="142"/>
        <v>0</v>
      </c>
      <c r="N1154" s="29">
        <f t="shared" si="142"/>
        <v>0</v>
      </c>
      <c r="O1154" s="28">
        <f t="shared" si="143"/>
        <v>0</v>
      </c>
      <c r="P1154" s="255">
        <f t="shared" si="144"/>
        <v>0</v>
      </c>
      <c r="Q1154" s="27"/>
      <c r="R1154" s="7"/>
    </row>
    <row r="1155" spans="1:18" x14ac:dyDescent="0.25">
      <c r="A1155" s="2"/>
      <c r="B1155" s="1"/>
      <c r="C1155" s="2"/>
      <c r="D1155" s="2"/>
      <c r="E1155" s="4"/>
      <c r="F1155" s="4"/>
      <c r="G1155" s="260">
        <f t="shared" si="138"/>
        <v>0</v>
      </c>
      <c r="H1155" s="26" t="s">
        <v>6</v>
      </c>
      <c r="I1155" s="39">
        <f t="shared" si="145"/>
        <v>0</v>
      </c>
      <c r="J1155" s="29">
        <f t="shared" si="139"/>
        <v>0</v>
      </c>
      <c r="K1155" s="28">
        <f t="shared" si="140"/>
        <v>0</v>
      </c>
      <c r="L1155" s="29">
        <f t="shared" si="141"/>
        <v>0</v>
      </c>
      <c r="M1155" s="28">
        <f t="shared" si="142"/>
        <v>0</v>
      </c>
      <c r="N1155" s="29">
        <f t="shared" si="142"/>
        <v>0</v>
      </c>
      <c r="O1155" s="28">
        <f t="shared" si="143"/>
        <v>0</v>
      </c>
      <c r="P1155" s="255">
        <f t="shared" si="144"/>
        <v>0</v>
      </c>
      <c r="Q1155" s="27"/>
      <c r="R1155" s="7"/>
    </row>
    <row r="1156" spans="1:18" x14ac:dyDescent="0.25">
      <c r="A1156" s="2"/>
      <c r="B1156" s="1"/>
      <c r="C1156" s="2"/>
      <c r="D1156" s="2"/>
      <c r="E1156" s="4"/>
      <c r="F1156" s="4"/>
      <c r="G1156" s="260">
        <f t="shared" si="138"/>
        <v>0</v>
      </c>
      <c r="H1156" s="26" t="s">
        <v>6</v>
      </c>
      <c r="I1156" s="39">
        <f t="shared" si="145"/>
        <v>0</v>
      </c>
      <c r="J1156" s="29">
        <f t="shared" si="139"/>
        <v>0</v>
      </c>
      <c r="K1156" s="28">
        <f t="shared" si="140"/>
        <v>0</v>
      </c>
      <c r="L1156" s="29">
        <f t="shared" si="141"/>
        <v>0</v>
      </c>
      <c r="M1156" s="28">
        <f t="shared" si="142"/>
        <v>0</v>
      </c>
      <c r="N1156" s="29">
        <f t="shared" si="142"/>
        <v>0</v>
      </c>
      <c r="O1156" s="28">
        <f t="shared" si="143"/>
        <v>0</v>
      </c>
      <c r="P1156" s="255">
        <f t="shared" si="144"/>
        <v>0</v>
      </c>
      <c r="Q1156" s="27"/>
      <c r="R1156" s="7"/>
    </row>
    <row r="1157" spans="1:18" x14ac:dyDescent="0.25">
      <c r="A1157" s="2"/>
      <c r="B1157" s="1"/>
      <c r="C1157" s="2"/>
      <c r="D1157" s="2"/>
      <c r="E1157" s="4"/>
      <c r="F1157" s="4"/>
      <c r="G1157" s="260">
        <f t="shared" si="138"/>
        <v>0</v>
      </c>
      <c r="H1157" s="26" t="s">
        <v>6</v>
      </c>
      <c r="I1157" s="39">
        <f t="shared" si="145"/>
        <v>0</v>
      </c>
      <c r="J1157" s="29">
        <f t="shared" si="139"/>
        <v>0</v>
      </c>
      <c r="K1157" s="28">
        <f t="shared" si="140"/>
        <v>0</v>
      </c>
      <c r="L1157" s="29">
        <f t="shared" si="141"/>
        <v>0</v>
      </c>
      <c r="M1157" s="28">
        <f t="shared" si="142"/>
        <v>0</v>
      </c>
      <c r="N1157" s="29">
        <f t="shared" si="142"/>
        <v>0</v>
      </c>
      <c r="O1157" s="28">
        <f t="shared" si="143"/>
        <v>0</v>
      </c>
      <c r="P1157" s="255">
        <f t="shared" si="144"/>
        <v>0</v>
      </c>
      <c r="Q1157" s="27"/>
      <c r="R1157" s="7"/>
    </row>
    <row r="1158" spans="1:18" x14ac:dyDescent="0.25">
      <c r="A1158" s="2"/>
      <c r="B1158" s="1"/>
      <c r="C1158" s="2"/>
      <c r="D1158" s="2"/>
      <c r="E1158" s="4"/>
      <c r="F1158" s="4"/>
      <c r="G1158" s="260">
        <f t="shared" si="138"/>
        <v>0</v>
      </c>
      <c r="H1158" s="26" t="s">
        <v>6</v>
      </c>
      <c r="I1158" s="39">
        <f t="shared" si="145"/>
        <v>0</v>
      </c>
      <c r="J1158" s="29">
        <f t="shared" si="139"/>
        <v>0</v>
      </c>
      <c r="K1158" s="28">
        <f t="shared" si="140"/>
        <v>0</v>
      </c>
      <c r="L1158" s="29">
        <f t="shared" si="141"/>
        <v>0</v>
      </c>
      <c r="M1158" s="28">
        <f t="shared" si="142"/>
        <v>0</v>
      </c>
      <c r="N1158" s="29">
        <f t="shared" si="142"/>
        <v>0</v>
      </c>
      <c r="O1158" s="28">
        <f t="shared" si="143"/>
        <v>0</v>
      </c>
      <c r="P1158" s="255">
        <f t="shared" si="144"/>
        <v>0</v>
      </c>
      <c r="Q1158" s="27"/>
      <c r="R1158" s="7"/>
    </row>
    <row r="1159" spans="1:18" x14ac:dyDescent="0.25">
      <c r="A1159" s="2"/>
      <c r="B1159" s="1"/>
      <c r="C1159" s="2"/>
      <c r="D1159" s="2"/>
      <c r="E1159" s="4"/>
      <c r="F1159" s="4"/>
      <c r="G1159" s="260">
        <f t="shared" si="138"/>
        <v>0</v>
      </c>
      <c r="H1159" s="26" t="s">
        <v>6</v>
      </c>
      <c r="I1159" s="39">
        <f t="shared" si="145"/>
        <v>0</v>
      </c>
      <c r="J1159" s="29">
        <f t="shared" si="139"/>
        <v>0</v>
      </c>
      <c r="K1159" s="28">
        <f t="shared" si="140"/>
        <v>0</v>
      </c>
      <c r="L1159" s="29">
        <f t="shared" si="141"/>
        <v>0</v>
      </c>
      <c r="M1159" s="28">
        <f t="shared" si="142"/>
        <v>0</v>
      </c>
      <c r="N1159" s="29">
        <f t="shared" si="142"/>
        <v>0</v>
      </c>
      <c r="O1159" s="28">
        <f t="shared" si="143"/>
        <v>0</v>
      </c>
      <c r="P1159" s="255">
        <f t="shared" si="144"/>
        <v>0</v>
      </c>
      <c r="Q1159" s="27"/>
      <c r="R1159" s="7"/>
    </row>
    <row r="1160" spans="1:18" x14ac:dyDescent="0.25">
      <c r="A1160" s="2"/>
      <c r="B1160" s="1"/>
      <c r="C1160" s="2"/>
      <c r="D1160" s="2"/>
      <c r="E1160" s="4"/>
      <c r="F1160" s="4"/>
      <c r="G1160" s="260">
        <f t="shared" si="138"/>
        <v>0</v>
      </c>
      <c r="H1160" s="26" t="s">
        <v>6</v>
      </c>
      <c r="I1160" s="39">
        <f t="shared" si="145"/>
        <v>0</v>
      </c>
      <c r="J1160" s="29">
        <f t="shared" si="139"/>
        <v>0</v>
      </c>
      <c r="K1160" s="28">
        <f t="shared" si="140"/>
        <v>0</v>
      </c>
      <c r="L1160" s="29">
        <f t="shared" si="141"/>
        <v>0</v>
      </c>
      <c r="M1160" s="28">
        <f t="shared" si="142"/>
        <v>0</v>
      </c>
      <c r="N1160" s="29">
        <f t="shared" si="142"/>
        <v>0</v>
      </c>
      <c r="O1160" s="28">
        <f t="shared" si="143"/>
        <v>0</v>
      </c>
      <c r="P1160" s="255">
        <f t="shared" si="144"/>
        <v>0</v>
      </c>
      <c r="Q1160" s="27"/>
      <c r="R1160" s="7"/>
    </row>
    <row r="1161" spans="1:18" x14ac:dyDescent="0.25">
      <c r="A1161" s="2"/>
      <c r="B1161" s="1"/>
      <c r="C1161" s="2"/>
      <c r="D1161" s="2"/>
      <c r="E1161" s="4"/>
      <c r="F1161" s="4"/>
      <c r="G1161" s="260">
        <f t="shared" si="138"/>
        <v>0</v>
      </c>
      <c r="H1161" s="26" t="s">
        <v>6</v>
      </c>
      <c r="I1161" s="39">
        <f t="shared" si="145"/>
        <v>0</v>
      </c>
      <c r="J1161" s="29">
        <f t="shared" si="139"/>
        <v>0</v>
      </c>
      <c r="K1161" s="28">
        <f t="shared" si="140"/>
        <v>0</v>
      </c>
      <c r="L1161" s="29">
        <f t="shared" si="141"/>
        <v>0</v>
      </c>
      <c r="M1161" s="28">
        <f t="shared" si="142"/>
        <v>0</v>
      </c>
      <c r="N1161" s="29">
        <f t="shared" si="142"/>
        <v>0</v>
      </c>
      <c r="O1161" s="28">
        <f t="shared" si="143"/>
        <v>0</v>
      </c>
      <c r="P1161" s="255">
        <f t="shared" si="144"/>
        <v>0</v>
      </c>
      <c r="Q1161" s="27"/>
      <c r="R1161" s="7"/>
    </row>
    <row r="1162" spans="1:18" x14ac:dyDescent="0.25">
      <c r="A1162" s="2"/>
      <c r="B1162" s="1"/>
      <c r="C1162" s="2"/>
      <c r="D1162" s="2"/>
      <c r="E1162" s="4"/>
      <c r="F1162" s="4"/>
      <c r="G1162" s="260">
        <f t="shared" si="138"/>
        <v>0</v>
      </c>
      <c r="H1162" s="26" t="s">
        <v>6</v>
      </c>
      <c r="I1162" s="39">
        <f t="shared" si="145"/>
        <v>0</v>
      </c>
      <c r="J1162" s="29">
        <f t="shared" si="139"/>
        <v>0</v>
      </c>
      <c r="K1162" s="28">
        <f t="shared" si="140"/>
        <v>0</v>
      </c>
      <c r="L1162" s="29">
        <f t="shared" si="141"/>
        <v>0</v>
      </c>
      <c r="M1162" s="28">
        <f t="shared" si="142"/>
        <v>0</v>
      </c>
      <c r="N1162" s="29">
        <f t="shared" si="142"/>
        <v>0</v>
      </c>
      <c r="O1162" s="28">
        <f t="shared" si="143"/>
        <v>0</v>
      </c>
      <c r="P1162" s="255">
        <f t="shared" si="144"/>
        <v>0</v>
      </c>
      <c r="Q1162" s="27"/>
      <c r="R1162" s="7"/>
    </row>
    <row r="1163" spans="1:18" x14ac:dyDescent="0.25">
      <c r="A1163" s="2"/>
      <c r="B1163" s="1"/>
      <c r="C1163" s="2"/>
      <c r="D1163" s="2"/>
      <c r="E1163" s="4"/>
      <c r="F1163" s="4"/>
      <c r="G1163" s="260">
        <f t="shared" ref="G1163:G1226" si="146">E1163*F1163</f>
        <v>0</v>
      </c>
      <c r="H1163" s="26" t="s">
        <v>6</v>
      </c>
      <c r="I1163" s="39">
        <f t="shared" si="145"/>
        <v>0</v>
      </c>
      <c r="J1163" s="29">
        <f t="shared" ref="J1163:J1226" si="147">G1163*$E$4</f>
        <v>0</v>
      </c>
      <c r="K1163" s="28">
        <f t="shared" ref="K1163:K1226" si="148">IF(H1163="DIVISAS $",E1163*$E$5,0)</f>
        <v>0</v>
      </c>
      <c r="L1163" s="29">
        <f t="shared" ref="L1163:L1226" si="149">IF(H1163="DIVISAS $",G1163*$E$5,0)</f>
        <v>0</v>
      </c>
      <c r="M1163" s="28">
        <f t="shared" ref="M1163:N1226" si="150">SUM(I1163,K1163)</f>
        <v>0</v>
      </c>
      <c r="N1163" s="29">
        <f t="shared" si="150"/>
        <v>0</v>
      </c>
      <c r="O1163" s="28">
        <f t="shared" ref="O1163:O1226" si="151">E1163-M1163</f>
        <v>0</v>
      </c>
      <c r="P1163" s="255">
        <f t="shared" ref="P1163:P1226" si="152">G1163-N1163</f>
        <v>0</v>
      </c>
      <c r="Q1163" s="27"/>
      <c r="R1163" s="7"/>
    </row>
    <row r="1164" spans="1:18" x14ac:dyDescent="0.25">
      <c r="A1164" s="2"/>
      <c r="B1164" s="1"/>
      <c r="C1164" s="2"/>
      <c r="D1164" s="2"/>
      <c r="E1164" s="4"/>
      <c r="F1164" s="4"/>
      <c r="G1164" s="260">
        <f t="shared" si="146"/>
        <v>0</v>
      </c>
      <c r="H1164" s="26" t="s">
        <v>6</v>
      </c>
      <c r="I1164" s="39">
        <f t="shared" si="145"/>
        <v>0</v>
      </c>
      <c r="J1164" s="29">
        <f t="shared" si="147"/>
        <v>0</v>
      </c>
      <c r="K1164" s="28">
        <f t="shared" si="148"/>
        <v>0</v>
      </c>
      <c r="L1164" s="29">
        <f t="shared" si="149"/>
        <v>0</v>
      </c>
      <c r="M1164" s="28">
        <f t="shared" si="150"/>
        <v>0</v>
      </c>
      <c r="N1164" s="29">
        <f t="shared" si="150"/>
        <v>0</v>
      </c>
      <c r="O1164" s="28">
        <f t="shared" si="151"/>
        <v>0</v>
      </c>
      <c r="P1164" s="255">
        <f t="shared" si="152"/>
        <v>0</v>
      </c>
      <c r="Q1164" s="27"/>
      <c r="R1164" s="7"/>
    </row>
    <row r="1165" spans="1:18" x14ac:dyDescent="0.25">
      <c r="A1165" s="2"/>
      <c r="B1165" s="1"/>
      <c r="C1165" s="2"/>
      <c r="D1165" s="2"/>
      <c r="E1165" s="4"/>
      <c r="F1165" s="4"/>
      <c r="G1165" s="260">
        <f t="shared" si="146"/>
        <v>0</v>
      </c>
      <c r="H1165" s="26" t="s">
        <v>6</v>
      </c>
      <c r="I1165" s="39">
        <f t="shared" si="145"/>
        <v>0</v>
      </c>
      <c r="J1165" s="29">
        <f t="shared" si="147"/>
        <v>0</v>
      </c>
      <c r="K1165" s="28">
        <f t="shared" si="148"/>
        <v>0</v>
      </c>
      <c r="L1165" s="29">
        <f t="shared" si="149"/>
        <v>0</v>
      </c>
      <c r="M1165" s="28">
        <f t="shared" si="150"/>
        <v>0</v>
      </c>
      <c r="N1165" s="29">
        <f t="shared" si="150"/>
        <v>0</v>
      </c>
      <c r="O1165" s="28">
        <f t="shared" si="151"/>
        <v>0</v>
      </c>
      <c r="P1165" s="255">
        <f t="shared" si="152"/>
        <v>0</v>
      </c>
      <c r="Q1165" s="27"/>
      <c r="R1165" s="7"/>
    </row>
    <row r="1166" spans="1:18" x14ac:dyDescent="0.25">
      <c r="A1166" s="2"/>
      <c r="B1166" s="1"/>
      <c r="C1166" s="2"/>
      <c r="D1166" s="2"/>
      <c r="E1166" s="4"/>
      <c r="F1166" s="4"/>
      <c r="G1166" s="260">
        <f t="shared" si="146"/>
        <v>0</v>
      </c>
      <c r="H1166" s="26" t="s">
        <v>6</v>
      </c>
      <c r="I1166" s="39">
        <f t="shared" si="145"/>
        <v>0</v>
      </c>
      <c r="J1166" s="29">
        <f t="shared" si="147"/>
        <v>0</v>
      </c>
      <c r="K1166" s="28">
        <f t="shared" si="148"/>
        <v>0</v>
      </c>
      <c r="L1166" s="29">
        <f t="shared" si="149"/>
        <v>0</v>
      </c>
      <c r="M1166" s="28">
        <f t="shared" si="150"/>
        <v>0</v>
      </c>
      <c r="N1166" s="29">
        <f t="shared" si="150"/>
        <v>0</v>
      </c>
      <c r="O1166" s="28">
        <f t="shared" si="151"/>
        <v>0</v>
      </c>
      <c r="P1166" s="255">
        <f t="shared" si="152"/>
        <v>0</v>
      </c>
      <c r="Q1166" s="27"/>
      <c r="R1166" s="7"/>
    </row>
    <row r="1167" spans="1:18" x14ac:dyDescent="0.25">
      <c r="A1167" s="2"/>
      <c r="B1167" s="1"/>
      <c r="C1167" s="2"/>
      <c r="D1167" s="2"/>
      <c r="E1167" s="4"/>
      <c r="F1167" s="4"/>
      <c r="G1167" s="260">
        <f t="shared" si="146"/>
        <v>0</v>
      </c>
      <c r="H1167" s="26" t="s">
        <v>6</v>
      </c>
      <c r="I1167" s="39">
        <f t="shared" si="145"/>
        <v>0</v>
      </c>
      <c r="J1167" s="29">
        <f t="shared" si="147"/>
        <v>0</v>
      </c>
      <c r="K1167" s="28">
        <f t="shared" si="148"/>
        <v>0</v>
      </c>
      <c r="L1167" s="29">
        <f t="shared" si="149"/>
        <v>0</v>
      </c>
      <c r="M1167" s="28">
        <f t="shared" si="150"/>
        <v>0</v>
      </c>
      <c r="N1167" s="29">
        <f t="shared" si="150"/>
        <v>0</v>
      </c>
      <c r="O1167" s="28">
        <f t="shared" si="151"/>
        <v>0</v>
      </c>
      <c r="P1167" s="255">
        <f t="shared" si="152"/>
        <v>0</v>
      </c>
      <c r="Q1167" s="27"/>
      <c r="R1167" s="7"/>
    </row>
    <row r="1168" spans="1:18" x14ac:dyDescent="0.25">
      <c r="A1168" s="2"/>
      <c r="B1168" s="1"/>
      <c r="C1168" s="2"/>
      <c r="D1168" s="2"/>
      <c r="E1168" s="4"/>
      <c r="F1168" s="4"/>
      <c r="G1168" s="260">
        <f t="shared" si="146"/>
        <v>0</v>
      </c>
      <c r="H1168" s="26" t="s">
        <v>6</v>
      </c>
      <c r="I1168" s="39">
        <f t="shared" si="145"/>
        <v>0</v>
      </c>
      <c r="J1168" s="29">
        <f t="shared" si="147"/>
        <v>0</v>
      </c>
      <c r="K1168" s="28">
        <f t="shared" si="148"/>
        <v>0</v>
      </c>
      <c r="L1168" s="29">
        <f t="shared" si="149"/>
        <v>0</v>
      </c>
      <c r="M1168" s="28">
        <f t="shared" si="150"/>
        <v>0</v>
      </c>
      <c r="N1168" s="29">
        <f t="shared" si="150"/>
        <v>0</v>
      </c>
      <c r="O1168" s="28">
        <f t="shared" si="151"/>
        <v>0</v>
      </c>
      <c r="P1168" s="255">
        <f t="shared" si="152"/>
        <v>0</v>
      </c>
      <c r="Q1168" s="27"/>
      <c r="R1168" s="7"/>
    </row>
    <row r="1169" spans="1:18" x14ac:dyDescent="0.25">
      <c r="A1169" s="2"/>
      <c r="B1169" s="1"/>
      <c r="C1169" s="2"/>
      <c r="D1169" s="2"/>
      <c r="E1169" s="4"/>
      <c r="F1169" s="4"/>
      <c r="G1169" s="260">
        <f t="shared" si="146"/>
        <v>0</v>
      </c>
      <c r="H1169" s="26" t="s">
        <v>6</v>
      </c>
      <c r="I1169" s="39">
        <f t="shared" si="145"/>
        <v>0</v>
      </c>
      <c r="J1169" s="29">
        <f t="shared" si="147"/>
        <v>0</v>
      </c>
      <c r="K1169" s="28">
        <f t="shared" si="148"/>
        <v>0</v>
      </c>
      <c r="L1169" s="29">
        <f t="shared" si="149"/>
        <v>0</v>
      </c>
      <c r="M1169" s="28">
        <f t="shared" si="150"/>
        <v>0</v>
      </c>
      <c r="N1169" s="29">
        <f t="shared" si="150"/>
        <v>0</v>
      </c>
      <c r="O1169" s="28">
        <f t="shared" si="151"/>
        <v>0</v>
      </c>
      <c r="P1169" s="255">
        <f t="shared" si="152"/>
        <v>0</v>
      </c>
      <c r="Q1169" s="27"/>
      <c r="R1169" s="7"/>
    </row>
    <row r="1170" spans="1:18" x14ac:dyDescent="0.25">
      <c r="A1170" s="2"/>
      <c r="B1170" s="1"/>
      <c r="C1170" s="2"/>
      <c r="D1170" s="2"/>
      <c r="E1170" s="4"/>
      <c r="F1170" s="4"/>
      <c r="G1170" s="260">
        <f t="shared" si="146"/>
        <v>0</v>
      </c>
      <c r="H1170" s="26" t="s">
        <v>6</v>
      </c>
      <c r="I1170" s="39">
        <f t="shared" si="145"/>
        <v>0</v>
      </c>
      <c r="J1170" s="29">
        <f t="shared" si="147"/>
        <v>0</v>
      </c>
      <c r="K1170" s="28">
        <f t="shared" si="148"/>
        <v>0</v>
      </c>
      <c r="L1170" s="29">
        <f t="shared" si="149"/>
        <v>0</v>
      </c>
      <c r="M1170" s="28">
        <f t="shared" si="150"/>
        <v>0</v>
      </c>
      <c r="N1170" s="29">
        <f t="shared" si="150"/>
        <v>0</v>
      </c>
      <c r="O1170" s="28">
        <f t="shared" si="151"/>
        <v>0</v>
      </c>
      <c r="P1170" s="255">
        <f t="shared" si="152"/>
        <v>0</v>
      </c>
      <c r="Q1170" s="27"/>
      <c r="R1170" s="7"/>
    </row>
    <row r="1171" spans="1:18" x14ac:dyDescent="0.25">
      <c r="A1171" s="2"/>
      <c r="B1171" s="1"/>
      <c r="C1171" s="2"/>
      <c r="D1171" s="2"/>
      <c r="E1171" s="4"/>
      <c r="F1171" s="4"/>
      <c r="G1171" s="260">
        <f t="shared" si="146"/>
        <v>0</v>
      </c>
      <c r="H1171" s="26" t="s">
        <v>6</v>
      </c>
      <c r="I1171" s="39">
        <f t="shared" si="145"/>
        <v>0</v>
      </c>
      <c r="J1171" s="29">
        <f t="shared" si="147"/>
        <v>0</v>
      </c>
      <c r="K1171" s="28">
        <f t="shared" si="148"/>
        <v>0</v>
      </c>
      <c r="L1171" s="29">
        <f t="shared" si="149"/>
        <v>0</v>
      </c>
      <c r="M1171" s="28">
        <f t="shared" si="150"/>
        <v>0</v>
      </c>
      <c r="N1171" s="29">
        <f t="shared" si="150"/>
        <v>0</v>
      </c>
      <c r="O1171" s="28">
        <f t="shared" si="151"/>
        <v>0</v>
      </c>
      <c r="P1171" s="255">
        <f t="shared" si="152"/>
        <v>0</v>
      </c>
      <c r="Q1171" s="27"/>
      <c r="R1171" s="7"/>
    </row>
    <row r="1172" spans="1:18" x14ac:dyDescent="0.25">
      <c r="A1172" s="2"/>
      <c r="B1172" s="1"/>
      <c r="C1172" s="2"/>
      <c r="D1172" s="2"/>
      <c r="E1172" s="4"/>
      <c r="F1172" s="4"/>
      <c r="G1172" s="260">
        <f t="shared" si="146"/>
        <v>0</v>
      </c>
      <c r="H1172" s="26" t="s">
        <v>6</v>
      </c>
      <c r="I1172" s="39">
        <f t="shared" si="145"/>
        <v>0</v>
      </c>
      <c r="J1172" s="29">
        <f t="shared" si="147"/>
        <v>0</v>
      </c>
      <c r="K1172" s="28">
        <f t="shared" si="148"/>
        <v>0</v>
      </c>
      <c r="L1172" s="29">
        <f t="shared" si="149"/>
        <v>0</v>
      </c>
      <c r="M1172" s="28">
        <f t="shared" si="150"/>
        <v>0</v>
      </c>
      <c r="N1172" s="29">
        <f t="shared" si="150"/>
        <v>0</v>
      </c>
      <c r="O1172" s="28">
        <f t="shared" si="151"/>
        <v>0</v>
      </c>
      <c r="P1172" s="255">
        <f t="shared" si="152"/>
        <v>0</v>
      </c>
      <c r="Q1172" s="27"/>
      <c r="R1172" s="7"/>
    </row>
    <row r="1173" spans="1:18" x14ac:dyDescent="0.25">
      <c r="A1173" s="2"/>
      <c r="B1173" s="1"/>
      <c r="C1173" s="2"/>
      <c r="D1173" s="2"/>
      <c r="E1173" s="4"/>
      <c r="F1173" s="4"/>
      <c r="G1173" s="260">
        <f t="shared" si="146"/>
        <v>0</v>
      </c>
      <c r="H1173" s="26" t="s">
        <v>6</v>
      </c>
      <c r="I1173" s="39">
        <f t="shared" si="145"/>
        <v>0</v>
      </c>
      <c r="J1173" s="29">
        <f t="shared" si="147"/>
        <v>0</v>
      </c>
      <c r="K1173" s="28">
        <f t="shared" si="148"/>
        <v>0</v>
      </c>
      <c r="L1173" s="29">
        <f t="shared" si="149"/>
        <v>0</v>
      </c>
      <c r="M1173" s="28">
        <f t="shared" si="150"/>
        <v>0</v>
      </c>
      <c r="N1173" s="29">
        <f t="shared" si="150"/>
        <v>0</v>
      </c>
      <c r="O1173" s="28">
        <f t="shared" si="151"/>
        <v>0</v>
      </c>
      <c r="P1173" s="255">
        <f t="shared" si="152"/>
        <v>0</v>
      </c>
      <c r="Q1173" s="27"/>
      <c r="R1173" s="7"/>
    </row>
    <row r="1174" spans="1:18" x14ac:dyDescent="0.25">
      <c r="A1174" s="2"/>
      <c r="B1174" s="1"/>
      <c r="C1174" s="2"/>
      <c r="D1174" s="2"/>
      <c r="E1174" s="4"/>
      <c r="F1174" s="4"/>
      <c r="G1174" s="260">
        <f t="shared" si="146"/>
        <v>0</v>
      </c>
      <c r="H1174" s="26" t="s">
        <v>6</v>
      </c>
      <c r="I1174" s="39">
        <f t="shared" si="145"/>
        <v>0</v>
      </c>
      <c r="J1174" s="29">
        <f t="shared" si="147"/>
        <v>0</v>
      </c>
      <c r="K1174" s="28">
        <f t="shared" si="148"/>
        <v>0</v>
      </c>
      <c r="L1174" s="29">
        <f t="shared" si="149"/>
        <v>0</v>
      </c>
      <c r="M1174" s="28">
        <f t="shared" si="150"/>
        <v>0</v>
      </c>
      <c r="N1174" s="29">
        <f t="shared" si="150"/>
        <v>0</v>
      </c>
      <c r="O1174" s="28">
        <f t="shared" si="151"/>
        <v>0</v>
      </c>
      <c r="P1174" s="255">
        <f t="shared" si="152"/>
        <v>0</v>
      </c>
      <c r="Q1174" s="27"/>
      <c r="R1174" s="7"/>
    </row>
    <row r="1175" spans="1:18" x14ac:dyDescent="0.25">
      <c r="A1175" s="2"/>
      <c r="B1175" s="1"/>
      <c r="C1175" s="2"/>
      <c r="D1175" s="2"/>
      <c r="E1175" s="4"/>
      <c r="F1175" s="4"/>
      <c r="G1175" s="260">
        <f t="shared" si="146"/>
        <v>0</v>
      </c>
      <c r="H1175" s="26" t="s">
        <v>6</v>
      </c>
      <c r="I1175" s="39">
        <f t="shared" si="145"/>
        <v>0</v>
      </c>
      <c r="J1175" s="29">
        <f t="shared" si="147"/>
        <v>0</v>
      </c>
      <c r="K1175" s="28">
        <f t="shared" si="148"/>
        <v>0</v>
      </c>
      <c r="L1175" s="29">
        <f t="shared" si="149"/>
        <v>0</v>
      </c>
      <c r="M1175" s="28">
        <f t="shared" si="150"/>
        <v>0</v>
      </c>
      <c r="N1175" s="29">
        <f t="shared" si="150"/>
        <v>0</v>
      </c>
      <c r="O1175" s="28">
        <f t="shared" si="151"/>
        <v>0</v>
      </c>
      <c r="P1175" s="255">
        <f t="shared" si="152"/>
        <v>0</v>
      </c>
      <c r="Q1175" s="27"/>
      <c r="R1175" s="7"/>
    </row>
    <row r="1176" spans="1:18" x14ac:dyDescent="0.25">
      <c r="A1176" s="2"/>
      <c r="B1176" s="1"/>
      <c r="C1176" s="2"/>
      <c r="D1176" s="2"/>
      <c r="E1176" s="4"/>
      <c r="F1176" s="4"/>
      <c r="G1176" s="260">
        <f t="shared" si="146"/>
        <v>0</v>
      </c>
      <c r="H1176" s="26" t="s">
        <v>6</v>
      </c>
      <c r="I1176" s="39">
        <f t="shared" si="145"/>
        <v>0</v>
      </c>
      <c r="J1176" s="29">
        <f t="shared" si="147"/>
        <v>0</v>
      </c>
      <c r="K1176" s="28">
        <f t="shared" si="148"/>
        <v>0</v>
      </c>
      <c r="L1176" s="29">
        <f t="shared" si="149"/>
        <v>0</v>
      </c>
      <c r="M1176" s="28">
        <f t="shared" si="150"/>
        <v>0</v>
      </c>
      <c r="N1176" s="29">
        <f t="shared" si="150"/>
        <v>0</v>
      </c>
      <c r="O1176" s="28">
        <f t="shared" si="151"/>
        <v>0</v>
      </c>
      <c r="P1176" s="255">
        <f t="shared" si="152"/>
        <v>0</v>
      </c>
      <c r="Q1176" s="27"/>
      <c r="R1176" s="7"/>
    </row>
    <row r="1177" spans="1:18" x14ac:dyDescent="0.25">
      <c r="A1177" s="2"/>
      <c r="B1177" s="1"/>
      <c r="C1177" s="2"/>
      <c r="D1177" s="2"/>
      <c r="E1177" s="4"/>
      <c r="F1177" s="4"/>
      <c r="G1177" s="260">
        <f t="shared" si="146"/>
        <v>0</v>
      </c>
      <c r="H1177" s="26" t="s">
        <v>6</v>
      </c>
      <c r="I1177" s="39">
        <f t="shared" si="145"/>
        <v>0</v>
      </c>
      <c r="J1177" s="29">
        <f t="shared" si="147"/>
        <v>0</v>
      </c>
      <c r="K1177" s="28">
        <f t="shared" si="148"/>
        <v>0</v>
      </c>
      <c r="L1177" s="29">
        <f t="shared" si="149"/>
        <v>0</v>
      </c>
      <c r="M1177" s="28">
        <f t="shared" si="150"/>
        <v>0</v>
      </c>
      <c r="N1177" s="29">
        <f t="shared" si="150"/>
        <v>0</v>
      </c>
      <c r="O1177" s="28">
        <f t="shared" si="151"/>
        <v>0</v>
      </c>
      <c r="P1177" s="255">
        <f t="shared" si="152"/>
        <v>0</v>
      </c>
      <c r="Q1177" s="27"/>
      <c r="R1177" s="7"/>
    </row>
    <row r="1178" spans="1:18" x14ac:dyDescent="0.25">
      <c r="A1178" s="2"/>
      <c r="B1178" s="1"/>
      <c r="C1178" s="2"/>
      <c r="D1178" s="2"/>
      <c r="E1178" s="4"/>
      <c r="F1178" s="4"/>
      <c r="G1178" s="260">
        <f t="shared" si="146"/>
        <v>0</v>
      </c>
      <c r="H1178" s="26" t="s">
        <v>6</v>
      </c>
      <c r="I1178" s="39">
        <f t="shared" si="145"/>
        <v>0</v>
      </c>
      <c r="J1178" s="29">
        <f t="shared" si="147"/>
        <v>0</v>
      </c>
      <c r="K1178" s="28">
        <f t="shared" si="148"/>
        <v>0</v>
      </c>
      <c r="L1178" s="29">
        <f t="shared" si="149"/>
        <v>0</v>
      </c>
      <c r="M1178" s="28">
        <f t="shared" si="150"/>
        <v>0</v>
      </c>
      <c r="N1178" s="29">
        <f t="shared" si="150"/>
        <v>0</v>
      </c>
      <c r="O1178" s="28">
        <f t="shared" si="151"/>
        <v>0</v>
      </c>
      <c r="P1178" s="255">
        <f t="shared" si="152"/>
        <v>0</v>
      </c>
      <c r="Q1178" s="27"/>
      <c r="R1178" s="7"/>
    </row>
    <row r="1179" spans="1:18" x14ac:dyDescent="0.25">
      <c r="A1179" s="2"/>
      <c r="B1179" s="1"/>
      <c r="C1179" s="2"/>
      <c r="D1179" s="2"/>
      <c r="E1179" s="4"/>
      <c r="F1179" s="4"/>
      <c r="G1179" s="260">
        <f t="shared" si="146"/>
        <v>0</v>
      </c>
      <c r="H1179" s="26" t="s">
        <v>6</v>
      </c>
      <c r="I1179" s="39">
        <f t="shared" si="145"/>
        <v>0</v>
      </c>
      <c r="J1179" s="29">
        <f t="shared" si="147"/>
        <v>0</v>
      </c>
      <c r="K1179" s="28">
        <f t="shared" si="148"/>
        <v>0</v>
      </c>
      <c r="L1179" s="29">
        <f t="shared" si="149"/>
        <v>0</v>
      </c>
      <c r="M1179" s="28">
        <f t="shared" si="150"/>
        <v>0</v>
      </c>
      <c r="N1179" s="29">
        <f t="shared" si="150"/>
        <v>0</v>
      </c>
      <c r="O1179" s="28">
        <f t="shared" si="151"/>
        <v>0</v>
      </c>
      <c r="P1179" s="255">
        <f t="shared" si="152"/>
        <v>0</v>
      </c>
      <c r="Q1179" s="27"/>
      <c r="R1179" s="7"/>
    </row>
    <row r="1180" spans="1:18" x14ac:dyDescent="0.25">
      <c r="A1180" s="2"/>
      <c r="B1180" s="1"/>
      <c r="C1180" s="2"/>
      <c r="D1180" s="2"/>
      <c r="E1180" s="4"/>
      <c r="F1180" s="4"/>
      <c r="G1180" s="260">
        <f t="shared" si="146"/>
        <v>0</v>
      </c>
      <c r="H1180" s="26" t="s">
        <v>6</v>
      </c>
      <c r="I1180" s="39">
        <f t="shared" si="145"/>
        <v>0</v>
      </c>
      <c r="J1180" s="29">
        <f t="shared" si="147"/>
        <v>0</v>
      </c>
      <c r="K1180" s="28">
        <f t="shared" si="148"/>
        <v>0</v>
      </c>
      <c r="L1180" s="29">
        <f t="shared" si="149"/>
        <v>0</v>
      </c>
      <c r="M1180" s="28">
        <f t="shared" si="150"/>
        <v>0</v>
      </c>
      <c r="N1180" s="29">
        <f t="shared" si="150"/>
        <v>0</v>
      </c>
      <c r="O1180" s="28">
        <f t="shared" si="151"/>
        <v>0</v>
      </c>
      <c r="P1180" s="255">
        <f t="shared" si="152"/>
        <v>0</v>
      </c>
      <c r="Q1180" s="27"/>
      <c r="R1180" s="7"/>
    </row>
    <row r="1181" spans="1:18" x14ac:dyDescent="0.25">
      <c r="A1181" s="2"/>
      <c r="B1181" s="1"/>
      <c r="C1181" s="2"/>
      <c r="D1181" s="2"/>
      <c r="E1181" s="4"/>
      <c r="F1181" s="4"/>
      <c r="G1181" s="260">
        <f t="shared" si="146"/>
        <v>0</v>
      </c>
      <c r="H1181" s="26" t="s">
        <v>6</v>
      </c>
      <c r="I1181" s="39">
        <f t="shared" si="145"/>
        <v>0</v>
      </c>
      <c r="J1181" s="29">
        <f t="shared" si="147"/>
        <v>0</v>
      </c>
      <c r="K1181" s="28">
        <f t="shared" si="148"/>
        <v>0</v>
      </c>
      <c r="L1181" s="29">
        <f t="shared" si="149"/>
        <v>0</v>
      </c>
      <c r="M1181" s="28">
        <f t="shared" si="150"/>
        <v>0</v>
      </c>
      <c r="N1181" s="29">
        <f t="shared" si="150"/>
        <v>0</v>
      </c>
      <c r="O1181" s="28">
        <f t="shared" si="151"/>
        <v>0</v>
      </c>
      <c r="P1181" s="255">
        <f t="shared" si="152"/>
        <v>0</v>
      </c>
      <c r="Q1181" s="27"/>
      <c r="R1181" s="7"/>
    </row>
    <row r="1182" spans="1:18" x14ac:dyDescent="0.25">
      <c r="A1182" s="2"/>
      <c r="B1182" s="1"/>
      <c r="C1182" s="2"/>
      <c r="D1182" s="2"/>
      <c r="E1182" s="4"/>
      <c r="F1182" s="4"/>
      <c r="G1182" s="260">
        <f t="shared" si="146"/>
        <v>0</v>
      </c>
      <c r="H1182" s="26" t="s">
        <v>6</v>
      </c>
      <c r="I1182" s="39">
        <f t="shared" si="145"/>
        <v>0</v>
      </c>
      <c r="J1182" s="29">
        <f t="shared" si="147"/>
        <v>0</v>
      </c>
      <c r="K1182" s="28">
        <f t="shared" si="148"/>
        <v>0</v>
      </c>
      <c r="L1182" s="29">
        <f t="shared" si="149"/>
        <v>0</v>
      </c>
      <c r="M1182" s="28">
        <f t="shared" si="150"/>
        <v>0</v>
      </c>
      <c r="N1182" s="29">
        <f t="shared" si="150"/>
        <v>0</v>
      </c>
      <c r="O1182" s="28">
        <f t="shared" si="151"/>
        <v>0</v>
      </c>
      <c r="P1182" s="255">
        <f t="shared" si="152"/>
        <v>0</v>
      </c>
      <c r="Q1182" s="27"/>
      <c r="R1182" s="7"/>
    </row>
    <row r="1183" spans="1:18" x14ac:dyDescent="0.25">
      <c r="A1183" s="2"/>
      <c r="B1183" s="1"/>
      <c r="C1183" s="2"/>
      <c r="D1183" s="2"/>
      <c r="E1183" s="4"/>
      <c r="F1183" s="4"/>
      <c r="G1183" s="260">
        <f t="shared" si="146"/>
        <v>0</v>
      </c>
      <c r="H1183" s="26" t="s">
        <v>6</v>
      </c>
      <c r="I1183" s="39">
        <f t="shared" si="145"/>
        <v>0</v>
      </c>
      <c r="J1183" s="29">
        <f t="shared" si="147"/>
        <v>0</v>
      </c>
      <c r="K1183" s="28">
        <f t="shared" si="148"/>
        <v>0</v>
      </c>
      <c r="L1183" s="29">
        <f t="shared" si="149"/>
        <v>0</v>
      </c>
      <c r="M1183" s="28">
        <f t="shared" si="150"/>
        <v>0</v>
      </c>
      <c r="N1183" s="29">
        <f t="shared" si="150"/>
        <v>0</v>
      </c>
      <c r="O1183" s="28">
        <f t="shared" si="151"/>
        <v>0</v>
      </c>
      <c r="P1183" s="255">
        <f t="shared" si="152"/>
        <v>0</v>
      </c>
      <c r="Q1183" s="27"/>
      <c r="R1183" s="7"/>
    </row>
    <row r="1184" spans="1:18" x14ac:dyDescent="0.25">
      <c r="A1184" s="2"/>
      <c r="B1184" s="1"/>
      <c r="C1184" s="2"/>
      <c r="D1184" s="2"/>
      <c r="E1184" s="4"/>
      <c r="F1184" s="4"/>
      <c r="G1184" s="260">
        <f t="shared" si="146"/>
        <v>0</v>
      </c>
      <c r="H1184" s="26" t="s">
        <v>6</v>
      </c>
      <c r="I1184" s="39">
        <f t="shared" si="145"/>
        <v>0</v>
      </c>
      <c r="J1184" s="29">
        <f t="shared" si="147"/>
        <v>0</v>
      </c>
      <c r="K1184" s="28">
        <f t="shared" si="148"/>
        <v>0</v>
      </c>
      <c r="L1184" s="29">
        <f t="shared" si="149"/>
        <v>0</v>
      </c>
      <c r="M1184" s="28">
        <f t="shared" si="150"/>
        <v>0</v>
      </c>
      <c r="N1184" s="29">
        <f t="shared" si="150"/>
        <v>0</v>
      </c>
      <c r="O1184" s="28">
        <f t="shared" si="151"/>
        <v>0</v>
      </c>
      <c r="P1184" s="255">
        <f t="shared" si="152"/>
        <v>0</v>
      </c>
      <c r="Q1184" s="27"/>
      <c r="R1184" s="7"/>
    </row>
    <row r="1185" spans="1:18" x14ac:dyDescent="0.25">
      <c r="A1185" s="2"/>
      <c r="B1185" s="1"/>
      <c r="C1185" s="2"/>
      <c r="D1185" s="2"/>
      <c r="E1185" s="4"/>
      <c r="F1185" s="4"/>
      <c r="G1185" s="260">
        <f t="shared" si="146"/>
        <v>0</v>
      </c>
      <c r="H1185" s="26" t="s">
        <v>6</v>
      </c>
      <c r="I1185" s="39">
        <f t="shared" si="145"/>
        <v>0</v>
      </c>
      <c r="J1185" s="29">
        <f t="shared" si="147"/>
        <v>0</v>
      </c>
      <c r="K1185" s="28">
        <f t="shared" si="148"/>
        <v>0</v>
      </c>
      <c r="L1185" s="29">
        <f t="shared" si="149"/>
        <v>0</v>
      </c>
      <c r="M1185" s="28">
        <f t="shared" si="150"/>
        <v>0</v>
      </c>
      <c r="N1185" s="29">
        <f t="shared" si="150"/>
        <v>0</v>
      </c>
      <c r="O1185" s="28">
        <f t="shared" si="151"/>
        <v>0</v>
      </c>
      <c r="P1185" s="255">
        <f t="shared" si="152"/>
        <v>0</v>
      </c>
      <c r="Q1185" s="27"/>
      <c r="R1185" s="7"/>
    </row>
    <row r="1186" spans="1:18" x14ac:dyDescent="0.25">
      <c r="A1186" s="2"/>
      <c r="B1186" s="1"/>
      <c r="C1186" s="2"/>
      <c r="D1186" s="2"/>
      <c r="E1186" s="4"/>
      <c r="F1186" s="4"/>
      <c r="G1186" s="260">
        <f t="shared" si="146"/>
        <v>0</v>
      </c>
      <c r="H1186" s="26" t="s">
        <v>6</v>
      </c>
      <c r="I1186" s="39">
        <f t="shared" si="145"/>
        <v>0</v>
      </c>
      <c r="J1186" s="29">
        <f t="shared" si="147"/>
        <v>0</v>
      </c>
      <c r="K1186" s="28">
        <f t="shared" si="148"/>
        <v>0</v>
      </c>
      <c r="L1186" s="29">
        <f t="shared" si="149"/>
        <v>0</v>
      </c>
      <c r="M1186" s="28">
        <f t="shared" si="150"/>
        <v>0</v>
      </c>
      <c r="N1186" s="29">
        <f t="shared" si="150"/>
        <v>0</v>
      </c>
      <c r="O1186" s="28">
        <f t="shared" si="151"/>
        <v>0</v>
      </c>
      <c r="P1186" s="255">
        <f t="shared" si="152"/>
        <v>0</v>
      </c>
      <c r="Q1186" s="27"/>
      <c r="R1186" s="7"/>
    </row>
    <row r="1187" spans="1:18" x14ac:dyDescent="0.25">
      <c r="A1187" s="2"/>
      <c r="B1187" s="1"/>
      <c r="C1187" s="2"/>
      <c r="D1187" s="2"/>
      <c r="E1187" s="4"/>
      <c r="F1187" s="4"/>
      <c r="G1187" s="260">
        <f t="shared" si="146"/>
        <v>0</v>
      </c>
      <c r="H1187" s="26" t="s">
        <v>6</v>
      </c>
      <c r="I1187" s="39">
        <f t="shared" si="145"/>
        <v>0</v>
      </c>
      <c r="J1187" s="29">
        <f t="shared" si="147"/>
        <v>0</v>
      </c>
      <c r="K1187" s="28">
        <f t="shared" si="148"/>
        <v>0</v>
      </c>
      <c r="L1187" s="29">
        <f t="shared" si="149"/>
        <v>0</v>
      </c>
      <c r="M1187" s="28">
        <f t="shared" si="150"/>
        <v>0</v>
      </c>
      <c r="N1187" s="29">
        <f t="shared" si="150"/>
        <v>0</v>
      </c>
      <c r="O1187" s="28">
        <f t="shared" si="151"/>
        <v>0</v>
      </c>
      <c r="P1187" s="255">
        <f t="shared" si="152"/>
        <v>0</v>
      </c>
      <c r="Q1187" s="27"/>
      <c r="R1187" s="7"/>
    </row>
    <row r="1188" spans="1:18" x14ac:dyDescent="0.25">
      <c r="A1188" s="2"/>
      <c r="B1188" s="1"/>
      <c r="C1188" s="2"/>
      <c r="D1188" s="2"/>
      <c r="E1188" s="4"/>
      <c r="F1188" s="4"/>
      <c r="G1188" s="260">
        <f t="shared" si="146"/>
        <v>0</v>
      </c>
      <c r="H1188" s="26" t="s">
        <v>6</v>
      </c>
      <c r="I1188" s="39">
        <f t="shared" si="145"/>
        <v>0</v>
      </c>
      <c r="J1188" s="29">
        <f t="shared" si="147"/>
        <v>0</v>
      </c>
      <c r="K1188" s="28">
        <f t="shared" si="148"/>
        <v>0</v>
      </c>
      <c r="L1188" s="29">
        <f t="shared" si="149"/>
        <v>0</v>
      </c>
      <c r="M1188" s="28">
        <f t="shared" si="150"/>
        <v>0</v>
      </c>
      <c r="N1188" s="29">
        <f t="shared" si="150"/>
        <v>0</v>
      </c>
      <c r="O1188" s="28">
        <f t="shared" si="151"/>
        <v>0</v>
      </c>
      <c r="P1188" s="255">
        <f t="shared" si="152"/>
        <v>0</v>
      </c>
      <c r="Q1188" s="27"/>
      <c r="R1188" s="7"/>
    </row>
    <row r="1189" spans="1:18" x14ac:dyDescent="0.25">
      <c r="A1189" s="2"/>
      <c r="B1189" s="1"/>
      <c r="C1189" s="2"/>
      <c r="D1189" s="2"/>
      <c r="E1189" s="4"/>
      <c r="F1189" s="4"/>
      <c r="G1189" s="260">
        <f t="shared" si="146"/>
        <v>0</v>
      </c>
      <c r="H1189" s="26" t="s">
        <v>6</v>
      </c>
      <c r="I1189" s="39">
        <f t="shared" si="145"/>
        <v>0</v>
      </c>
      <c r="J1189" s="29">
        <f t="shared" si="147"/>
        <v>0</v>
      </c>
      <c r="K1189" s="28">
        <f t="shared" si="148"/>
        <v>0</v>
      </c>
      <c r="L1189" s="29">
        <f t="shared" si="149"/>
        <v>0</v>
      </c>
      <c r="M1189" s="28">
        <f t="shared" si="150"/>
        <v>0</v>
      </c>
      <c r="N1189" s="29">
        <f t="shared" si="150"/>
        <v>0</v>
      </c>
      <c r="O1189" s="28">
        <f t="shared" si="151"/>
        <v>0</v>
      </c>
      <c r="P1189" s="255">
        <f t="shared" si="152"/>
        <v>0</v>
      </c>
      <c r="Q1189" s="27"/>
      <c r="R1189" s="7"/>
    </row>
    <row r="1190" spans="1:18" x14ac:dyDescent="0.25">
      <c r="A1190" s="2"/>
      <c r="B1190" s="1"/>
      <c r="C1190" s="2"/>
      <c r="D1190" s="2"/>
      <c r="E1190" s="4"/>
      <c r="F1190" s="4"/>
      <c r="G1190" s="260">
        <f t="shared" si="146"/>
        <v>0</v>
      </c>
      <c r="H1190" s="26" t="s">
        <v>6</v>
      </c>
      <c r="I1190" s="39">
        <f t="shared" si="145"/>
        <v>0</v>
      </c>
      <c r="J1190" s="29">
        <f t="shared" si="147"/>
        <v>0</v>
      </c>
      <c r="K1190" s="28">
        <f t="shared" si="148"/>
        <v>0</v>
      </c>
      <c r="L1190" s="29">
        <f t="shared" si="149"/>
        <v>0</v>
      </c>
      <c r="M1190" s="28">
        <f t="shared" si="150"/>
        <v>0</v>
      </c>
      <c r="N1190" s="29">
        <f t="shared" si="150"/>
        <v>0</v>
      </c>
      <c r="O1190" s="28">
        <f t="shared" si="151"/>
        <v>0</v>
      </c>
      <c r="P1190" s="255">
        <f t="shared" si="152"/>
        <v>0</v>
      </c>
      <c r="Q1190" s="27"/>
      <c r="R1190" s="7"/>
    </row>
    <row r="1191" spans="1:18" x14ac:dyDescent="0.25">
      <c r="A1191" s="2"/>
      <c r="B1191" s="1"/>
      <c r="C1191" s="2"/>
      <c r="D1191" s="2"/>
      <c r="E1191" s="4"/>
      <c r="F1191" s="4"/>
      <c r="G1191" s="260">
        <f t="shared" si="146"/>
        <v>0</v>
      </c>
      <c r="H1191" s="26" t="s">
        <v>6</v>
      </c>
      <c r="I1191" s="39">
        <f t="shared" si="145"/>
        <v>0</v>
      </c>
      <c r="J1191" s="29">
        <f t="shared" si="147"/>
        <v>0</v>
      </c>
      <c r="K1191" s="28">
        <f t="shared" si="148"/>
        <v>0</v>
      </c>
      <c r="L1191" s="29">
        <f t="shared" si="149"/>
        <v>0</v>
      </c>
      <c r="M1191" s="28">
        <f t="shared" si="150"/>
        <v>0</v>
      </c>
      <c r="N1191" s="29">
        <f t="shared" si="150"/>
        <v>0</v>
      </c>
      <c r="O1191" s="28">
        <f t="shared" si="151"/>
        <v>0</v>
      </c>
      <c r="P1191" s="255">
        <f t="shared" si="152"/>
        <v>0</v>
      </c>
      <c r="Q1191" s="27"/>
      <c r="R1191" s="7"/>
    </row>
    <row r="1192" spans="1:18" x14ac:dyDescent="0.25">
      <c r="A1192" s="2"/>
      <c r="B1192" s="1"/>
      <c r="C1192" s="2"/>
      <c r="D1192" s="2"/>
      <c r="E1192" s="4"/>
      <c r="F1192" s="4"/>
      <c r="G1192" s="260">
        <f t="shared" si="146"/>
        <v>0</v>
      </c>
      <c r="H1192" s="26" t="s">
        <v>6</v>
      </c>
      <c r="I1192" s="39">
        <f t="shared" si="145"/>
        <v>0</v>
      </c>
      <c r="J1192" s="29">
        <f t="shared" si="147"/>
        <v>0</v>
      </c>
      <c r="K1192" s="28">
        <f t="shared" si="148"/>
        <v>0</v>
      </c>
      <c r="L1192" s="29">
        <f t="shared" si="149"/>
        <v>0</v>
      </c>
      <c r="M1192" s="28">
        <f t="shared" si="150"/>
        <v>0</v>
      </c>
      <c r="N1192" s="29">
        <f t="shared" si="150"/>
        <v>0</v>
      </c>
      <c r="O1192" s="28">
        <f t="shared" si="151"/>
        <v>0</v>
      </c>
      <c r="P1192" s="255">
        <f t="shared" si="152"/>
        <v>0</v>
      </c>
      <c r="Q1192" s="27"/>
      <c r="R1192" s="7"/>
    </row>
    <row r="1193" spans="1:18" x14ac:dyDescent="0.25">
      <c r="A1193" s="2"/>
      <c r="B1193" s="1"/>
      <c r="C1193" s="2"/>
      <c r="D1193" s="2"/>
      <c r="E1193" s="4"/>
      <c r="F1193" s="4"/>
      <c r="G1193" s="260">
        <f t="shared" si="146"/>
        <v>0</v>
      </c>
      <c r="H1193" s="26" t="s">
        <v>6</v>
      </c>
      <c r="I1193" s="39">
        <f t="shared" si="145"/>
        <v>0</v>
      </c>
      <c r="J1193" s="29">
        <f t="shared" si="147"/>
        <v>0</v>
      </c>
      <c r="K1193" s="28">
        <f t="shared" si="148"/>
        <v>0</v>
      </c>
      <c r="L1193" s="29">
        <f t="shared" si="149"/>
        <v>0</v>
      </c>
      <c r="M1193" s="28">
        <f t="shared" si="150"/>
        <v>0</v>
      </c>
      <c r="N1193" s="29">
        <f t="shared" si="150"/>
        <v>0</v>
      </c>
      <c r="O1193" s="28">
        <f t="shared" si="151"/>
        <v>0</v>
      </c>
      <c r="P1193" s="255">
        <f t="shared" si="152"/>
        <v>0</v>
      </c>
      <c r="Q1193" s="27"/>
      <c r="R1193" s="7"/>
    </row>
    <row r="1194" spans="1:18" x14ac:dyDescent="0.25">
      <c r="A1194" s="2"/>
      <c r="B1194" s="1"/>
      <c r="C1194" s="2"/>
      <c r="D1194" s="2"/>
      <c r="E1194" s="4"/>
      <c r="F1194" s="4"/>
      <c r="G1194" s="260">
        <f t="shared" si="146"/>
        <v>0</v>
      </c>
      <c r="H1194" s="26" t="s">
        <v>6</v>
      </c>
      <c r="I1194" s="39">
        <f t="shared" si="145"/>
        <v>0</v>
      </c>
      <c r="J1194" s="29">
        <f t="shared" si="147"/>
        <v>0</v>
      </c>
      <c r="K1194" s="28">
        <f t="shared" si="148"/>
        <v>0</v>
      </c>
      <c r="L1194" s="29">
        <f t="shared" si="149"/>
        <v>0</v>
      </c>
      <c r="M1194" s="28">
        <f t="shared" si="150"/>
        <v>0</v>
      </c>
      <c r="N1194" s="29">
        <f t="shared" si="150"/>
        <v>0</v>
      </c>
      <c r="O1194" s="28">
        <f t="shared" si="151"/>
        <v>0</v>
      </c>
      <c r="P1194" s="255">
        <f t="shared" si="152"/>
        <v>0</v>
      </c>
      <c r="Q1194" s="27"/>
      <c r="R1194" s="7"/>
    </row>
    <row r="1195" spans="1:18" x14ac:dyDescent="0.25">
      <c r="A1195" s="2"/>
      <c r="B1195" s="1"/>
      <c r="C1195" s="2"/>
      <c r="D1195" s="2"/>
      <c r="E1195" s="4"/>
      <c r="F1195" s="4"/>
      <c r="G1195" s="260">
        <f t="shared" si="146"/>
        <v>0</v>
      </c>
      <c r="H1195" s="26" t="s">
        <v>6</v>
      </c>
      <c r="I1195" s="39">
        <f t="shared" si="145"/>
        <v>0</v>
      </c>
      <c r="J1195" s="29">
        <f t="shared" si="147"/>
        <v>0</v>
      </c>
      <c r="K1195" s="28">
        <f t="shared" si="148"/>
        <v>0</v>
      </c>
      <c r="L1195" s="29">
        <f t="shared" si="149"/>
        <v>0</v>
      </c>
      <c r="M1195" s="28">
        <f t="shared" si="150"/>
        <v>0</v>
      </c>
      <c r="N1195" s="29">
        <f t="shared" si="150"/>
        <v>0</v>
      </c>
      <c r="O1195" s="28">
        <f t="shared" si="151"/>
        <v>0</v>
      </c>
      <c r="P1195" s="255">
        <f t="shared" si="152"/>
        <v>0</v>
      </c>
      <c r="Q1195" s="27"/>
      <c r="R1195" s="7"/>
    </row>
    <row r="1196" spans="1:18" x14ac:dyDescent="0.25">
      <c r="A1196" s="2"/>
      <c r="B1196" s="1"/>
      <c r="C1196" s="2"/>
      <c r="D1196" s="2"/>
      <c r="E1196" s="4"/>
      <c r="F1196" s="4"/>
      <c r="G1196" s="260">
        <f t="shared" si="146"/>
        <v>0</v>
      </c>
      <c r="H1196" s="26" t="s">
        <v>6</v>
      </c>
      <c r="I1196" s="39">
        <f t="shared" si="145"/>
        <v>0</v>
      </c>
      <c r="J1196" s="29">
        <f t="shared" si="147"/>
        <v>0</v>
      </c>
      <c r="K1196" s="28">
        <f t="shared" si="148"/>
        <v>0</v>
      </c>
      <c r="L1196" s="29">
        <f t="shared" si="149"/>
        <v>0</v>
      </c>
      <c r="M1196" s="28">
        <f t="shared" si="150"/>
        <v>0</v>
      </c>
      <c r="N1196" s="29">
        <f t="shared" si="150"/>
        <v>0</v>
      </c>
      <c r="O1196" s="28">
        <f t="shared" si="151"/>
        <v>0</v>
      </c>
      <c r="P1196" s="255">
        <f t="shared" si="152"/>
        <v>0</v>
      </c>
      <c r="Q1196" s="27"/>
      <c r="R1196" s="7"/>
    </row>
    <row r="1197" spans="1:18" x14ac:dyDescent="0.25">
      <c r="A1197" s="2"/>
      <c r="B1197" s="1"/>
      <c r="C1197" s="2"/>
      <c r="D1197" s="2"/>
      <c r="E1197" s="4"/>
      <c r="F1197" s="4"/>
      <c r="G1197" s="260">
        <f t="shared" si="146"/>
        <v>0</v>
      </c>
      <c r="H1197" s="26" t="s">
        <v>6</v>
      </c>
      <c r="I1197" s="39">
        <f t="shared" si="145"/>
        <v>0</v>
      </c>
      <c r="J1197" s="29">
        <f t="shared" si="147"/>
        <v>0</v>
      </c>
      <c r="K1197" s="28">
        <f t="shared" si="148"/>
        <v>0</v>
      </c>
      <c r="L1197" s="29">
        <f t="shared" si="149"/>
        <v>0</v>
      </c>
      <c r="M1197" s="28">
        <f t="shared" si="150"/>
        <v>0</v>
      </c>
      <c r="N1197" s="29">
        <f t="shared" si="150"/>
        <v>0</v>
      </c>
      <c r="O1197" s="28">
        <f t="shared" si="151"/>
        <v>0</v>
      </c>
      <c r="P1197" s="255">
        <f t="shared" si="152"/>
        <v>0</v>
      </c>
      <c r="Q1197" s="27"/>
      <c r="R1197" s="7"/>
    </row>
    <row r="1198" spans="1:18" x14ac:dyDescent="0.25">
      <c r="A1198" s="2"/>
      <c r="B1198" s="1"/>
      <c r="C1198" s="2"/>
      <c r="D1198" s="2"/>
      <c r="E1198" s="4"/>
      <c r="F1198" s="4"/>
      <c r="G1198" s="260">
        <f t="shared" si="146"/>
        <v>0</v>
      </c>
      <c r="H1198" s="26" t="s">
        <v>6</v>
      </c>
      <c r="I1198" s="39">
        <f t="shared" si="145"/>
        <v>0</v>
      </c>
      <c r="J1198" s="29">
        <f t="shared" si="147"/>
        <v>0</v>
      </c>
      <c r="K1198" s="28">
        <f t="shared" si="148"/>
        <v>0</v>
      </c>
      <c r="L1198" s="29">
        <f t="shared" si="149"/>
        <v>0</v>
      </c>
      <c r="M1198" s="28">
        <f t="shared" si="150"/>
        <v>0</v>
      </c>
      <c r="N1198" s="29">
        <f t="shared" si="150"/>
        <v>0</v>
      </c>
      <c r="O1198" s="28">
        <f t="shared" si="151"/>
        <v>0</v>
      </c>
      <c r="P1198" s="255">
        <f t="shared" si="152"/>
        <v>0</v>
      </c>
      <c r="Q1198" s="27"/>
      <c r="R1198" s="7"/>
    </row>
    <row r="1199" spans="1:18" x14ac:dyDescent="0.25">
      <c r="A1199" s="2"/>
      <c r="B1199" s="1"/>
      <c r="C1199" s="2"/>
      <c r="D1199" s="2"/>
      <c r="E1199" s="4"/>
      <c r="F1199" s="4"/>
      <c r="G1199" s="260">
        <f t="shared" si="146"/>
        <v>0</v>
      </c>
      <c r="H1199" s="26" t="s">
        <v>6</v>
      </c>
      <c r="I1199" s="39">
        <f t="shared" si="145"/>
        <v>0</v>
      </c>
      <c r="J1199" s="29">
        <f t="shared" si="147"/>
        <v>0</v>
      </c>
      <c r="K1199" s="28">
        <f t="shared" si="148"/>
        <v>0</v>
      </c>
      <c r="L1199" s="29">
        <f t="shared" si="149"/>
        <v>0</v>
      </c>
      <c r="M1199" s="28">
        <f t="shared" si="150"/>
        <v>0</v>
      </c>
      <c r="N1199" s="29">
        <f t="shared" si="150"/>
        <v>0</v>
      </c>
      <c r="O1199" s="28">
        <f t="shared" si="151"/>
        <v>0</v>
      </c>
      <c r="P1199" s="255">
        <f t="shared" si="152"/>
        <v>0</v>
      </c>
      <c r="Q1199" s="27"/>
      <c r="R1199" s="7"/>
    </row>
    <row r="1200" spans="1:18" x14ac:dyDescent="0.25">
      <c r="A1200" s="2"/>
      <c r="B1200" s="1"/>
      <c r="C1200" s="2"/>
      <c r="D1200" s="2"/>
      <c r="E1200" s="4"/>
      <c r="F1200" s="4"/>
      <c r="G1200" s="260">
        <f t="shared" si="146"/>
        <v>0</v>
      </c>
      <c r="H1200" s="26" t="s">
        <v>6</v>
      </c>
      <c r="I1200" s="39">
        <f t="shared" si="145"/>
        <v>0</v>
      </c>
      <c r="J1200" s="29">
        <f t="shared" si="147"/>
        <v>0</v>
      </c>
      <c r="K1200" s="28">
        <f t="shared" si="148"/>
        <v>0</v>
      </c>
      <c r="L1200" s="29">
        <f t="shared" si="149"/>
        <v>0</v>
      </c>
      <c r="M1200" s="28">
        <f t="shared" si="150"/>
        <v>0</v>
      </c>
      <c r="N1200" s="29">
        <f t="shared" si="150"/>
        <v>0</v>
      </c>
      <c r="O1200" s="28">
        <f t="shared" si="151"/>
        <v>0</v>
      </c>
      <c r="P1200" s="255">
        <f t="shared" si="152"/>
        <v>0</v>
      </c>
      <c r="Q1200" s="27"/>
      <c r="R1200" s="7"/>
    </row>
    <row r="1201" spans="1:18" x14ac:dyDescent="0.25">
      <c r="A1201" s="2"/>
      <c r="B1201" s="1"/>
      <c r="C1201" s="2"/>
      <c r="D1201" s="2"/>
      <c r="E1201" s="4"/>
      <c r="F1201" s="4"/>
      <c r="G1201" s="260">
        <f t="shared" si="146"/>
        <v>0</v>
      </c>
      <c r="H1201" s="26" t="s">
        <v>6</v>
      </c>
      <c r="I1201" s="39">
        <f t="shared" si="145"/>
        <v>0</v>
      </c>
      <c r="J1201" s="29">
        <f t="shared" si="147"/>
        <v>0</v>
      </c>
      <c r="K1201" s="28">
        <f t="shared" si="148"/>
        <v>0</v>
      </c>
      <c r="L1201" s="29">
        <f t="shared" si="149"/>
        <v>0</v>
      </c>
      <c r="M1201" s="28">
        <f t="shared" si="150"/>
        <v>0</v>
      </c>
      <c r="N1201" s="29">
        <f t="shared" si="150"/>
        <v>0</v>
      </c>
      <c r="O1201" s="28">
        <f t="shared" si="151"/>
        <v>0</v>
      </c>
      <c r="P1201" s="255">
        <f t="shared" si="152"/>
        <v>0</v>
      </c>
      <c r="Q1201" s="27"/>
      <c r="R1201" s="7"/>
    </row>
    <row r="1202" spans="1:18" x14ac:dyDescent="0.25">
      <c r="A1202" s="2"/>
      <c r="B1202" s="1"/>
      <c r="C1202" s="2"/>
      <c r="D1202" s="2"/>
      <c r="E1202" s="4"/>
      <c r="F1202" s="4"/>
      <c r="G1202" s="260">
        <f t="shared" si="146"/>
        <v>0</v>
      </c>
      <c r="H1202" s="26" t="s">
        <v>6</v>
      </c>
      <c r="I1202" s="39">
        <f t="shared" si="145"/>
        <v>0</v>
      </c>
      <c r="J1202" s="29">
        <f t="shared" si="147"/>
        <v>0</v>
      </c>
      <c r="K1202" s="28">
        <f t="shared" si="148"/>
        <v>0</v>
      </c>
      <c r="L1202" s="29">
        <f t="shared" si="149"/>
        <v>0</v>
      </c>
      <c r="M1202" s="28">
        <f t="shared" si="150"/>
        <v>0</v>
      </c>
      <c r="N1202" s="29">
        <f t="shared" si="150"/>
        <v>0</v>
      </c>
      <c r="O1202" s="28">
        <f t="shared" si="151"/>
        <v>0</v>
      </c>
      <c r="P1202" s="255">
        <f t="shared" si="152"/>
        <v>0</v>
      </c>
      <c r="Q1202" s="27"/>
      <c r="R1202" s="7"/>
    </row>
    <row r="1203" spans="1:18" x14ac:dyDescent="0.25">
      <c r="A1203" s="2"/>
      <c r="B1203" s="1"/>
      <c r="C1203" s="2"/>
      <c r="D1203" s="2"/>
      <c r="E1203" s="4"/>
      <c r="F1203" s="4"/>
      <c r="G1203" s="260">
        <f t="shared" si="146"/>
        <v>0</v>
      </c>
      <c r="H1203" s="26" t="s">
        <v>6</v>
      </c>
      <c r="I1203" s="39">
        <f t="shared" si="145"/>
        <v>0</v>
      </c>
      <c r="J1203" s="29">
        <f t="shared" si="147"/>
        <v>0</v>
      </c>
      <c r="K1203" s="28">
        <f t="shared" si="148"/>
        <v>0</v>
      </c>
      <c r="L1203" s="29">
        <f t="shared" si="149"/>
        <v>0</v>
      </c>
      <c r="M1203" s="28">
        <f t="shared" si="150"/>
        <v>0</v>
      </c>
      <c r="N1203" s="29">
        <f t="shared" si="150"/>
        <v>0</v>
      </c>
      <c r="O1203" s="28">
        <f t="shared" si="151"/>
        <v>0</v>
      </c>
      <c r="P1203" s="255">
        <f t="shared" si="152"/>
        <v>0</v>
      </c>
      <c r="Q1203" s="27"/>
      <c r="R1203" s="7"/>
    </row>
    <row r="1204" spans="1:18" x14ac:dyDescent="0.25">
      <c r="A1204" s="2"/>
      <c r="B1204" s="1"/>
      <c r="C1204" s="2"/>
      <c r="D1204" s="2"/>
      <c r="E1204" s="4"/>
      <c r="F1204" s="4"/>
      <c r="G1204" s="260">
        <f t="shared" si="146"/>
        <v>0</v>
      </c>
      <c r="H1204" s="26" t="s">
        <v>6</v>
      </c>
      <c r="I1204" s="39">
        <f t="shared" si="145"/>
        <v>0</v>
      </c>
      <c r="J1204" s="29">
        <f t="shared" si="147"/>
        <v>0</v>
      </c>
      <c r="K1204" s="28">
        <f t="shared" si="148"/>
        <v>0</v>
      </c>
      <c r="L1204" s="29">
        <f t="shared" si="149"/>
        <v>0</v>
      </c>
      <c r="M1204" s="28">
        <f t="shared" si="150"/>
        <v>0</v>
      </c>
      <c r="N1204" s="29">
        <f t="shared" si="150"/>
        <v>0</v>
      </c>
      <c r="O1204" s="28">
        <f t="shared" si="151"/>
        <v>0</v>
      </c>
      <c r="P1204" s="255">
        <f t="shared" si="152"/>
        <v>0</v>
      </c>
      <c r="Q1204" s="27"/>
      <c r="R1204" s="7"/>
    </row>
    <row r="1205" spans="1:18" x14ac:dyDescent="0.25">
      <c r="A1205" s="2"/>
      <c r="B1205" s="1"/>
      <c r="C1205" s="2"/>
      <c r="D1205" s="2"/>
      <c r="E1205" s="4"/>
      <c r="F1205" s="4"/>
      <c r="G1205" s="260">
        <f t="shared" si="146"/>
        <v>0</v>
      </c>
      <c r="H1205" s="26" t="s">
        <v>6</v>
      </c>
      <c r="I1205" s="39">
        <f t="shared" si="145"/>
        <v>0</v>
      </c>
      <c r="J1205" s="29">
        <f t="shared" si="147"/>
        <v>0</v>
      </c>
      <c r="K1205" s="28">
        <f t="shared" si="148"/>
        <v>0</v>
      </c>
      <c r="L1205" s="29">
        <f t="shared" si="149"/>
        <v>0</v>
      </c>
      <c r="M1205" s="28">
        <f t="shared" si="150"/>
        <v>0</v>
      </c>
      <c r="N1205" s="29">
        <f t="shared" si="150"/>
        <v>0</v>
      </c>
      <c r="O1205" s="28">
        <f t="shared" si="151"/>
        <v>0</v>
      </c>
      <c r="P1205" s="255">
        <f t="shared" si="152"/>
        <v>0</v>
      </c>
      <c r="Q1205" s="27"/>
      <c r="R1205" s="7"/>
    </row>
    <row r="1206" spans="1:18" x14ac:dyDescent="0.25">
      <c r="A1206" s="2"/>
      <c r="B1206" s="1"/>
      <c r="C1206" s="2"/>
      <c r="D1206" s="2"/>
      <c r="E1206" s="4"/>
      <c r="F1206" s="4"/>
      <c r="G1206" s="260">
        <f t="shared" si="146"/>
        <v>0</v>
      </c>
      <c r="H1206" s="26" t="s">
        <v>6</v>
      </c>
      <c r="I1206" s="39">
        <f t="shared" si="145"/>
        <v>0</v>
      </c>
      <c r="J1206" s="29">
        <f t="shared" si="147"/>
        <v>0</v>
      </c>
      <c r="K1206" s="28">
        <f t="shared" si="148"/>
        <v>0</v>
      </c>
      <c r="L1206" s="29">
        <f t="shared" si="149"/>
        <v>0</v>
      </c>
      <c r="M1206" s="28">
        <f t="shared" si="150"/>
        <v>0</v>
      </c>
      <c r="N1206" s="29">
        <f t="shared" si="150"/>
        <v>0</v>
      </c>
      <c r="O1206" s="28">
        <f t="shared" si="151"/>
        <v>0</v>
      </c>
      <c r="P1206" s="255">
        <f t="shared" si="152"/>
        <v>0</v>
      </c>
      <c r="Q1206" s="27"/>
      <c r="R1206" s="7"/>
    </row>
    <row r="1207" spans="1:18" x14ac:dyDescent="0.25">
      <c r="A1207" s="2"/>
      <c r="B1207" s="1"/>
      <c r="C1207" s="2"/>
      <c r="D1207" s="2"/>
      <c r="E1207" s="4"/>
      <c r="F1207" s="4"/>
      <c r="G1207" s="260">
        <f t="shared" si="146"/>
        <v>0</v>
      </c>
      <c r="H1207" s="26" t="s">
        <v>6</v>
      </c>
      <c r="I1207" s="39">
        <f t="shared" si="145"/>
        <v>0</v>
      </c>
      <c r="J1207" s="29">
        <f t="shared" si="147"/>
        <v>0</v>
      </c>
      <c r="K1207" s="28">
        <f t="shared" si="148"/>
        <v>0</v>
      </c>
      <c r="L1207" s="29">
        <f t="shared" si="149"/>
        <v>0</v>
      </c>
      <c r="M1207" s="28">
        <f t="shared" si="150"/>
        <v>0</v>
      </c>
      <c r="N1207" s="29">
        <f t="shared" si="150"/>
        <v>0</v>
      </c>
      <c r="O1207" s="28">
        <f t="shared" si="151"/>
        <v>0</v>
      </c>
      <c r="P1207" s="255">
        <f t="shared" si="152"/>
        <v>0</v>
      </c>
      <c r="Q1207" s="27"/>
      <c r="R1207" s="7"/>
    </row>
    <row r="1208" spans="1:18" x14ac:dyDescent="0.25">
      <c r="A1208" s="2"/>
      <c r="B1208" s="1"/>
      <c r="C1208" s="2"/>
      <c r="D1208" s="2"/>
      <c r="E1208" s="4"/>
      <c r="F1208" s="4"/>
      <c r="G1208" s="260">
        <f t="shared" si="146"/>
        <v>0</v>
      </c>
      <c r="H1208" s="26" t="s">
        <v>6</v>
      </c>
      <c r="I1208" s="39">
        <f t="shared" si="145"/>
        <v>0</v>
      </c>
      <c r="J1208" s="29">
        <f t="shared" si="147"/>
        <v>0</v>
      </c>
      <c r="K1208" s="28">
        <f t="shared" si="148"/>
        <v>0</v>
      </c>
      <c r="L1208" s="29">
        <f t="shared" si="149"/>
        <v>0</v>
      </c>
      <c r="M1208" s="28">
        <f t="shared" si="150"/>
        <v>0</v>
      </c>
      <c r="N1208" s="29">
        <f t="shared" si="150"/>
        <v>0</v>
      </c>
      <c r="O1208" s="28">
        <f t="shared" si="151"/>
        <v>0</v>
      </c>
      <c r="P1208" s="255">
        <f t="shared" si="152"/>
        <v>0</v>
      </c>
      <c r="Q1208" s="27"/>
      <c r="R1208" s="7"/>
    </row>
    <row r="1209" spans="1:18" x14ac:dyDescent="0.25">
      <c r="A1209" s="2"/>
      <c r="B1209" s="1"/>
      <c r="C1209" s="2"/>
      <c r="D1209" s="2"/>
      <c r="E1209" s="4"/>
      <c r="F1209" s="4"/>
      <c r="G1209" s="260">
        <f t="shared" si="146"/>
        <v>0</v>
      </c>
      <c r="H1209" s="26" t="s">
        <v>6</v>
      </c>
      <c r="I1209" s="39">
        <f t="shared" si="145"/>
        <v>0</v>
      </c>
      <c r="J1209" s="29">
        <f t="shared" si="147"/>
        <v>0</v>
      </c>
      <c r="K1209" s="28">
        <f t="shared" si="148"/>
        <v>0</v>
      </c>
      <c r="L1209" s="29">
        <f t="shared" si="149"/>
        <v>0</v>
      </c>
      <c r="M1209" s="28">
        <f t="shared" si="150"/>
        <v>0</v>
      </c>
      <c r="N1209" s="29">
        <f t="shared" si="150"/>
        <v>0</v>
      </c>
      <c r="O1209" s="28">
        <f t="shared" si="151"/>
        <v>0</v>
      </c>
      <c r="P1209" s="255">
        <f t="shared" si="152"/>
        <v>0</v>
      </c>
      <c r="Q1209" s="27"/>
      <c r="R1209" s="7"/>
    </row>
    <row r="1210" spans="1:18" x14ac:dyDescent="0.25">
      <c r="A1210" s="2"/>
      <c r="B1210" s="1"/>
      <c r="C1210" s="2"/>
      <c r="D1210" s="2"/>
      <c r="E1210" s="4"/>
      <c r="F1210" s="4"/>
      <c r="G1210" s="260">
        <f t="shared" si="146"/>
        <v>0</v>
      </c>
      <c r="H1210" s="26" t="s">
        <v>6</v>
      </c>
      <c r="I1210" s="39">
        <f t="shared" si="145"/>
        <v>0</v>
      </c>
      <c r="J1210" s="29">
        <f t="shared" si="147"/>
        <v>0</v>
      </c>
      <c r="K1210" s="28">
        <f t="shared" si="148"/>
        <v>0</v>
      </c>
      <c r="L1210" s="29">
        <f t="shared" si="149"/>
        <v>0</v>
      </c>
      <c r="M1210" s="28">
        <f t="shared" si="150"/>
        <v>0</v>
      </c>
      <c r="N1210" s="29">
        <f t="shared" si="150"/>
        <v>0</v>
      </c>
      <c r="O1210" s="28">
        <f t="shared" si="151"/>
        <v>0</v>
      </c>
      <c r="P1210" s="255">
        <f t="shared" si="152"/>
        <v>0</v>
      </c>
      <c r="Q1210" s="27"/>
      <c r="R1210" s="7"/>
    </row>
    <row r="1211" spans="1:18" x14ac:dyDescent="0.25">
      <c r="A1211" s="2"/>
      <c r="B1211" s="1"/>
      <c r="C1211" s="2"/>
      <c r="D1211" s="2"/>
      <c r="E1211" s="4"/>
      <c r="F1211" s="4"/>
      <c r="G1211" s="260">
        <f t="shared" si="146"/>
        <v>0</v>
      </c>
      <c r="H1211" s="26" t="s">
        <v>6</v>
      </c>
      <c r="I1211" s="39">
        <f t="shared" si="145"/>
        <v>0</v>
      </c>
      <c r="J1211" s="29">
        <f t="shared" si="147"/>
        <v>0</v>
      </c>
      <c r="K1211" s="28">
        <f t="shared" si="148"/>
        <v>0</v>
      </c>
      <c r="L1211" s="29">
        <f t="shared" si="149"/>
        <v>0</v>
      </c>
      <c r="M1211" s="28">
        <f t="shared" si="150"/>
        <v>0</v>
      </c>
      <c r="N1211" s="29">
        <f t="shared" si="150"/>
        <v>0</v>
      </c>
      <c r="O1211" s="28">
        <f t="shared" si="151"/>
        <v>0</v>
      </c>
      <c r="P1211" s="255">
        <f t="shared" si="152"/>
        <v>0</v>
      </c>
      <c r="Q1211" s="27"/>
      <c r="R1211" s="7"/>
    </row>
    <row r="1212" spans="1:18" x14ac:dyDescent="0.25">
      <c r="A1212" s="2"/>
      <c r="B1212" s="1"/>
      <c r="C1212" s="2"/>
      <c r="D1212" s="2"/>
      <c r="E1212" s="4"/>
      <c r="F1212" s="4"/>
      <c r="G1212" s="260">
        <f t="shared" si="146"/>
        <v>0</v>
      </c>
      <c r="H1212" s="26" t="s">
        <v>6</v>
      </c>
      <c r="I1212" s="39">
        <f t="shared" si="145"/>
        <v>0</v>
      </c>
      <c r="J1212" s="29">
        <f t="shared" si="147"/>
        <v>0</v>
      </c>
      <c r="K1212" s="28">
        <f t="shared" si="148"/>
        <v>0</v>
      </c>
      <c r="L1212" s="29">
        <f t="shared" si="149"/>
        <v>0</v>
      </c>
      <c r="M1212" s="28">
        <f t="shared" si="150"/>
        <v>0</v>
      </c>
      <c r="N1212" s="29">
        <f t="shared" si="150"/>
        <v>0</v>
      </c>
      <c r="O1212" s="28">
        <f t="shared" si="151"/>
        <v>0</v>
      </c>
      <c r="P1212" s="255">
        <f t="shared" si="152"/>
        <v>0</v>
      </c>
      <c r="Q1212" s="27"/>
      <c r="R1212" s="7"/>
    </row>
    <row r="1213" spans="1:18" x14ac:dyDescent="0.25">
      <c r="A1213" s="2"/>
      <c r="B1213" s="1"/>
      <c r="C1213" s="2"/>
      <c r="D1213" s="2"/>
      <c r="E1213" s="4"/>
      <c r="F1213" s="4"/>
      <c r="G1213" s="260">
        <f t="shared" si="146"/>
        <v>0</v>
      </c>
      <c r="H1213" s="26" t="s">
        <v>6</v>
      </c>
      <c r="I1213" s="39">
        <f t="shared" si="145"/>
        <v>0</v>
      </c>
      <c r="J1213" s="29">
        <f t="shared" si="147"/>
        <v>0</v>
      </c>
      <c r="K1213" s="28">
        <f t="shared" si="148"/>
        <v>0</v>
      </c>
      <c r="L1213" s="29">
        <f t="shared" si="149"/>
        <v>0</v>
      </c>
      <c r="M1213" s="28">
        <f t="shared" si="150"/>
        <v>0</v>
      </c>
      <c r="N1213" s="29">
        <f t="shared" si="150"/>
        <v>0</v>
      </c>
      <c r="O1213" s="28">
        <f t="shared" si="151"/>
        <v>0</v>
      </c>
      <c r="P1213" s="255">
        <f t="shared" si="152"/>
        <v>0</v>
      </c>
      <c r="Q1213" s="27"/>
      <c r="R1213" s="7"/>
    </row>
    <row r="1214" spans="1:18" x14ac:dyDescent="0.25">
      <c r="A1214" s="2"/>
      <c r="B1214" s="1"/>
      <c r="C1214" s="2"/>
      <c r="D1214" s="2"/>
      <c r="E1214" s="4"/>
      <c r="F1214" s="4"/>
      <c r="G1214" s="260">
        <f t="shared" si="146"/>
        <v>0</v>
      </c>
      <c r="H1214" s="26" t="s">
        <v>6</v>
      </c>
      <c r="I1214" s="39">
        <f t="shared" si="145"/>
        <v>0</v>
      </c>
      <c r="J1214" s="29">
        <f t="shared" si="147"/>
        <v>0</v>
      </c>
      <c r="K1214" s="28">
        <f t="shared" si="148"/>
        <v>0</v>
      </c>
      <c r="L1214" s="29">
        <f t="shared" si="149"/>
        <v>0</v>
      </c>
      <c r="M1214" s="28">
        <f t="shared" si="150"/>
        <v>0</v>
      </c>
      <c r="N1214" s="29">
        <f t="shared" si="150"/>
        <v>0</v>
      </c>
      <c r="O1214" s="28">
        <f t="shared" si="151"/>
        <v>0</v>
      </c>
      <c r="P1214" s="255">
        <f t="shared" si="152"/>
        <v>0</v>
      </c>
      <c r="Q1214" s="27"/>
      <c r="R1214" s="7"/>
    </row>
    <row r="1215" spans="1:18" x14ac:dyDescent="0.25">
      <c r="A1215" s="2"/>
      <c r="B1215" s="1"/>
      <c r="C1215" s="2"/>
      <c r="D1215" s="2"/>
      <c r="E1215" s="4"/>
      <c r="F1215" s="4"/>
      <c r="G1215" s="260">
        <f t="shared" si="146"/>
        <v>0</v>
      </c>
      <c r="H1215" s="26" t="s">
        <v>6</v>
      </c>
      <c r="I1215" s="39">
        <f t="shared" si="145"/>
        <v>0</v>
      </c>
      <c r="J1215" s="29">
        <f t="shared" si="147"/>
        <v>0</v>
      </c>
      <c r="K1215" s="28">
        <f t="shared" si="148"/>
        <v>0</v>
      </c>
      <c r="L1215" s="29">
        <f t="shared" si="149"/>
        <v>0</v>
      </c>
      <c r="M1215" s="28">
        <f t="shared" si="150"/>
        <v>0</v>
      </c>
      <c r="N1215" s="29">
        <f t="shared" si="150"/>
        <v>0</v>
      </c>
      <c r="O1215" s="28">
        <f t="shared" si="151"/>
        <v>0</v>
      </c>
      <c r="P1215" s="255">
        <f t="shared" si="152"/>
        <v>0</v>
      </c>
      <c r="Q1215" s="27"/>
      <c r="R1215" s="7"/>
    </row>
    <row r="1216" spans="1:18" x14ac:dyDescent="0.25">
      <c r="A1216" s="2"/>
      <c r="B1216" s="1"/>
      <c r="C1216" s="2"/>
      <c r="D1216" s="2"/>
      <c r="E1216" s="4"/>
      <c r="F1216" s="4"/>
      <c r="G1216" s="260">
        <f t="shared" si="146"/>
        <v>0</v>
      </c>
      <c r="H1216" s="26" t="s">
        <v>6</v>
      </c>
      <c r="I1216" s="39">
        <f t="shared" ref="I1216:I1279" si="153">E1216*$E$4</f>
        <v>0</v>
      </c>
      <c r="J1216" s="29">
        <f t="shared" si="147"/>
        <v>0</v>
      </c>
      <c r="K1216" s="28">
        <f t="shared" si="148"/>
        <v>0</v>
      </c>
      <c r="L1216" s="29">
        <f t="shared" si="149"/>
        <v>0</v>
      </c>
      <c r="M1216" s="28">
        <f t="shared" si="150"/>
        <v>0</v>
      </c>
      <c r="N1216" s="29">
        <f t="shared" si="150"/>
        <v>0</v>
      </c>
      <c r="O1216" s="28">
        <f t="shared" si="151"/>
        <v>0</v>
      </c>
      <c r="P1216" s="255">
        <f t="shared" si="152"/>
        <v>0</v>
      </c>
      <c r="Q1216" s="27"/>
      <c r="R1216" s="7"/>
    </row>
    <row r="1217" spans="1:18" x14ac:dyDescent="0.25">
      <c r="A1217" s="2"/>
      <c r="B1217" s="1"/>
      <c r="C1217" s="2"/>
      <c r="D1217" s="2"/>
      <c r="E1217" s="4"/>
      <c r="F1217" s="4"/>
      <c r="G1217" s="260">
        <f t="shared" si="146"/>
        <v>0</v>
      </c>
      <c r="H1217" s="26" t="s">
        <v>6</v>
      </c>
      <c r="I1217" s="39">
        <f t="shared" si="153"/>
        <v>0</v>
      </c>
      <c r="J1217" s="29">
        <f t="shared" si="147"/>
        <v>0</v>
      </c>
      <c r="K1217" s="28">
        <f t="shared" si="148"/>
        <v>0</v>
      </c>
      <c r="L1217" s="29">
        <f t="shared" si="149"/>
        <v>0</v>
      </c>
      <c r="M1217" s="28">
        <f t="shared" si="150"/>
        <v>0</v>
      </c>
      <c r="N1217" s="29">
        <f t="shared" si="150"/>
        <v>0</v>
      </c>
      <c r="O1217" s="28">
        <f t="shared" si="151"/>
        <v>0</v>
      </c>
      <c r="P1217" s="255">
        <f t="shared" si="152"/>
        <v>0</v>
      </c>
      <c r="Q1217" s="27"/>
      <c r="R1217" s="7"/>
    </row>
    <row r="1218" spans="1:18" x14ac:dyDescent="0.25">
      <c r="A1218" s="2"/>
      <c r="B1218" s="1"/>
      <c r="C1218" s="2"/>
      <c r="D1218" s="2"/>
      <c r="E1218" s="4"/>
      <c r="F1218" s="4"/>
      <c r="G1218" s="260">
        <f t="shared" si="146"/>
        <v>0</v>
      </c>
      <c r="H1218" s="26" t="s">
        <v>6</v>
      </c>
      <c r="I1218" s="39">
        <f t="shared" si="153"/>
        <v>0</v>
      </c>
      <c r="J1218" s="29">
        <f t="shared" si="147"/>
        <v>0</v>
      </c>
      <c r="K1218" s="28">
        <f t="shared" si="148"/>
        <v>0</v>
      </c>
      <c r="L1218" s="29">
        <f t="shared" si="149"/>
        <v>0</v>
      </c>
      <c r="M1218" s="28">
        <f t="shared" si="150"/>
        <v>0</v>
      </c>
      <c r="N1218" s="29">
        <f t="shared" si="150"/>
        <v>0</v>
      </c>
      <c r="O1218" s="28">
        <f t="shared" si="151"/>
        <v>0</v>
      </c>
      <c r="P1218" s="255">
        <f t="shared" si="152"/>
        <v>0</v>
      </c>
      <c r="Q1218" s="27"/>
      <c r="R1218" s="7"/>
    </row>
    <row r="1219" spans="1:18" x14ac:dyDescent="0.25">
      <c r="A1219" s="2"/>
      <c r="B1219" s="1"/>
      <c r="C1219" s="2"/>
      <c r="D1219" s="2"/>
      <c r="E1219" s="4"/>
      <c r="F1219" s="4"/>
      <c r="G1219" s="260">
        <f t="shared" si="146"/>
        <v>0</v>
      </c>
      <c r="H1219" s="26" t="s">
        <v>6</v>
      </c>
      <c r="I1219" s="39">
        <f t="shared" si="153"/>
        <v>0</v>
      </c>
      <c r="J1219" s="29">
        <f t="shared" si="147"/>
        <v>0</v>
      </c>
      <c r="K1219" s="28">
        <f t="shared" si="148"/>
        <v>0</v>
      </c>
      <c r="L1219" s="29">
        <f t="shared" si="149"/>
        <v>0</v>
      </c>
      <c r="M1219" s="28">
        <f t="shared" si="150"/>
        <v>0</v>
      </c>
      <c r="N1219" s="29">
        <f t="shared" si="150"/>
        <v>0</v>
      </c>
      <c r="O1219" s="28">
        <f t="shared" si="151"/>
        <v>0</v>
      </c>
      <c r="P1219" s="255">
        <f t="shared" si="152"/>
        <v>0</v>
      </c>
      <c r="Q1219" s="27"/>
      <c r="R1219" s="7"/>
    </row>
    <row r="1220" spans="1:18" x14ac:dyDescent="0.25">
      <c r="A1220" s="2"/>
      <c r="B1220" s="1"/>
      <c r="C1220" s="2"/>
      <c r="D1220" s="2"/>
      <c r="E1220" s="4"/>
      <c r="F1220" s="4"/>
      <c r="G1220" s="260">
        <f t="shared" si="146"/>
        <v>0</v>
      </c>
      <c r="H1220" s="26" t="s">
        <v>6</v>
      </c>
      <c r="I1220" s="39">
        <f t="shared" si="153"/>
        <v>0</v>
      </c>
      <c r="J1220" s="29">
        <f t="shared" si="147"/>
        <v>0</v>
      </c>
      <c r="K1220" s="28">
        <f t="shared" si="148"/>
        <v>0</v>
      </c>
      <c r="L1220" s="29">
        <f t="shared" si="149"/>
        <v>0</v>
      </c>
      <c r="M1220" s="28">
        <f t="shared" si="150"/>
        <v>0</v>
      </c>
      <c r="N1220" s="29">
        <f t="shared" si="150"/>
        <v>0</v>
      </c>
      <c r="O1220" s="28">
        <f t="shared" si="151"/>
        <v>0</v>
      </c>
      <c r="P1220" s="255">
        <f t="shared" si="152"/>
        <v>0</v>
      </c>
      <c r="Q1220" s="27"/>
      <c r="R1220" s="7"/>
    </row>
    <row r="1221" spans="1:18" x14ac:dyDescent="0.25">
      <c r="A1221" s="2"/>
      <c r="B1221" s="1"/>
      <c r="C1221" s="2"/>
      <c r="D1221" s="2"/>
      <c r="E1221" s="4"/>
      <c r="F1221" s="4"/>
      <c r="G1221" s="260">
        <f t="shared" si="146"/>
        <v>0</v>
      </c>
      <c r="H1221" s="26" t="s">
        <v>6</v>
      </c>
      <c r="I1221" s="39">
        <f t="shared" si="153"/>
        <v>0</v>
      </c>
      <c r="J1221" s="29">
        <f t="shared" si="147"/>
        <v>0</v>
      </c>
      <c r="K1221" s="28">
        <f t="shared" si="148"/>
        <v>0</v>
      </c>
      <c r="L1221" s="29">
        <f t="shared" si="149"/>
        <v>0</v>
      </c>
      <c r="M1221" s="28">
        <f t="shared" si="150"/>
        <v>0</v>
      </c>
      <c r="N1221" s="29">
        <f t="shared" si="150"/>
        <v>0</v>
      </c>
      <c r="O1221" s="28">
        <f t="shared" si="151"/>
        <v>0</v>
      </c>
      <c r="P1221" s="255">
        <f t="shared" si="152"/>
        <v>0</v>
      </c>
      <c r="Q1221" s="27"/>
      <c r="R1221" s="7"/>
    </row>
    <row r="1222" spans="1:18" x14ac:dyDescent="0.25">
      <c r="A1222" s="2"/>
      <c r="B1222" s="1"/>
      <c r="C1222" s="2"/>
      <c r="D1222" s="2"/>
      <c r="E1222" s="4"/>
      <c r="F1222" s="4"/>
      <c r="G1222" s="260">
        <f t="shared" si="146"/>
        <v>0</v>
      </c>
      <c r="H1222" s="26" t="s">
        <v>6</v>
      </c>
      <c r="I1222" s="39">
        <f t="shared" si="153"/>
        <v>0</v>
      </c>
      <c r="J1222" s="29">
        <f t="shared" si="147"/>
        <v>0</v>
      </c>
      <c r="K1222" s="28">
        <f t="shared" si="148"/>
        <v>0</v>
      </c>
      <c r="L1222" s="29">
        <f t="shared" si="149"/>
        <v>0</v>
      </c>
      <c r="M1222" s="28">
        <f t="shared" si="150"/>
        <v>0</v>
      </c>
      <c r="N1222" s="29">
        <f t="shared" si="150"/>
        <v>0</v>
      </c>
      <c r="O1222" s="28">
        <f t="shared" si="151"/>
        <v>0</v>
      </c>
      <c r="P1222" s="255">
        <f t="shared" si="152"/>
        <v>0</v>
      </c>
      <c r="Q1222" s="27"/>
      <c r="R1222" s="7"/>
    </row>
    <row r="1223" spans="1:18" x14ac:dyDescent="0.25">
      <c r="A1223" s="2"/>
      <c r="B1223" s="1"/>
      <c r="C1223" s="2"/>
      <c r="D1223" s="2"/>
      <c r="E1223" s="4"/>
      <c r="F1223" s="4"/>
      <c r="G1223" s="260">
        <f t="shared" si="146"/>
        <v>0</v>
      </c>
      <c r="H1223" s="26" t="s">
        <v>6</v>
      </c>
      <c r="I1223" s="39">
        <f t="shared" si="153"/>
        <v>0</v>
      </c>
      <c r="J1223" s="29">
        <f t="shared" si="147"/>
        <v>0</v>
      </c>
      <c r="K1223" s="28">
        <f t="shared" si="148"/>
        <v>0</v>
      </c>
      <c r="L1223" s="29">
        <f t="shared" si="149"/>
        <v>0</v>
      </c>
      <c r="M1223" s="28">
        <f t="shared" si="150"/>
        <v>0</v>
      </c>
      <c r="N1223" s="29">
        <f t="shared" si="150"/>
        <v>0</v>
      </c>
      <c r="O1223" s="28">
        <f t="shared" si="151"/>
        <v>0</v>
      </c>
      <c r="P1223" s="255">
        <f t="shared" si="152"/>
        <v>0</v>
      </c>
      <c r="Q1223" s="27"/>
      <c r="R1223" s="7"/>
    </row>
    <row r="1224" spans="1:18" x14ac:dyDescent="0.25">
      <c r="A1224" s="2"/>
      <c r="B1224" s="1"/>
      <c r="C1224" s="2"/>
      <c r="D1224" s="2"/>
      <c r="E1224" s="4"/>
      <c r="F1224" s="4"/>
      <c r="G1224" s="260">
        <f t="shared" si="146"/>
        <v>0</v>
      </c>
      <c r="H1224" s="26" t="s">
        <v>6</v>
      </c>
      <c r="I1224" s="39">
        <f t="shared" si="153"/>
        <v>0</v>
      </c>
      <c r="J1224" s="29">
        <f t="shared" si="147"/>
        <v>0</v>
      </c>
      <c r="K1224" s="28">
        <f t="shared" si="148"/>
        <v>0</v>
      </c>
      <c r="L1224" s="29">
        <f t="shared" si="149"/>
        <v>0</v>
      </c>
      <c r="M1224" s="28">
        <f t="shared" si="150"/>
        <v>0</v>
      </c>
      <c r="N1224" s="29">
        <f t="shared" si="150"/>
        <v>0</v>
      </c>
      <c r="O1224" s="28">
        <f t="shared" si="151"/>
        <v>0</v>
      </c>
      <c r="P1224" s="255">
        <f t="shared" si="152"/>
        <v>0</v>
      </c>
      <c r="Q1224" s="27"/>
      <c r="R1224" s="7"/>
    </row>
    <row r="1225" spans="1:18" x14ac:dyDescent="0.25">
      <c r="A1225" s="2"/>
      <c r="B1225" s="1"/>
      <c r="C1225" s="2"/>
      <c r="D1225" s="2"/>
      <c r="E1225" s="4"/>
      <c r="F1225" s="4"/>
      <c r="G1225" s="260">
        <f t="shared" si="146"/>
        <v>0</v>
      </c>
      <c r="H1225" s="26" t="s">
        <v>6</v>
      </c>
      <c r="I1225" s="39">
        <f t="shared" si="153"/>
        <v>0</v>
      </c>
      <c r="J1225" s="29">
        <f t="shared" si="147"/>
        <v>0</v>
      </c>
      <c r="K1225" s="28">
        <f t="shared" si="148"/>
        <v>0</v>
      </c>
      <c r="L1225" s="29">
        <f t="shared" si="149"/>
        <v>0</v>
      </c>
      <c r="M1225" s="28">
        <f t="shared" si="150"/>
        <v>0</v>
      </c>
      <c r="N1225" s="29">
        <f t="shared" si="150"/>
        <v>0</v>
      </c>
      <c r="O1225" s="28">
        <f t="shared" si="151"/>
        <v>0</v>
      </c>
      <c r="P1225" s="255">
        <f t="shared" si="152"/>
        <v>0</v>
      </c>
      <c r="Q1225" s="27"/>
      <c r="R1225" s="7"/>
    </row>
    <row r="1226" spans="1:18" x14ac:dyDescent="0.25">
      <c r="A1226" s="2"/>
      <c r="B1226" s="1"/>
      <c r="C1226" s="2"/>
      <c r="D1226" s="2"/>
      <c r="E1226" s="4"/>
      <c r="F1226" s="4"/>
      <c r="G1226" s="260">
        <f t="shared" si="146"/>
        <v>0</v>
      </c>
      <c r="H1226" s="26" t="s">
        <v>6</v>
      </c>
      <c r="I1226" s="39">
        <f t="shared" si="153"/>
        <v>0</v>
      </c>
      <c r="J1226" s="29">
        <f t="shared" si="147"/>
        <v>0</v>
      </c>
      <c r="K1226" s="28">
        <f t="shared" si="148"/>
        <v>0</v>
      </c>
      <c r="L1226" s="29">
        <f t="shared" si="149"/>
        <v>0</v>
      </c>
      <c r="M1226" s="28">
        <f t="shared" si="150"/>
        <v>0</v>
      </c>
      <c r="N1226" s="29">
        <f t="shared" si="150"/>
        <v>0</v>
      </c>
      <c r="O1226" s="28">
        <f t="shared" si="151"/>
        <v>0</v>
      </c>
      <c r="P1226" s="255">
        <f t="shared" si="152"/>
        <v>0</v>
      </c>
      <c r="Q1226" s="27"/>
      <c r="R1226" s="7"/>
    </row>
    <row r="1227" spans="1:18" x14ac:dyDescent="0.25">
      <c r="A1227" s="2"/>
      <c r="B1227" s="1"/>
      <c r="C1227" s="2"/>
      <c r="D1227" s="2"/>
      <c r="E1227" s="4"/>
      <c r="F1227" s="4"/>
      <c r="G1227" s="260">
        <f t="shared" ref="G1227:G1290" si="154">E1227*F1227</f>
        <v>0</v>
      </c>
      <c r="H1227" s="26" t="s">
        <v>6</v>
      </c>
      <c r="I1227" s="39">
        <f t="shared" si="153"/>
        <v>0</v>
      </c>
      <c r="J1227" s="29">
        <f t="shared" ref="J1227:J1290" si="155">G1227*$E$4</f>
        <v>0</v>
      </c>
      <c r="K1227" s="28">
        <f t="shared" ref="K1227:K1290" si="156">IF(H1227="DIVISAS $",E1227*$E$5,0)</f>
        <v>0</v>
      </c>
      <c r="L1227" s="29">
        <f t="shared" ref="L1227:L1290" si="157">IF(H1227="DIVISAS $",G1227*$E$5,0)</f>
        <v>0</v>
      </c>
      <c r="M1227" s="28">
        <f t="shared" ref="M1227:N1290" si="158">SUM(I1227,K1227)</f>
        <v>0</v>
      </c>
      <c r="N1227" s="29">
        <f t="shared" si="158"/>
        <v>0</v>
      </c>
      <c r="O1227" s="28">
        <f t="shared" ref="O1227:O1290" si="159">E1227-M1227</f>
        <v>0</v>
      </c>
      <c r="P1227" s="255">
        <f t="shared" ref="P1227:P1290" si="160">G1227-N1227</f>
        <v>0</v>
      </c>
      <c r="Q1227" s="27"/>
      <c r="R1227" s="7"/>
    </row>
    <row r="1228" spans="1:18" x14ac:dyDescent="0.25">
      <c r="A1228" s="2"/>
      <c r="B1228" s="1"/>
      <c r="C1228" s="2"/>
      <c r="D1228" s="2"/>
      <c r="E1228" s="4"/>
      <c r="F1228" s="4"/>
      <c r="G1228" s="260">
        <f t="shared" si="154"/>
        <v>0</v>
      </c>
      <c r="H1228" s="26" t="s">
        <v>6</v>
      </c>
      <c r="I1228" s="39">
        <f t="shared" si="153"/>
        <v>0</v>
      </c>
      <c r="J1228" s="29">
        <f t="shared" si="155"/>
        <v>0</v>
      </c>
      <c r="K1228" s="28">
        <f t="shared" si="156"/>
        <v>0</v>
      </c>
      <c r="L1228" s="29">
        <f t="shared" si="157"/>
        <v>0</v>
      </c>
      <c r="M1228" s="28">
        <f t="shared" si="158"/>
        <v>0</v>
      </c>
      <c r="N1228" s="29">
        <f t="shared" si="158"/>
        <v>0</v>
      </c>
      <c r="O1228" s="28">
        <f t="shared" si="159"/>
        <v>0</v>
      </c>
      <c r="P1228" s="255">
        <f t="shared" si="160"/>
        <v>0</v>
      </c>
      <c r="Q1228" s="27"/>
      <c r="R1228" s="7"/>
    </row>
    <row r="1229" spans="1:18" x14ac:dyDescent="0.25">
      <c r="A1229" s="2"/>
      <c r="B1229" s="1"/>
      <c r="C1229" s="2"/>
      <c r="D1229" s="2"/>
      <c r="E1229" s="4"/>
      <c r="F1229" s="4"/>
      <c r="G1229" s="260">
        <f t="shared" si="154"/>
        <v>0</v>
      </c>
      <c r="H1229" s="26" t="s">
        <v>6</v>
      </c>
      <c r="I1229" s="39">
        <f t="shared" si="153"/>
        <v>0</v>
      </c>
      <c r="J1229" s="29">
        <f t="shared" si="155"/>
        <v>0</v>
      </c>
      <c r="K1229" s="28">
        <f t="shared" si="156"/>
        <v>0</v>
      </c>
      <c r="L1229" s="29">
        <f t="shared" si="157"/>
        <v>0</v>
      </c>
      <c r="M1229" s="28">
        <f t="shared" si="158"/>
        <v>0</v>
      </c>
      <c r="N1229" s="29">
        <f t="shared" si="158"/>
        <v>0</v>
      </c>
      <c r="O1229" s="28">
        <f t="shared" si="159"/>
        <v>0</v>
      </c>
      <c r="P1229" s="255">
        <f t="shared" si="160"/>
        <v>0</v>
      </c>
      <c r="Q1229" s="27"/>
      <c r="R1229" s="7"/>
    </row>
    <row r="1230" spans="1:18" x14ac:dyDescent="0.25">
      <c r="A1230" s="2"/>
      <c r="B1230" s="1"/>
      <c r="C1230" s="2"/>
      <c r="D1230" s="2"/>
      <c r="E1230" s="4"/>
      <c r="F1230" s="4"/>
      <c r="G1230" s="260">
        <f t="shared" si="154"/>
        <v>0</v>
      </c>
      <c r="H1230" s="26" t="s">
        <v>6</v>
      </c>
      <c r="I1230" s="39">
        <f t="shared" si="153"/>
        <v>0</v>
      </c>
      <c r="J1230" s="29">
        <f t="shared" si="155"/>
        <v>0</v>
      </c>
      <c r="K1230" s="28">
        <f t="shared" si="156"/>
        <v>0</v>
      </c>
      <c r="L1230" s="29">
        <f t="shared" si="157"/>
        <v>0</v>
      </c>
      <c r="M1230" s="28">
        <f t="shared" si="158"/>
        <v>0</v>
      </c>
      <c r="N1230" s="29">
        <f t="shared" si="158"/>
        <v>0</v>
      </c>
      <c r="O1230" s="28">
        <f t="shared" si="159"/>
        <v>0</v>
      </c>
      <c r="P1230" s="255">
        <f t="shared" si="160"/>
        <v>0</v>
      </c>
      <c r="Q1230" s="27"/>
      <c r="R1230" s="7"/>
    </row>
    <row r="1231" spans="1:18" x14ac:dyDescent="0.25">
      <c r="A1231" s="2"/>
      <c r="B1231" s="1"/>
      <c r="C1231" s="2"/>
      <c r="D1231" s="2"/>
      <c r="E1231" s="4"/>
      <c r="F1231" s="4"/>
      <c r="G1231" s="260">
        <f t="shared" si="154"/>
        <v>0</v>
      </c>
      <c r="H1231" s="26" t="s">
        <v>6</v>
      </c>
      <c r="I1231" s="39">
        <f t="shared" si="153"/>
        <v>0</v>
      </c>
      <c r="J1231" s="29">
        <f t="shared" si="155"/>
        <v>0</v>
      </c>
      <c r="K1231" s="28">
        <f t="shared" si="156"/>
        <v>0</v>
      </c>
      <c r="L1231" s="29">
        <f t="shared" si="157"/>
        <v>0</v>
      </c>
      <c r="M1231" s="28">
        <f t="shared" si="158"/>
        <v>0</v>
      </c>
      <c r="N1231" s="29">
        <f t="shared" si="158"/>
        <v>0</v>
      </c>
      <c r="O1231" s="28">
        <f t="shared" si="159"/>
        <v>0</v>
      </c>
      <c r="P1231" s="255">
        <f t="shared" si="160"/>
        <v>0</v>
      </c>
      <c r="Q1231" s="27"/>
      <c r="R1231" s="7"/>
    </row>
    <row r="1232" spans="1:18" x14ac:dyDescent="0.25">
      <c r="A1232" s="2"/>
      <c r="B1232" s="1"/>
      <c r="C1232" s="2"/>
      <c r="D1232" s="2"/>
      <c r="E1232" s="4"/>
      <c r="F1232" s="4"/>
      <c r="G1232" s="260">
        <f t="shared" si="154"/>
        <v>0</v>
      </c>
      <c r="H1232" s="26" t="s">
        <v>6</v>
      </c>
      <c r="I1232" s="39">
        <f t="shared" si="153"/>
        <v>0</v>
      </c>
      <c r="J1232" s="29">
        <f t="shared" si="155"/>
        <v>0</v>
      </c>
      <c r="K1232" s="28">
        <f t="shared" si="156"/>
        <v>0</v>
      </c>
      <c r="L1232" s="29">
        <f t="shared" si="157"/>
        <v>0</v>
      </c>
      <c r="M1232" s="28">
        <f t="shared" si="158"/>
        <v>0</v>
      </c>
      <c r="N1232" s="29">
        <f t="shared" si="158"/>
        <v>0</v>
      </c>
      <c r="O1232" s="28">
        <f t="shared" si="159"/>
        <v>0</v>
      </c>
      <c r="P1232" s="255">
        <f t="shared" si="160"/>
        <v>0</v>
      </c>
      <c r="Q1232" s="27"/>
      <c r="R1232" s="7"/>
    </row>
    <row r="1233" spans="1:18" x14ac:dyDescent="0.25">
      <c r="A1233" s="2"/>
      <c r="B1233" s="1"/>
      <c r="C1233" s="2"/>
      <c r="D1233" s="2"/>
      <c r="E1233" s="4"/>
      <c r="F1233" s="4"/>
      <c r="G1233" s="260">
        <f t="shared" si="154"/>
        <v>0</v>
      </c>
      <c r="H1233" s="26" t="s">
        <v>6</v>
      </c>
      <c r="I1233" s="39">
        <f t="shared" si="153"/>
        <v>0</v>
      </c>
      <c r="J1233" s="29">
        <f t="shared" si="155"/>
        <v>0</v>
      </c>
      <c r="K1233" s="28">
        <f t="shared" si="156"/>
        <v>0</v>
      </c>
      <c r="L1233" s="29">
        <f t="shared" si="157"/>
        <v>0</v>
      </c>
      <c r="M1233" s="28">
        <f t="shared" si="158"/>
        <v>0</v>
      </c>
      <c r="N1233" s="29">
        <f t="shared" si="158"/>
        <v>0</v>
      </c>
      <c r="O1233" s="28">
        <f t="shared" si="159"/>
        <v>0</v>
      </c>
      <c r="P1233" s="255">
        <f t="shared" si="160"/>
        <v>0</v>
      </c>
      <c r="Q1233" s="27"/>
      <c r="R1233" s="7"/>
    </row>
    <row r="1234" spans="1:18" x14ac:dyDescent="0.25">
      <c r="A1234" s="2"/>
      <c r="B1234" s="1"/>
      <c r="C1234" s="2"/>
      <c r="D1234" s="2"/>
      <c r="E1234" s="4"/>
      <c r="F1234" s="4"/>
      <c r="G1234" s="260">
        <f t="shared" si="154"/>
        <v>0</v>
      </c>
      <c r="H1234" s="26" t="s">
        <v>6</v>
      </c>
      <c r="I1234" s="39">
        <f t="shared" si="153"/>
        <v>0</v>
      </c>
      <c r="J1234" s="29">
        <f t="shared" si="155"/>
        <v>0</v>
      </c>
      <c r="K1234" s="28">
        <f t="shared" si="156"/>
        <v>0</v>
      </c>
      <c r="L1234" s="29">
        <f t="shared" si="157"/>
        <v>0</v>
      </c>
      <c r="M1234" s="28">
        <f t="shared" si="158"/>
        <v>0</v>
      </c>
      <c r="N1234" s="29">
        <f t="shared" si="158"/>
        <v>0</v>
      </c>
      <c r="O1234" s="28">
        <f t="shared" si="159"/>
        <v>0</v>
      </c>
      <c r="P1234" s="255">
        <f t="shared" si="160"/>
        <v>0</v>
      </c>
      <c r="Q1234" s="27"/>
      <c r="R1234" s="7"/>
    </row>
    <row r="1235" spans="1:18" x14ac:dyDescent="0.25">
      <c r="A1235" s="2"/>
      <c r="B1235" s="1"/>
      <c r="C1235" s="2"/>
      <c r="D1235" s="2"/>
      <c r="E1235" s="4"/>
      <c r="F1235" s="4"/>
      <c r="G1235" s="260">
        <f t="shared" si="154"/>
        <v>0</v>
      </c>
      <c r="H1235" s="26" t="s">
        <v>6</v>
      </c>
      <c r="I1235" s="39">
        <f t="shared" si="153"/>
        <v>0</v>
      </c>
      <c r="J1235" s="29">
        <f t="shared" si="155"/>
        <v>0</v>
      </c>
      <c r="K1235" s="28">
        <f t="shared" si="156"/>
        <v>0</v>
      </c>
      <c r="L1235" s="29">
        <f t="shared" si="157"/>
        <v>0</v>
      </c>
      <c r="M1235" s="28">
        <f t="shared" si="158"/>
        <v>0</v>
      </c>
      <c r="N1235" s="29">
        <f t="shared" si="158"/>
        <v>0</v>
      </c>
      <c r="O1235" s="28">
        <f t="shared" si="159"/>
        <v>0</v>
      </c>
      <c r="P1235" s="255">
        <f t="shared" si="160"/>
        <v>0</v>
      </c>
      <c r="Q1235" s="27"/>
      <c r="R1235" s="7"/>
    </row>
    <row r="1236" spans="1:18" x14ac:dyDescent="0.25">
      <c r="A1236" s="2"/>
      <c r="B1236" s="1"/>
      <c r="C1236" s="2"/>
      <c r="D1236" s="2"/>
      <c r="E1236" s="4"/>
      <c r="F1236" s="4"/>
      <c r="G1236" s="260">
        <f t="shared" si="154"/>
        <v>0</v>
      </c>
      <c r="H1236" s="26" t="s">
        <v>6</v>
      </c>
      <c r="I1236" s="39">
        <f t="shared" si="153"/>
        <v>0</v>
      </c>
      <c r="J1236" s="29">
        <f t="shared" si="155"/>
        <v>0</v>
      </c>
      <c r="K1236" s="28">
        <f t="shared" si="156"/>
        <v>0</v>
      </c>
      <c r="L1236" s="29">
        <f t="shared" si="157"/>
        <v>0</v>
      </c>
      <c r="M1236" s="28">
        <f t="shared" si="158"/>
        <v>0</v>
      </c>
      <c r="N1236" s="29">
        <f t="shared" si="158"/>
        <v>0</v>
      </c>
      <c r="O1236" s="28">
        <f t="shared" si="159"/>
        <v>0</v>
      </c>
      <c r="P1236" s="255">
        <f t="shared" si="160"/>
        <v>0</v>
      </c>
      <c r="Q1236" s="27"/>
      <c r="R1236" s="7"/>
    </row>
    <row r="1237" spans="1:18" x14ac:dyDescent="0.25">
      <c r="A1237" s="2"/>
      <c r="B1237" s="1"/>
      <c r="C1237" s="2"/>
      <c r="D1237" s="2"/>
      <c r="E1237" s="4"/>
      <c r="F1237" s="4"/>
      <c r="G1237" s="260">
        <f t="shared" si="154"/>
        <v>0</v>
      </c>
      <c r="H1237" s="26" t="s">
        <v>6</v>
      </c>
      <c r="I1237" s="39">
        <f t="shared" si="153"/>
        <v>0</v>
      </c>
      <c r="J1237" s="29">
        <f t="shared" si="155"/>
        <v>0</v>
      </c>
      <c r="K1237" s="28">
        <f t="shared" si="156"/>
        <v>0</v>
      </c>
      <c r="L1237" s="29">
        <f t="shared" si="157"/>
        <v>0</v>
      </c>
      <c r="M1237" s="28">
        <f t="shared" si="158"/>
        <v>0</v>
      </c>
      <c r="N1237" s="29">
        <f t="shared" si="158"/>
        <v>0</v>
      </c>
      <c r="O1237" s="28">
        <f t="shared" si="159"/>
        <v>0</v>
      </c>
      <c r="P1237" s="255">
        <f t="shared" si="160"/>
        <v>0</v>
      </c>
      <c r="Q1237" s="27"/>
      <c r="R1237" s="7"/>
    </row>
    <row r="1238" spans="1:18" x14ac:dyDescent="0.25">
      <c r="A1238" s="2"/>
      <c r="B1238" s="1"/>
      <c r="C1238" s="2"/>
      <c r="D1238" s="2"/>
      <c r="E1238" s="4"/>
      <c r="F1238" s="4"/>
      <c r="G1238" s="260">
        <f t="shared" si="154"/>
        <v>0</v>
      </c>
      <c r="H1238" s="26" t="s">
        <v>6</v>
      </c>
      <c r="I1238" s="39">
        <f t="shared" si="153"/>
        <v>0</v>
      </c>
      <c r="J1238" s="29">
        <f t="shared" si="155"/>
        <v>0</v>
      </c>
      <c r="K1238" s="28">
        <f t="shared" si="156"/>
        <v>0</v>
      </c>
      <c r="L1238" s="29">
        <f t="shared" si="157"/>
        <v>0</v>
      </c>
      <c r="M1238" s="28">
        <f t="shared" si="158"/>
        <v>0</v>
      </c>
      <c r="N1238" s="29">
        <f t="shared" si="158"/>
        <v>0</v>
      </c>
      <c r="O1238" s="28">
        <f t="shared" si="159"/>
        <v>0</v>
      </c>
      <c r="P1238" s="255">
        <f t="shared" si="160"/>
        <v>0</v>
      </c>
      <c r="Q1238" s="27"/>
      <c r="R1238" s="7"/>
    </row>
    <row r="1239" spans="1:18" x14ac:dyDescent="0.25">
      <c r="A1239" s="2"/>
      <c r="B1239" s="1"/>
      <c r="C1239" s="2"/>
      <c r="D1239" s="2"/>
      <c r="E1239" s="4"/>
      <c r="F1239" s="4"/>
      <c r="G1239" s="260">
        <f t="shared" si="154"/>
        <v>0</v>
      </c>
      <c r="H1239" s="26" t="s">
        <v>6</v>
      </c>
      <c r="I1239" s="39">
        <f t="shared" si="153"/>
        <v>0</v>
      </c>
      <c r="J1239" s="29">
        <f t="shared" si="155"/>
        <v>0</v>
      </c>
      <c r="K1239" s="28">
        <f t="shared" si="156"/>
        <v>0</v>
      </c>
      <c r="L1239" s="29">
        <f t="shared" si="157"/>
        <v>0</v>
      </c>
      <c r="M1239" s="28">
        <f t="shared" si="158"/>
        <v>0</v>
      </c>
      <c r="N1239" s="29">
        <f t="shared" si="158"/>
        <v>0</v>
      </c>
      <c r="O1239" s="28">
        <f t="shared" si="159"/>
        <v>0</v>
      </c>
      <c r="P1239" s="255">
        <f t="shared" si="160"/>
        <v>0</v>
      </c>
      <c r="Q1239" s="27"/>
      <c r="R1239" s="7"/>
    </row>
    <row r="1240" spans="1:18" x14ac:dyDescent="0.25">
      <c r="A1240" s="2"/>
      <c r="B1240" s="1"/>
      <c r="C1240" s="2"/>
      <c r="D1240" s="2"/>
      <c r="E1240" s="4"/>
      <c r="F1240" s="4"/>
      <c r="G1240" s="260">
        <f t="shared" si="154"/>
        <v>0</v>
      </c>
      <c r="H1240" s="26" t="s">
        <v>6</v>
      </c>
      <c r="I1240" s="39">
        <f t="shared" si="153"/>
        <v>0</v>
      </c>
      <c r="J1240" s="29">
        <f t="shared" si="155"/>
        <v>0</v>
      </c>
      <c r="K1240" s="28">
        <f t="shared" si="156"/>
        <v>0</v>
      </c>
      <c r="L1240" s="29">
        <f t="shared" si="157"/>
        <v>0</v>
      </c>
      <c r="M1240" s="28">
        <f t="shared" si="158"/>
        <v>0</v>
      </c>
      <c r="N1240" s="29">
        <f t="shared" si="158"/>
        <v>0</v>
      </c>
      <c r="O1240" s="28">
        <f t="shared" si="159"/>
        <v>0</v>
      </c>
      <c r="P1240" s="255">
        <f t="shared" si="160"/>
        <v>0</v>
      </c>
      <c r="Q1240" s="27"/>
      <c r="R1240" s="7"/>
    </row>
    <row r="1241" spans="1:18" x14ac:dyDescent="0.25">
      <c r="A1241" s="2"/>
      <c r="B1241" s="1"/>
      <c r="C1241" s="2"/>
      <c r="D1241" s="2"/>
      <c r="E1241" s="4"/>
      <c r="F1241" s="4"/>
      <c r="G1241" s="260">
        <f t="shared" si="154"/>
        <v>0</v>
      </c>
      <c r="H1241" s="26" t="s">
        <v>6</v>
      </c>
      <c r="I1241" s="39">
        <f t="shared" si="153"/>
        <v>0</v>
      </c>
      <c r="J1241" s="29">
        <f t="shared" si="155"/>
        <v>0</v>
      </c>
      <c r="K1241" s="28">
        <f t="shared" si="156"/>
        <v>0</v>
      </c>
      <c r="L1241" s="29">
        <f t="shared" si="157"/>
        <v>0</v>
      </c>
      <c r="M1241" s="28">
        <f t="shared" si="158"/>
        <v>0</v>
      </c>
      <c r="N1241" s="29">
        <f t="shared" si="158"/>
        <v>0</v>
      </c>
      <c r="O1241" s="28">
        <f t="shared" si="159"/>
        <v>0</v>
      </c>
      <c r="P1241" s="255">
        <f t="shared" si="160"/>
        <v>0</v>
      </c>
      <c r="Q1241" s="27"/>
      <c r="R1241" s="7"/>
    </row>
    <row r="1242" spans="1:18" x14ac:dyDescent="0.25">
      <c r="A1242" s="2"/>
      <c r="B1242" s="1"/>
      <c r="C1242" s="2"/>
      <c r="D1242" s="2"/>
      <c r="E1242" s="4"/>
      <c r="F1242" s="4"/>
      <c r="G1242" s="260">
        <f t="shared" si="154"/>
        <v>0</v>
      </c>
      <c r="H1242" s="26" t="s">
        <v>6</v>
      </c>
      <c r="I1242" s="39">
        <f t="shared" si="153"/>
        <v>0</v>
      </c>
      <c r="J1242" s="29">
        <f t="shared" si="155"/>
        <v>0</v>
      </c>
      <c r="K1242" s="28">
        <f t="shared" si="156"/>
        <v>0</v>
      </c>
      <c r="L1242" s="29">
        <f t="shared" si="157"/>
        <v>0</v>
      </c>
      <c r="M1242" s="28">
        <f t="shared" si="158"/>
        <v>0</v>
      </c>
      <c r="N1242" s="29">
        <f t="shared" si="158"/>
        <v>0</v>
      </c>
      <c r="O1242" s="28">
        <f t="shared" si="159"/>
        <v>0</v>
      </c>
      <c r="P1242" s="255">
        <f t="shared" si="160"/>
        <v>0</v>
      </c>
      <c r="Q1242" s="27"/>
      <c r="R1242" s="7"/>
    </row>
    <row r="1243" spans="1:18" x14ac:dyDescent="0.25">
      <c r="A1243" s="2"/>
      <c r="B1243" s="1"/>
      <c r="C1243" s="2"/>
      <c r="D1243" s="2"/>
      <c r="E1243" s="4"/>
      <c r="F1243" s="4"/>
      <c r="G1243" s="260">
        <f t="shared" si="154"/>
        <v>0</v>
      </c>
      <c r="H1243" s="26" t="s">
        <v>6</v>
      </c>
      <c r="I1243" s="39">
        <f t="shared" si="153"/>
        <v>0</v>
      </c>
      <c r="J1243" s="29">
        <f t="shared" si="155"/>
        <v>0</v>
      </c>
      <c r="K1243" s="28">
        <f t="shared" si="156"/>
        <v>0</v>
      </c>
      <c r="L1243" s="29">
        <f t="shared" si="157"/>
        <v>0</v>
      </c>
      <c r="M1243" s="28">
        <f t="shared" si="158"/>
        <v>0</v>
      </c>
      <c r="N1243" s="29">
        <f t="shared" si="158"/>
        <v>0</v>
      </c>
      <c r="O1243" s="28">
        <f t="shared" si="159"/>
        <v>0</v>
      </c>
      <c r="P1243" s="255">
        <f t="shared" si="160"/>
        <v>0</v>
      </c>
      <c r="Q1243" s="27"/>
      <c r="R1243" s="7"/>
    </row>
    <row r="1244" spans="1:18" x14ac:dyDescent="0.25">
      <c r="A1244" s="2"/>
      <c r="B1244" s="1"/>
      <c r="C1244" s="2"/>
      <c r="D1244" s="2"/>
      <c r="E1244" s="4"/>
      <c r="F1244" s="4"/>
      <c r="G1244" s="260">
        <f t="shared" si="154"/>
        <v>0</v>
      </c>
      <c r="H1244" s="26" t="s">
        <v>6</v>
      </c>
      <c r="I1244" s="39">
        <f t="shared" si="153"/>
        <v>0</v>
      </c>
      <c r="J1244" s="29">
        <f t="shared" si="155"/>
        <v>0</v>
      </c>
      <c r="K1244" s="28">
        <f t="shared" si="156"/>
        <v>0</v>
      </c>
      <c r="L1244" s="29">
        <f t="shared" si="157"/>
        <v>0</v>
      </c>
      <c r="M1244" s="28">
        <f t="shared" si="158"/>
        <v>0</v>
      </c>
      <c r="N1244" s="29">
        <f t="shared" si="158"/>
        <v>0</v>
      </c>
      <c r="O1244" s="28">
        <f t="shared" si="159"/>
        <v>0</v>
      </c>
      <c r="P1244" s="255">
        <f t="shared" si="160"/>
        <v>0</v>
      </c>
      <c r="Q1244" s="27"/>
      <c r="R1244" s="7"/>
    </row>
    <row r="1245" spans="1:18" x14ac:dyDescent="0.25">
      <c r="A1245" s="2"/>
      <c r="B1245" s="1"/>
      <c r="C1245" s="2"/>
      <c r="D1245" s="2"/>
      <c r="E1245" s="4"/>
      <c r="F1245" s="4"/>
      <c r="G1245" s="260">
        <f t="shared" si="154"/>
        <v>0</v>
      </c>
      <c r="H1245" s="26" t="s">
        <v>6</v>
      </c>
      <c r="I1245" s="39">
        <f t="shared" si="153"/>
        <v>0</v>
      </c>
      <c r="J1245" s="29">
        <f t="shared" si="155"/>
        <v>0</v>
      </c>
      <c r="K1245" s="28">
        <f t="shared" si="156"/>
        <v>0</v>
      </c>
      <c r="L1245" s="29">
        <f t="shared" si="157"/>
        <v>0</v>
      </c>
      <c r="M1245" s="28">
        <f t="shared" si="158"/>
        <v>0</v>
      </c>
      <c r="N1245" s="29">
        <f t="shared" si="158"/>
        <v>0</v>
      </c>
      <c r="O1245" s="28">
        <f t="shared" si="159"/>
        <v>0</v>
      </c>
      <c r="P1245" s="255">
        <f t="shared" si="160"/>
        <v>0</v>
      </c>
      <c r="Q1245" s="27"/>
      <c r="R1245" s="7"/>
    </row>
    <row r="1246" spans="1:18" x14ac:dyDescent="0.25">
      <c r="A1246" s="2"/>
      <c r="B1246" s="1"/>
      <c r="C1246" s="2"/>
      <c r="D1246" s="2"/>
      <c r="E1246" s="4"/>
      <c r="F1246" s="4"/>
      <c r="G1246" s="260">
        <f t="shared" si="154"/>
        <v>0</v>
      </c>
      <c r="H1246" s="26" t="s">
        <v>6</v>
      </c>
      <c r="I1246" s="39">
        <f t="shared" si="153"/>
        <v>0</v>
      </c>
      <c r="J1246" s="29">
        <f t="shared" si="155"/>
        <v>0</v>
      </c>
      <c r="K1246" s="28">
        <f t="shared" si="156"/>
        <v>0</v>
      </c>
      <c r="L1246" s="29">
        <f t="shared" si="157"/>
        <v>0</v>
      </c>
      <c r="M1246" s="28">
        <f t="shared" si="158"/>
        <v>0</v>
      </c>
      <c r="N1246" s="29">
        <f t="shared" si="158"/>
        <v>0</v>
      </c>
      <c r="O1246" s="28">
        <f t="shared" si="159"/>
        <v>0</v>
      </c>
      <c r="P1246" s="255">
        <f t="shared" si="160"/>
        <v>0</v>
      </c>
      <c r="Q1246" s="27"/>
      <c r="R1246" s="7"/>
    </row>
    <row r="1247" spans="1:18" x14ac:dyDescent="0.25">
      <c r="A1247" s="2"/>
      <c r="B1247" s="1"/>
      <c r="C1247" s="2"/>
      <c r="D1247" s="2"/>
      <c r="E1247" s="4"/>
      <c r="F1247" s="4"/>
      <c r="G1247" s="260">
        <f t="shared" si="154"/>
        <v>0</v>
      </c>
      <c r="H1247" s="26" t="s">
        <v>6</v>
      </c>
      <c r="I1247" s="39">
        <f t="shared" si="153"/>
        <v>0</v>
      </c>
      <c r="J1247" s="29">
        <f t="shared" si="155"/>
        <v>0</v>
      </c>
      <c r="K1247" s="28">
        <f t="shared" si="156"/>
        <v>0</v>
      </c>
      <c r="L1247" s="29">
        <f t="shared" si="157"/>
        <v>0</v>
      </c>
      <c r="M1247" s="28">
        <f t="shared" si="158"/>
        <v>0</v>
      </c>
      <c r="N1247" s="29">
        <f t="shared" si="158"/>
        <v>0</v>
      </c>
      <c r="O1247" s="28">
        <f t="shared" si="159"/>
        <v>0</v>
      </c>
      <c r="P1247" s="255">
        <f t="shared" si="160"/>
        <v>0</v>
      </c>
      <c r="Q1247" s="27"/>
      <c r="R1247" s="7"/>
    </row>
    <row r="1248" spans="1:18" x14ac:dyDescent="0.25">
      <c r="A1248" s="2"/>
      <c r="B1248" s="1"/>
      <c r="C1248" s="2"/>
      <c r="D1248" s="2"/>
      <c r="E1248" s="4"/>
      <c r="F1248" s="4"/>
      <c r="G1248" s="260">
        <f t="shared" si="154"/>
        <v>0</v>
      </c>
      <c r="H1248" s="26" t="s">
        <v>6</v>
      </c>
      <c r="I1248" s="39">
        <f t="shared" si="153"/>
        <v>0</v>
      </c>
      <c r="J1248" s="29">
        <f t="shared" si="155"/>
        <v>0</v>
      </c>
      <c r="K1248" s="28">
        <f t="shared" si="156"/>
        <v>0</v>
      </c>
      <c r="L1248" s="29">
        <f t="shared" si="157"/>
        <v>0</v>
      </c>
      <c r="M1248" s="28">
        <f t="shared" si="158"/>
        <v>0</v>
      </c>
      <c r="N1248" s="29">
        <f t="shared" si="158"/>
        <v>0</v>
      </c>
      <c r="O1248" s="28">
        <f t="shared" si="159"/>
        <v>0</v>
      </c>
      <c r="P1248" s="255">
        <f t="shared" si="160"/>
        <v>0</v>
      </c>
      <c r="Q1248" s="27"/>
      <c r="R1248" s="7"/>
    </row>
    <row r="1249" spans="1:18" x14ac:dyDescent="0.25">
      <c r="A1249" s="2"/>
      <c r="B1249" s="1"/>
      <c r="C1249" s="2"/>
      <c r="D1249" s="2"/>
      <c r="E1249" s="4"/>
      <c r="F1249" s="4"/>
      <c r="G1249" s="260">
        <f t="shared" si="154"/>
        <v>0</v>
      </c>
      <c r="H1249" s="26" t="s">
        <v>6</v>
      </c>
      <c r="I1249" s="39">
        <f t="shared" si="153"/>
        <v>0</v>
      </c>
      <c r="J1249" s="29">
        <f t="shared" si="155"/>
        <v>0</v>
      </c>
      <c r="K1249" s="28">
        <f t="shared" si="156"/>
        <v>0</v>
      </c>
      <c r="L1249" s="29">
        <f t="shared" si="157"/>
        <v>0</v>
      </c>
      <c r="M1249" s="28">
        <f t="shared" si="158"/>
        <v>0</v>
      </c>
      <c r="N1249" s="29">
        <f t="shared" si="158"/>
        <v>0</v>
      </c>
      <c r="O1249" s="28">
        <f t="shared" si="159"/>
        <v>0</v>
      </c>
      <c r="P1249" s="255">
        <f t="shared" si="160"/>
        <v>0</v>
      </c>
      <c r="Q1249" s="27"/>
      <c r="R1249" s="7"/>
    </row>
    <row r="1250" spans="1:18" x14ac:dyDescent="0.25">
      <c r="A1250" s="2"/>
      <c r="B1250" s="1"/>
      <c r="C1250" s="2"/>
      <c r="D1250" s="2"/>
      <c r="E1250" s="4"/>
      <c r="F1250" s="4"/>
      <c r="G1250" s="260">
        <f t="shared" si="154"/>
        <v>0</v>
      </c>
      <c r="H1250" s="26" t="s">
        <v>6</v>
      </c>
      <c r="I1250" s="39">
        <f t="shared" si="153"/>
        <v>0</v>
      </c>
      <c r="J1250" s="29">
        <f t="shared" si="155"/>
        <v>0</v>
      </c>
      <c r="K1250" s="28">
        <f t="shared" si="156"/>
        <v>0</v>
      </c>
      <c r="L1250" s="29">
        <f t="shared" si="157"/>
        <v>0</v>
      </c>
      <c r="M1250" s="28">
        <f t="shared" si="158"/>
        <v>0</v>
      </c>
      <c r="N1250" s="29">
        <f t="shared" si="158"/>
        <v>0</v>
      </c>
      <c r="O1250" s="28">
        <f t="shared" si="159"/>
        <v>0</v>
      </c>
      <c r="P1250" s="255">
        <f t="shared" si="160"/>
        <v>0</v>
      </c>
      <c r="Q1250" s="27"/>
      <c r="R1250" s="7"/>
    </row>
    <row r="1251" spans="1:18" x14ac:dyDescent="0.25">
      <c r="A1251" s="2"/>
      <c r="B1251" s="1"/>
      <c r="C1251" s="2"/>
      <c r="D1251" s="2"/>
      <c r="E1251" s="4"/>
      <c r="F1251" s="4"/>
      <c r="G1251" s="260">
        <f t="shared" si="154"/>
        <v>0</v>
      </c>
      <c r="H1251" s="26" t="s">
        <v>6</v>
      </c>
      <c r="I1251" s="39">
        <f t="shared" si="153"/>
        <v>0</v>
      </c>
      <c r="J1251" s="29">
        <f t="shared" si="155"/>
        <v>0</v>
      </c>
      <c r="K1251" s="28">
        <f t="shared" si="156"/>
        <v>0</v>
      </c>
      <c r="L1251" s="29">
        <f t="shared" si="157"/>
        <v>0</v>
      </c>
      <c r="M1251" s="28">
        <f t="shared" si="158"/>
        <v>0</v>
      </c>
      <c r="N1251" s="29">
        <f t="shared" si="158"/>
        <v>0</v>
      </c>
      <c r="O1251" s="28">
        <f t="shared" si="159"/>
        <v>0</v>
      </c>
      <c r="P1251" s="255">
        <f t="shared" si="160"/>
        <v>0</v>
      </c>
      <c r="Q1251" s="27"/>
      <c r="R1251" s="7"/>
    </row>
    <row r="1252" spans="1:18" x14ac:dyDescent="0.25">
      <c r="A1252" s="2"/>
      <c r="B1252" s="1"/>
      <c r="C1252" s="2"/>
      <c r="D1252" s="2"/>
      <c r="E1252" s="4"/>
      <c r="F1252" s="4"/>
      <c r="G1252" s="260">
        <f t="shared" si="154"/>
        <v>0</v>
      </c>
      <c r="H1252" s="26" t="s">
        <v>6</v>
      </c>
      <c r="I1252" s="39">
        <f t="shared" si="153"/>
        <v>0</v>
      </c>
      <c r="J1252" s="29">
        <f t="shared" si="155"/>
        <v>0</v>
      </c>
      <c r="K1252" s="28">
        <f t="shared" si="156"/>
        <v>0</v>
      </c>
      <c r="L1252" s="29">
        <f t="shared" si="157"/>
        <v>0</v>
      </c>
      <c r="M1252" s="28">
        <f t="shared" si="158"/>
        <v>0</v>
      </c>
      <c r="N1252" s="29">
        <f t="shared" si="158"/>
        <v>0</v>
      </c>
      <c r="O1252" s="28">
        <f t="shared" si="159"/>
        <v>0</v>
      </c>
      <c r="P1252" s="255">
        <f t="shared" si="160"/>
        <v>0</v>
      </c>
      <c r="Q1252" s="27"/>
      <c r="R1252" s="7"/>
    </row>
    <row r="1253" spans="1:18" x14ac:dyDescent="0.25">
      <c r="A1253" s="2"/>
      <c r="B1253" s="1"/>
      <c r="C1253" s="2"/>
      <c r="D1253" s="2"/>
      <c r="E1253" s="4"/>
      <c r="F1253" s="4"/>
      <c r="G1253" s="260">
        <f t="shared" si="154"/>
        <v>0</v>
      </c>
      <c r="H1253" s="26" t="s">
        <v>6</v>
      </c>
      <c r="I1253" s="39">
        <f t="shared" si="153"/>
        <v>0</v>
      </c>
      <c r="J1253" s="29">
        <f t="shared" si="155"/>
        <v>0</v>
      </c>
      <c r="K1253" s="28">
        <f t="shared" si="156"/>
        <v>0</v>
      </c>
      <c r="L1253" s="29">
        <f t="shared" si="157"/>
        <v>0</v>
      </c>
      <c r="M1253" s="28">
        <f t="shared" si="158"/>
        <v>0</v>
      </c>
      <c r="N1253" s="29">
        <f t="shared" si="158"/>
        <v>0</v>
      </c>
      <c r="O1253" s="28">
        <f t="shared" si="159"/>
        <v>0</v>
      </c>
      <c r="P1253" s="255">
        <f t="shared" si="160"/>
        <v>0</v>
      </c>
      <c r="Q1253" s="27"/>
      <c r="R1253" s="7"/>
    </row>
    <row r="1254" spans="1:18" x14ac:dyDescent="0.25">
      <c r="A1254" s="2"/>
      <c r="B1254" s="1"/>
      <c r="C1254" s="2"/>
      <c r="D1254" s="2"/>
      <c r="E1254" s="4"/>
      <c r="F1254" s="4"/>
      <c r="G1254" s="260">
        <f t="shared" si="154"/>
        <v>0</v>
      </c>
      <c r="H1254" s="26" t="s">
        <v>6</v>
      </c>
      <c r="I1254" s="39">
        <f t="shared" si="153"/>
        <v>0</v>
      </c>
      <c r="J1254" s="29">
        <f t="shared" si="155"/>
        <v>0</v>
      </c>
      <c r="K1254" s="28">
        <f t="shared" si="156"/>
        <v>0</v>
      </c>
      <c r="L1254" s="29">
        <f t="shared" si="157"/>
        <v>0</v>
      </c>
      <c r="M1254" s="28">
        <f t="shared" si="158"/>
        <v>0</v>
      </c>
      <c r="N1254" s="29">
        <f t="shared" si="158"/>
        <v>0</v>
      </c>
      <c r="O1254" s="28">
        <f t="shared" si="159"/>
        <v>0</v>
      </c>
      <c r="P1254" s="255">
        <f t="shared" si="160"/>
        <v>0</v>
      </c>
      <c r="Q1254" s="27"/>
      <c r="R1254" s="7"/>
    </row>
    <row r="1255" spans="1:18" x14ac:dyDescent="0.25">
      <c r="A1255" s="2"/>
      <c r="B1255" s="1"/>
      <c r="C1255" s="2"/>
      <c r="D1255" s="2"/>
      <c r="E1255" s="4"/>
      <c r="F1255" s="4"/>
      <c r="G1255" s="260">
        <f t="shared" si="154"/>
        <v>0</v>
      </c>
      <c r="H1255" s="26" t="s">
        <v>6</v>
      </c>
      <c r="I1255" s="39">
        <f t="shared" si="153"/>
        <v>0</v>
      </c>
      <c r="J1255" s="29">
        <f t="shared" si="155"/>
        <v>0</v>
      </c>
      <c r="K1255" s="28">
        <f t="shared" si="156"/>
        <v>0</v>
      </c>
      <c r="L1255" s="29">
        <f t="shared" si="157"/>
        <v>0</v>
      </c>
      <c r="M1255" s="28">
        <f t="shared" si="158"/>
        <v>0</v>
      </c>
      <c r="N1255" s="29">
        <f t="shared" si="158"/>
        <v>0</v>
      </c>
      <c r="O1255" s="28">
        <f t="shared" si="159"/>
        <v>0</v>
      </c>
      <c r="P1255" s="255">
        <f t="shared" si="160"/>
        <v>0</v>
      </c>
      <c r="Q1255" s="27"/>
      <c r="R1255" s="7"/>
    </row>
    <row r="1256" spans="1:18" x14ac:dyDescent="0.25">
      <c r="A1256" s="2"/>
      <c r="B1256" s="1"/>
      <c r="C1256" s="2"/>
      <c r="D1256" s="2"/>
      <c r="E1256" s="4"/>
      <c r="F1256" s="4"/>
      <c r="G1256" s="260">
        <f t="shared" si="154"/>
        <v>0</v>
      </c>
      <c r="H1256" s="26" t="s">
        <v>6</v>
      </c>
      <c r="I1256" s="39">
        <f t="shared" si="153"/>
        <v>0</v>
      </c>
      <c r="J1256" s="29">
        <f t="shared" si="155"/>
        <v>0</v>
      </c>
      <c r="K1256" s="28">
        <f t="shared" si="156"/>
        <v>0</v>
      </c>
      <c r="L1256" s="29">
        <f t="shared" si="157"/>
        <v>0</v>
      </c>
      <c r="M1256" s="28">
        <f t="shared" si="158"/>
        <v>0</v>
      </c>
      <c r="N1256" s="29">
        <f t="shared" si="158"/>
        <v>0</v>
      </c>
      <c r="O1256" s="28">
        <f t="shared" si="159"/>
        <v>0</v>
      </c>
      <c r="P1256" s="255">
        <f t="shared" si="160"/>
        <v>0</v>
      </c>
      <c r="Q1256" s="27"/>
      <c r="R1256" s="7"/>
    </row>
    <row r="1257" spans="1:18" x14ac:dyDescent="0.25">
      <c r="A1257" s="2"/>
      <c r="B1257" s="1"/>
      <c r="C1257" s="2"/>
      <c r="D1257" s="2"/>
      <c r="E1257" s="4"/>
      <c r="F1257" s="4"/>
      <c r="G1257" s="260">
        <f t="shared" si="154"/>
        <v>0</v>
      </c>
      <c r="H1257" s="26" t="s">
        <v>6</v>
      </c>
      <c r="I1257" s="39">
        <f t="shared" si="153"/>
        <v>0</v>
      </c>
      <c r="J1257" s="29">
        <f t="shared" si="155"/>
        <v>0</v>
      </c>
      <c r="K1257" s="28">
        <f t="shared" si="156"/>
        <v>0</v>
      </c>
      <c r="L1257" s="29">
        <f t="shared" si="157"/>
        <v>0</v>
      </c>
      <c r="M1257" s="28">
        <f t="shared" si="158"/>
        <v>0</v>
      </c>
      <c r="N1257" s="29">
        <f t="shared" si="158"/>
        <v>0</v>
      </c>
      <c r="O1257" s="28">
        <f t="shared" si="159"/>
        <v>0</v>
      </c>
      <c r="P1257" s="255">
        <f t="shared" si="160"/>
        <v>0</v>
      </c>
      <c r="Q1257" s="27"/>
      <c r="R1257" s="7"/>
    </row>
    <row r="1258" spans="1:18" x14ac:dyDescent="0.25">
      <c r="A1258" s="2"/>
      <c r="B1258" s="1"/>
      <c r="C1258" s="2"/>
      <c r="D1258" s="2"/>
      <c r="E1258" s="4"/>
      <c r="F1258" s="4"/>
      <c r="G1258" s="260">
        <f t="shared" si="154"/>
        <v>0</v>
      </c>
      <c r="H1258" s="26" t="s">
        <v>6</v>
      </c>
      <c r="I1258" s="39">
        <f t="shared" si="153"/>
        <v>0</v>
      </c>
      <c r="J1258" s="29">
        <f t="shared" si="155"/>
        <v>0</v>
      </c>
      <c r="K1258" s="28">
        <f t="shared" si="156"/>
        <v>0</v>
      </c>
      <c r="L1258" s="29">
        <f t="shared" si="157"/>
        <v>0</v>
      </c>
      <c r="M1258" s="28">
        <f t="shared" si="158"/>
        <v>0</v>
      </c>
      <c r="N1258" s="29">
        <f t="shared" si="158"/>
        <v>0</v>
      </c>
      <c r="O1258" s="28">
        <f t="shared" si="159"/>
        <v>0</v>
      </c>
      <c r="P1258" s="255">
        <f t="shared" si="160"/>
        <v>0</v>
      </c>
      <c r="Q1258" s="27"/>
      <c r="R1258" s="7"/>
    </row>
    <row r="1259" spans="1:18" x14ac:dyDescent="0.25">
      <c r="A1259" s="2"/>
      <c r="B1259" s="1"/>
      <c r="C1259" s="2"/>
      <c r="D1259" s="2"/>
      <c r="E1259" s="4"/>
      <c r="F1259" s="4"/>
      <c r="G1259" s="260">
        <f t="shared" si="154"/>
        <v>0</v>
      </c>
      <c r="H1259" s="26" t="s">
        <v>6</v>
      </c>
      <c r="I1259" s="39">
        <f t="shared" si="153"/>
        <v>0</v>
      </c>
      <c r="J1259" s="29">
        <f t="shared" si="155"/>
        <v>0</v>
      </c>
      <c r="K1259" s="28">
        <f t="shared" si="156"/>
        <v>0</v>
      </c>
      <c r="L1259" s="29">
        <f t="shared" si="157"/>
        <v>0</v>
      </c>
      <c r="M1259" s="28">
        <f t="shared" si="158"/>
        <v>0</v>
      </c>
      <c r="N1259" s="29">
        <f t="shared" si="158"/>
        <v>0</v>
      </c>
      <c r="O1259" s="28">
        <f t="shared" si="159"/>
        <v>0</v>
      </c>
      <c r="P1259" s="255">
        <f t="shared" si="160"/>
        <v>0</v>
      </c>
      <c r="Q1259" s="27"/>
      <c r="R1259" s="7"/>
    </row>
    <row r="1260" spans="1:18" x14ac:dyDescent="0.25">
      <c r="A1260" s="2"/>
      <c r="B1260" s="1"/>
      <c r="C1260" s="2"/>
      <c r="D1260" s="2"/>
      <c r="E1260" s="4"/>
      <c r="F1260" s="4"/>
      <c r="G1260" s="260">
        <f t="shared" si="154"/>
        <v>0</v>
      </c>
      <c r="H1260" s="26" t="s">
        <v>6</v>
      </c>
      <c r="I1260" s="39">
        <f t="shared" si="153"/>
        <v>0</v>
      </c>
      <c r="J1260" s="29">
        <f t="shared" si="155"/>
        <v>0</v>
      </c>
      <c r="K1260" s="28">
        <f t="shared" si="156"/>
        <v>0</v>
      </c>
      <c r="L1260" s="29">
        <f t="shared" si="157"/>
        <v>0</v>
      </c>
      <c r="M1260" s="28">
        <f t="shared" si="158"/>
        <v>0</v>
      </c>
      <c r="N1260" s="29">
        <f t="shared" si="158"/>
        <v>0</v>
      </c>
      <c r="O1260" s="28">
        <f t="shared" si="159"/>
        <v>0</v>
      </c>
      <c r="P1260" s="255">
        <f t="shared" si="160"/>
        <v>0</v>
      </c>
      <c r="Q1260" s="27"/>
      <c r="R1260" s="7"/>
    </row>
    <row r="1261" spans="1:18" x14ac:dyDescent="0.25">
      <c r="A1261" s="2"/>
      <c r="B1261" s="1"/>
      <c r="C1261" s="2"/>
      <c r="D1261" s="2"/>
      <c r="E1261" s="4"/>
      <c r="F1261" s="4"/>
      <c r="G1261" s="260">
        <f t="shared" si="154"/>
        <v>0</v>
      </c>
      <c r="H1261" s="26" t="s">
        <v>6</v>
      </c>
      <c r="I1261" s="39">
        <f t="shared" si="153"/>
        <v>0</v>
      </c>
      <c r="J1261" s="29">
        <f t="shared" si="155"/>
        <v>0</v>
      </c>
      <c r="K1261" s="28">
        <f t="shared" si="156"/>
        <v>0</v>
      </c>
      <c r="L1261" s="29">
        <f t="shared" si="157"/>
        <v>0</v>
      </c>
      <c r="M1261" s="28">
        <f t="shared" si="158"/>
        <v>0</v>
      </c>
      <c r="N1261" s="29">
        <f t="shared" si="158"/>
        <v>0</v>
      </c>
      <c r="O1261" s="28">
        <f t="shared" si="159"/>
        <v>0</v>
      </c>
      <c r="P1261" s="255">
        <f t="shared" si="160"/>
        <v>0</v>
      </c>
      <c r="Q1261" s="27"/>
      <c r="R1261" s="7"/>
    </row>
    <row r="1262" spans="1:18" x14ac:dyDescent="0.25">
      <c r="A1262" s="2"/>
      <c r="B1262" s="1"/>
      <c r="C1262" s="2"/>
      <c r="D1262" s="2"/>
      <c r="E1262" s="4"/>
      <c r="F1262" s="4"/>
      <c r="G1262" s="260">
        <f t="shared" si="154"/>
        <v>0</v>
      </c>
      <c r="H1262" s="26" t="s">
        <v>6</v>
      </c>
      <c r="I1262" s="39">
        <f t="shared" si="153"/>
        <v>0</v>
      </c>
      <c r="J1262" s="29">
        <f t="shared" si="155"/>
        <v>0</v>
      </c>
      <c r="K1262" s="28">
        <f t="shared" si="156"/>
        <v>0</v>
      </c>
      <c r="L1262" s="29">
        <f t="shared" si="157"/>
        <v>0</v>
      </c>
      <c r="M1262" s="28">
        <f t="shared" si="158"/>
        <v>0</v>
      </c>
      <c r="N1262" s="29">
        <f t="shared" si="158"/>
        <v>0</v>
      </c>
      <c r="O1262" s="28">
        <f t="shared" si="159"/>
        <v>0</v>
      </c>
      <c r="P1262" s="255">
        <f t="shared" si="160"/>
        <v>0</v>
      </c>
      <c r="Q1262" s="27"/>
      <c r="R1262" s="7"/>
    </row>
    <row r="1263" spans="1:18" x14ac:dyDescent="0.25">
      <c r="A1263" s="2"/>
      <c r="B1263" s="1"/>
      <c r="C1263" s="2"/>
      <c r="D1263" s="2"/>
      <c r="E1263" s="4"/>
      <c r="F1263" s="4"/>
      <c r="G1263" s="260">
        <f t="shared" si="154"/>
        <v>0</v>
      </c>
      <c r="H1263" s="26" t="s">
        <v>6</v>
      </c>
      <c r="I1263" s="39">
        <f t="shared" si="153"/>
        <v>0</v>
      </c>
      <c r="J1263" s="29">
        <f t="shared" si="155"/>
        <v>0</v>
      </c>
      <c r="K1263" s="28">
        <f t="shared" si="156"/>
        <v>0</v>
      </c>
      <c r="L1263" s="29">
        <f t="shared" si="157"/>
        <v>0</v>
      </c>
      <c r="M1263" s="28">
        <f t="shared" si="158"/>
        <v>0</v>
      </c>
      <c r="N1263" s="29">
        <f t="shared" si="158"/>
        <v>0</v>
      </c>
      <c r="O1263" s="28">
        <f t="shared" si="159"/>
        <v>0</v>
      </c>
      <c r="P1263" s="255">
        <f t="shared" si="160"/>
        <v>0</v>
      </c>
      <c r="Q1263" s="27"/>
      <c r="R1263" s="7"/>
    </row>
    <row r="1264" spans="1:18" x14ac:dyDescent="0.25">
      <c r="A1264" s="2"/>
      <c r="B1264" s="1"/>
      <c r="C1264" s="2"/>
      <c r="D1264" s="2"/>
      <c r="E1264" s="4"/>
      <c r="F1264" s="4"/>
      <c r="G1264" s="260">
        <f t="shared" si="154"/>
        <v>0</v>
      </c>
      <c r="H1264" s="26" t="s">
        <v>6</v>
      </c>
      <c r="I1264" s="39">
        <f t="shared" si="153"/>
        <v>0</v>
      </c>
      <c r="J1264" s="29">
        <f t="shared" si="155"/>
        <v>0</v>
      </c>
      <c r="K1264" s="28">
        <f t="shared" si="156"/>
        <v>0</v>
      </c>
      <c r="L1264" s="29">
        <f t="shared" si="157"/>
        <v>0</v>
      </c>
      <c r="M1264" s="28">
        <f t="shared" si="158"/>
        <v>0</v>
      </c>
      <c r="N1264" s="29">
        <f t="shared" si="158"/>
        <v>0</v>
      </c>
      <c r="O1264" s="28">
        <f t="shared" si="159"/>
        <v>0</v>
      </c>
      <c r="P1264" s="255">
        <f t="shared" si="160"/>
        <v>0</v>
      </c>
      <c r="Q1264" s="27"/>
      <c r="R1264" s="7"/>
    </row>
    <row r="1265" spans="1:18" x14ac:dyDescent="0.25">
      <c r="A1265" s="2"/>
      <c r="B1265" s="1"/>
      <c r="C1265" s="2"/>
      <c r="D1265" s="2"/>
      <c r="E1265" s="4"/>
      <c r="F1265" s="4"/>
      <c r="G1265" s="260">
        <f t="shared" si="154"/>
        <v>0</v>
      </c>
      <c r="H1265" s="26" t="s">
        <v>6</v>
      </c>
      <c r="I1265" s="39">
        <f t="shared" si="153"/>
        <v>0</v>
      </c>
      <c r="J1265" s="29">
        <f t="shared" si="155"/>
        <v>0</v>
      </c>
      <c r="K1265" s="28">
        <f t="shared" si="156"/>
        <v>0</v>
      </c>
      <c r="L1265" s="29">
        <f t="shared" si="157"/>
        <v>0</v>
      </c>
      <c r="M1265" s="28">
        <f t="shared" si="158"/>
        <v>0</v>
      </c>
      <c r="N1265" s="29">
        <f t="shared" si="158"/>
        <v>0</v>
      </c>
      <c r="O1265" s="28">
        <f t="shared" si="159"/>
        <v>0</v>
      </c>
      <c r="P1265" s="255">
        <f t="shared" si="160"/>
        <v>0</v>
      </c>
      <c r="Q1265" s="27"/>
      <c r="R1265" s="7"/>
    </row>
    <row r="1266" spans="1:18" x14ac:dyDescent="0.25">
      <c r="A1266" s="2"/>
      <c r="B1266" s="1"/>
      <c r="C1266" s="2"/>
      <c r="D1266" s="2"/>
      <c r="E1266" s="4"/>
      <c r="F1266" s="4"/>
      <c r="G1266" s="260">
        <f t="shared" si="154"/>
        <v>0</v>
      </c>
      <c r="H1266" s="26" t="s">
        <v>6</v>
      </c>
      <c r="I1266" s="39">
        <f t="shared" si="153"/>
        <v>0</v>
      </c>
      <c r="J1266" s="29">
        <f t="shared" si="155"/>
        <v>0</v>
      </c>
      <c r="K1266" s="28">
        <f t="shared" si="156"/>
        <v>0</v>
      </c>
      <c r="L1266" s="29">
        <f t="shared" si="157"/>
        <v>0</v>
      </c>
      <c r="M1266" s="28">
        <f t="shared" si="158"/>
        <v>0</v>
      </c>
      <c r="N1266" s="29">
        <f t="shared" si="158"/>
        <v>0</v>
      </c>
      <c r="O1266" s="28">
        <f t="shared" si="159"/>
        <v>0</v>
      </c>
      <c r="P1266" s="255">
        <f t="shared" si="160"/>
        <v>0</v>
      </c>
      <c r="Q1266" s="27"/>
      <c r="R1266" s="7"/>
    </row>
    <row r="1267" spans="1:18" x14ac:dyDescent="0.25">
      <c r="A1267" s="2"/>
      <c r="B1267" s="1"/>
      <c r="C1267" s="2"/>
      <c r="D1267" s="2"/>
      <c r="E1267" s="4"/>
      <c r="F1267" s="4"/>
      <c r="G1267" s="260">
        <f t="shared" si="154"/>
        <v>0</v>
      </c>
      <c r="H1267" s="26" t="s">
        <v>6</v>
      </c>
      <c r="I1267" s="39">
        <f t="shared" si="153"/>
        <v>0</v>
      </c>
      <c r="J1267" s="29">
        <f t="shared" si="155"/>
        <v>0</v>
      </c>
      <c r="K1267" s="28">
        <f t="shared" si="156"/>
        <v>0</v>
      </c>
      <c r="L1267" s="29">
        <f t="shared" si="157"/>
        <v>0</v>
      </c>
      <c r="M1267" s="28">
        <f t="shared" si="158"/>
        <v>0</v>
      </c>
      <c r="N1267" s="29">
        <f t="shared" si="158"/>
        <v>0</v>
      </c>
      <c r="O1267" s="28">
        <f t="shared" si="159"/>
        <v>0</v>
      </c>
      <c r="P1267" s="255">
        <f t="shared" si="160"/>
        <v>0</v>
      </c>
      <c r="Q1267" s="27"/>
      <c r="R1267" s="7"/>
    </row>
    <row r="1268" spans="1:18" x14ac:dyDescent="0.25">
      <c r="A1268" s="2"/>
      <c r="B1268" s="1"/>
      <c r="C1268" s="2"/>
      <c r="D1268" s="2"/>
      <c r="E1268" s="4"/>
      <c r="F1268" s="4"/>
      <c r="G1268" s="260">
        <f t="shared" si="154"/>
        <v>0</v>
      </c>
      <c r="H1268" s="26" t="s">
        <v>6</v>
      </c>
      <c r="I1268" s="39">
        <f t="shared" si="153"/>
        <v>0</v>
      </c>
      <c r="J1268" s="29">
        <f t="shared" si="155"/>
        <v>0</v>
      </c>
      <c r="K1268" s="28">
        <f t="shared" si="156"/>
        <v>0</v>
      </c>
      <c r="L1268" s="29">
        <f t="shared" si="157"/>
        <v>0</v>
      </c>
      <c r="M1268" s="28">
        <f t="shared" si="158"/>
        <v>0</v>
      </c>
      <c r="N1268" s="29">
        <f t="shared" si="158"/>
        <v>0</v>
      </c>
      <c r="O1268" s="28">
        <f t="shared" si="159"/>
        <v>0</v>
      </c>
      <c r="P1268" s="255">
        <f t="shared" si="160"/>
        <v>0</v>
      </c>
      <c r="Q1268" s="27"/>
      <c r="R1268" s="7"/>
    </row>
    <row r="1269" spans="1:18" x14ac:dyDescent="0.25">
      <c r="A1269" s="2"/>
      <c r="B1269" s="1"/>
      <c r="C1269" s="2"/>
      <c r="D1269" s="2"/>
      <c r="E1269" s="4"/>
      <c r="F1269" s="4"/>
      <c r="G1269" s="260">
        <f t="shared" si="154"/>
        <v>0</v>
      </c>
      <c r="H1269" s="26" t="s">
        <v>6</v>
      </c>
      <c r="I1269" s="39">
        <f t="shared" si="153"/>
        <v>0</v>
      </c>
      <c r="J1269" s="29">
        <f t="shared" si="155"/>
        <v>0</v>
      </c>
      <c r="K1269" s="28">
        <f t="shared" si="156"/>
        <v>0</v>
      </c>
      <c r="L1269" s="29">
        <f t="shared" si="157"/>
        <v>0</v>
      </c>
      <c r="M1269" s="28">
        <f t="shared" si="158"/>
        <v>0</v>
      </c>
      <c r="N1269" s="29">
        <f t="shared" si="158"/>
        <v>0</v>
      </c>
      <c r="O1269" s="28">
        <f t="shared" si="159"/>
        <v>0</v>
      </c>
      <c r="P1269" s="255">
        <f t="shared" si="160"/>
        <v>0</v>
      </c>
      <c r="Q1269" s="27"/>
      <c r="R1269" s="7"/>
    </row>
    <row r="1270" spans="1:18" x14ac:dyDescent="0.25">
      <c r="A1270" s="2"/>
      <c r="B1270" s="1"/>
      <c r="C1270" s="2"/>
      <c r="D1270" s="2"/>
      <c r="E1270" s="4"/>
      <c r="F1270" s="4"/>
      <c r="G1270" s="260">
        <f t="shared" si="154"/>
        <v>0</v>
      </c>
      <c r="H1270" s="26" t="s">
        <v>6</v>
      </c>
      <c r="I1270" s="39">
        <f t="shared" si="153"/>
        <v>0</v>
      </c>
      <c r="J1270" s="29">
        <f t="shared" si="155"/>
        <v>0</v>
      </c>
      <c r="K1270" s="28">
        <f t="shared" si="156"/>
        <v>0</v>
      </c>
      <c r="L1270" s="29">
        <f t="shared" si="157"/>
        <v>0</v>
      </c>
      <c r="M1270" s="28">
        <f t="shared" si="158"/>
        <v>0</v>
      </c>
      <c r="N1270" s="29">
        <f t="shared" si="158"/>
        <v>0</v>
      </c>
      <c r="O1270" s="28">
        <f t="shared" si="159"/>
        <v>0</v>
      </c>
      <c r="P1270" s="255">
        <f t="shared" si="160"/>
        <v>0</v>
      </c>
      <c r="Q1270" s="27"/>
      <c r="R1270" s="7"/>
    </row>
    <row r="1271" spans="1:18" x14ac:dyDescent="0.25">
      <c r="A1271" s="2"/>
      <c r="B1271" s="1"/>
      <c r="C1271" s="2"/>
      <c r="D1271" s="2"/>
      <c r="E1271" s="4"/>
      <c r="F1271" s="4"/>
      <c r="G1271" s="260">
        <f t="shared" si="154"/>
        <v>0</v>
      </c>
      <c r="H1271" s="26" t="s">
        <v>6</v>
      </c>
      <c r="I1271" s="39">
        <f t="shared" si="153"/>
        <v>0</v>
      </c>
      <c r="J1271" s="29">
        <f t="shared" si="155"/>
        <v>0</v>
      </c>
      <c r="K1271" s="28">
        <f t="shared" si="156"/>
        <v>0</v>
      </c>
      <c r="L1271" s="29">
        <f t="shared" si="157"/>
        <v>0</v>
      </c>
      <c r="M1271" s="28">
        <f t="shared" si="158"/>
        <v>0</v>
      </c>
      <c r="N1271" s="29">
        <f t="shared" si="158"/>
        <v>0</v>
      </c>
      <c r="O1271" s="28">
        <f t="shared" si="159"/>
        <v>0</v>
      </c>
      <c r="P1271" s="255">
        <f t="shared" si="160"/>
        <v>0</v>
      </c>
      <c r="Q1271" s="27"/>
      <c r="R1271" s="7"/>
    </row>
    <row r="1272" spans="1:18" x14ac:dyDescent="0.25">
      <c r="A1272" s="2"/>
      <c r="B1272" s="1"/>
      <c r="C1272" s="2"/>
      <c r="D1272" s="2"/>
      <c r="E1272" s="4"/>
      <c r="F1272" s="4"/>
      <c r="G1272" s="260">
        <f t="shared" si="154"/>
        <v>0</v>
      </c>
      <c r="H1272" s="26" t="s">
        <v>6</v>
      </c>
      <c r="I1272" s="39">
        <f t="shared" si="153"/>
        <v>0</v>
      </c>
      <c r="J1272" s="29">
        <f t="shared" si="155"/>
        <v>0</v>
      </c>
      <c r="K1272" s="28">
        <f t="shared" si="156"/>
        <v>0</v>
      </c>
      <c r="L1272" s="29">
        <f t="shared" si="157"/>
        <v>0</v>
      </c>
      <c r="M1272" s="28">
        <f t="shared" si="158"/>
        <v>0</v>
      </c>
      <c r="N1272" s="29">
        <f t="shared" si="158"/>
        <v>0</v>
      </c>
      <c r="O1272" s="28">
        <f t="shared" si="159"/>
        <v>0</v>
      </c>
      <c r="P1272" s="255">
        <f t="shared" si="160"/>
        <v>0</v>
      </c>
      <c r="Q1272" s="27"/>
      <c r="R1272" s="7"/>
    </row>
    <row r="1273" spans="1:18" x14ac:dyDescent="0.25">
      <c r="A1273" s="2"/>
      <c r="B1273" s="1"/>
      <c r="C1273" s="2"/>
      <c r="D1273" s="2"/>
      <c r="E1273" s="4"/>
      <c r="F1273" s="4"/>
      <c r="G1273" s="260">
        <f t="shared" si="154"/>
        <v>0</v>
      </c>
      <c r="H1273" s="26" t="s">
        <v>6</v>
      </c>
      <c r="I1273" s="39">
        <f t="shared" si="153"/>
        <v>0</v>
      </c>
      <c r="J1273" s="29">
        <f t="shared" si="155"/>
        <v>0</v>
      </c>
      <c r="K1273" s="28">
        <f t="shared" si="156"/>
        <v>0</v>
      </c>
      <c r="L1273" s="29">
        <f t="shared" si="157"/>
        <v>0</v>
      </c>
      <c r="M1273" s="28">
        <f t="shared" si="158"/>
        <v>0</v>
      </c>
      <c r="N1273" s="29">
        <f t="shared" si="158"/>
        <v>0</v>
      </c>
      <c r="O1273" s="28">
        <f t="shared" si="159"/>
        <v>0</v>
      </c>
      <c r="P1273" s="255">
        <f t="shared" si="160"/>
        <v>0</v>
      </c>
      <c r="Q1273" s="27"/>
      <c r="R1273" s="7"/>
    </row>
    <row r="1274" spans="1:18" x14ac:dyDescent="0.25">
      <c r="A1274" s="2"/>
      <c r="B1274" s="1"/>
      <c r="C1274" s="2"/>
      <c r="D1274" s="2"/>
      <c r="E1274" s="4"/>
      <c r="F1274" s="4"/>
      <c r="G1274" s="260">
        <f t="shared" si="154"/>
        <v>0</v>
      </c>
      <c r="H1274" s="26" t="s">
        <v>6</v>
      </c>
      <c r="I1274" s="39">
        <f t="shared" si="153"/>
        <v>0</v>
      </c>
      <c r="J1274" s="29">
        <f t="shared" si="155"/>
        <v>0</v>
      </c>
      <c r="K1274" s="28">
        <f t="shared" si="156"/>
        <v>0</v>
      </c>
      <c r="L1274" s="29">
        <f t="shared" si="157"/>
        <v>0</v>
      </c>
      <c r="M1274" s="28">
        <f t="shared" si="158"/>
        <v>0</v>
      </c>
      <c r="N1274" s="29">
        <f t="shared" si="158"/>
        <v>0</v>
      </c>
      <c r="O1274" s="28">
        <f t="shared" si="159"/>
        <v>0</v>
      </c>
      <c r="P1274" s="255">
        <f t="shared" si="160"/>
        <v>0</v>
      </c>
      <c r="Q1274" s="27"/>
      <c r="R1274" s="7"/>
    </row>
    <row r="1275" spans="1:18" x14ac:dyDescent="0.25">
      <c r="A1275" s="2"/>
      <c r="B1275" s="1"/>
      <c r="C1275" s="2"/>
      <c r="D1275" s="2"/>
      <c r="E1275" s="4"/>
      <c r="F1275" s="4"/>
      <c r="G1275" s="260">
        <f t="shared" si="154"/>
        <v>0</v>
      </c>
      <c r="H1275" s="26" t="s">
        <v>6</v>
      </c>
      <c r="I1275" s="39">
        <f t="shared" si="153"/>
        <v>0</v>
      </c>
      <c r="J1275" s="29">
        <f t="shared" si="155"/>
        <v>0</v>
      </c>
      <c r="K1275" s="28">
        <f t="shared" si="156"/>
        <v>0</v>
      </c>
      <c r="L1275" s="29">
        <f t="shared" si="157"/>
        <v>0</v>
      </c>
      <c r="M1275" s="28">
        <f t="shared" si="158"/>
        <v>0</v>
      </c>
      <c r="N1275" s="29">
        <f t="shared" si="158"/>
        <v>0</v>
      </c>
      <c r="O1275" s="28">
        <f t="shared" si="159"/>
        <v>0</v>
      </c>
      <c r="P1275" s="255">
        <f t="shared" si="160"/>
        <v>0</v>
      </c>
      <c r="Q1275" s="27"/>
      <c r="R1275" s="7"/>
    </row>
    <row r="1276" spans="1:18" x14ac:dyDescent="0.25">
      <c r="A1276" s="2"/>
      <c r="B1276" s="1"/>
      <c r="C1276" s="2"/>
      <c r="D1276" s="2"/>
      <c r="E1276" s="4"/>
      <c r="F1276" s="4"/>
      <c r="G1276" s="260">
        <f t="shared" si="154"/>
        <v>0</v>
      </c>
      <c r="H1276" s="26" t="s">
        <v>6</v>
      </c>
      <c r="I1276" s="39">
        <f t="shared" si="153"/>
        <v>0</v>
      </c>
      <c r="J1276" s="29">
        <f t="shared" si="155"/>
        <v>0</v>
      </c>
      <c r="K1276" s="28">
        <f t="shared" si="156"/>
        <v>0</v>
      </c>
      <c r="L1276" s="29">
        <f t="shared" si="157"/>
        <v>0</v>
      </c>
      <c r="M1276" s="28">
        <f t="shared" si="158"/>
        <v>0</v>
      </c>
      <c r="N1276" s="29">
        <f t="shared" si="158"/>
        <v>0</v>
      </c>
      <c r="O1276" s="28">
        <f t="shared" si="159"/>
        <v>0</v>
      </c>
      <c r="P1276" s="255">
        <f t="shared" si="160"/>
        <v>0</v>
      </c>
      <c r="Q1276" s="27"/>
      <c r="R1276" s="7"/>
    </row>
    <row r="1277" spans="1:18" x14ac:dyDescent="0.25">
      <c r="A1277" s="2"/>
      <c r="B1277" s="1"/>
      <c r="C1277" s="2"/>
      <c r="D1277" s="2"/>
      <c r="E1277" s="4"/>
      <c r="F1277" s="4"/>
      <c r="G1277" s="260">
        <f t="shared" si="154"/>
        <v>0</v>
      </c>
      <c r="H1277" s="26" t="s">
        <v>6</v>
      </c>
      <c r="I1277" s="39">
        <f t="shared" si="153"/>
        <v>0</v>
      </c>
      <c r="J1277" s="29">
        <f t="shared" si="155"/>
        <v>0</v>
      </c>
      <c r="K1277" s="28">
        <f t="shared" si="156"/>
        <v>0</v>
      </c>
      <c r="L1277" s="29">
        <f t="shared" si="157"/>
        <v>0</v>
      </c>
      <c r="M1277" s="28">
        <f t="shared" si="158"/>
        <v>0</v>
      </c>
      <c r="N1277" s="29">
        <f t="shared" si="158"/>
        <v>0</v>
      </c>
      <c r="O1277" s="28">
        <f t="shared" si="159"/>
        <v>0</v>
      </c>
      <c r="P1277" s="255">
        <f t="shared" si="160"/>
        <v>0</v>
      </c>
      <c r="Q1277" s="27"/>
      <c r="R1277" s="7"/>
    </row>
    <row r="1278" spans="1:18" x14ac:dyDescent="0.25">
      <c r="A1278" s="2"/>
      <c r="B1278" s="1"/>
      <c r="C1278" s="2"/>
      <c r="D1278" s="2"/>
      <c r="E1278" s="4"/>
      <c r="F1278" s="4"/>
      <c r="G1278" s="260">
        <f t="shared" si="154"/>
        <v>0</v>
      </c>
      <c r="H1278" s="26" t="s">
        <v>6</v>
      </c>
      <c r="I1278" s="39">
        <f t="shared" si="153"/>
        <v>0</v>
      </c>
      <c r="J1278" s="29">
        <f t="shared" si="155"/>
        <v>0</v>
      </c>
      <c r="K1278" s="28">
        <f t="shared" si="156"/>
        <v>0</v>
      </c>
      <c r="L1278" s="29">
        <f t="shared" si="157"/>
        <v>0</v>
      </c>
      <c r="M1278" s="28">
        <f t="shared" si="158"/>
        <v>0</v>
      </c>
      <c r="N1278" s="29">
        <f t="shared" si="158"/>
        <v>0</v>
      </c>
      <c r="O1278" s="28">
        <f t="shared" si="159"/>
        <v>0</v>
      </c>
      <c r="P1278" s="255">
        <f t="shared" si="160"/>
        <v>0</v>
      </c>
      <c r="Q1278" s="27"/>
      <c r="R1278" s="7"/>
    </row>
    <row r="1279" spans="1:18" x14ac:dyDescent="0.25">
      <c r="A1279" s="2"/>
      <c r="B1279" s="1"/>
      <c r="C1279" s="2"/>
      <c r="D1279" s="2"/>
      <c r="E1279" s="4"/>
      <c r="F1279" s="4"/>
      <c r="G1279" s="260">
        <f t="shared" si="154"/>
        <v>0</v>
      </c>
      <c r="H1279" s="26" t="s">
        <v>6</v>
      </c>
      <c r="I1279" s="39">
        <f t="shared" si="153"/>
        <v>0</v>
      </c>
      <c r="J1279" s="29">
        <f t="shared" si="155"/>
        <v>0</v>
      </c>
      <c r="K1279" s="28">
        <f t="shared" si="156"/>
        <v>0</v>
      </c>
      <c r="L1279" s="29">
        <f t="shared" si="157"/>
        <v>0</v>
      </c>
      <c r="M1279" s="28">
        <f t="shared" si="158"/>
        <v>0</v>
      </c>
      <c r="N1279" s="29">
        <f t="shared" si="158"/>
        <v>0</v>
      </c>
      <c r="O1279" s="28">
        <f t="shared" si="159"/>
        <v>0</v>
      </c>
      <c r="P1279" s="255">
        <f t="shared" si="160"/>
        <v>0</v>
      </c>
      <c r="Q1279" s="27"/>
      <c r="R1279" s="7"/>
    </row>
    <row r="1280" spans="1:18" x14ac:dyDescent="0.25">
      <c r="A1280" s="2"/>
      <c r="B1280" s="1"/>
      <c r="C1280" s="2"/>
      <c r="D1280" s="2"/>
      <c r="E1280" s="4"/>
      <c r="F1280" s="4"/>
      <c r="G1280" s="260">
        <f t="shared" si="154"/>
        <v>0</v>
      </c>
      <c r="H1280" s="26" t="s">
        <v>6</v>
      </c>
      <c r="I1280" s="39">
        <f t="shared" ref="I1280:I1343" si="161">E1280*$E$4</f>
        <v>0</v>
      </c>
      <c r="J1280" s="29">
        <f t="shared" si="155"/>
        <v>0</v>
      </c>
      <c r="K1280" s="28">
        <f t="shared" si="156"/>
        <v>0</v>
      </c>
      <c r="L1280" s="29">
        <f t="shared" si="157"/>
        <v>0</v>
      </c>
      <c r="M1280" s="28">
        <f t="shared" si="158"/>
        <v>0</v>
      </c>
      <c r="N1280" s="29">
        <f t="shared" si="158"/>
        <v>0</v>
      </c>
      <c r="O1280" s="28">
        <f t="shared" si="159"/>
        <v>0</v>
      </c>
      <c r="P1280" s="255">
        <f t="shared" si="160"/>
        <v>0</v>
      </c>
      <c r="Q1280" s="27"/>
      <c r="R1280" s="7"/>
    </row>
    <row r="1281" spans="1:18" x14ac:dyDescent="0.25">
      <c r="A1281" s="2"/>
      <c r="B1281" s="1"/>
      <c r="C1281" s="2"/>
      <c r="D1281" s="2"/>
      <c r="E1281" s="4"/>
      <c r="F1281" s="4"/>
      <c r="G1281" s="260">
        <f t="shared" si="154"/>
        <v>0</v>
      </c>
      <c r="H1281" s="26" t="s">
        <v>6</v>
      </c>
      <c r="I1281" s="39">
        <f t="shared" si="161"/>
        <v>0</v>
      </c>
      <c r="J1281" s="29">
        <f t="shared" si="155"/>
        <v>0</v>
      </c>
      <c r="K1281" s="28">
        <f t="shared" si="156"/>
        <v>0</v>
      </c>
      <c r="L1281" s="29">
        <f t="shared" si="157"/>
        <v>0</v>
      </c>
      <c r="M1281" s="28">
        <f t="shared" si="158"/>
        <v>0</v>
      </c>
      <c r="N1281" s="29">
        <f t="shared" si="158"/>
        <v>0</v>
      </c>
      <c r="O1281" s="28">
        <f t="shared" si="159"/>
        <v>0</v>
      </c>
      <c r="P1281" s="255">
        <f t="shared" si="160"/>
        <v>0</v>
      </c>
      <c r="Q1281" s="27"/>
      <c r="R1281" s="7"/>
    </row>
    <row r="1282" spans="1:18" x14ac:dyDescent="0.25">
      <c r="A1282" s="2"/>
      <c r="B1282" s="1"/>
      <c r="C1282" s="2"/>
      <c r="D1282" s="2"/>
      <c r="E1282" s="4"/>
      <c r="F1282" s="4"/>
      <c r="G1282" s="260">
        <f t="shared" si="154"/>
        <v>0</v>
      </c>
      <c r="H1282" s="26" t="s">
        <v>6</v>
      </c>
      <c r="I1282" s="39">
        <f t="shared" si="161"/>
        <v>0</v>
      </c>
      <c r="J1282" s="29">
        <f t="shared" si="155"/>
        <v>0</v>
      </c>
      <c r="K1282" s="28">
        <f t="shared" si="156"/>
        <v>0</v>
      </c>
      <c r="L1282" s="29">
        <f t="shared" si="157"/>
        <v>0</v>
      </c>
      <c r="M1282" s="28">
        <f t="shared" si="158"/>
        <v>0</v>
      </c>
      <c r="N1282" s="29">
        <f t="shared" si="158"/>
        <v>0</v>
      </c>
      <c r="O1282" s="28">
        <f t="shared" si="159"/>
        <v>0</v>
      </c>
      <c r="P1282" s="255">
        <f t="shared" si="160"/>
        <v>0</v>
      </c>
      <c r="Q1282" s="27"/>
      <c r="R1282" s="7"/>
    </row>
    <row r="1283" spans="1:18" x14ac:dyDescent="0.25">
      <c r="A1283" s="2"/>
      <c r="B1283" s="1"/>
      <c r="C1283" s="2"/>
      <c r="D1283" s="2"/>
      <c r="E1283" s="4"/>
      <c r="F1283" s="4"/>
      <c r="G1283" s="260">
        <f t="shared" si="154"/>
        <v>0</v>
      </c>
      <c r="H1283" s="26" t="s">
        <v>6</v>
      </c>
      <c r="I1283" s="39">
        <f t="shared" si="161"/>
        <v>0</v>
      </c>
      <c r="J1283" s="29">
        <f t="shared" si="155"/>
        <v>0</v>
      </c>
      <c r="K1283" s="28">
        <f t="shared" si="156"/>
        <v>0</v>
      </c>
      <c r="L1283" s="29">
        <f t="shared" si="157"/>
        <v>0</v>
      </c>
      <c r="M1283" s="28">
        <f t="shared" si="158"/>
        <v>0</v>
      </c>
      <c r="N1283" s="29">
        <f t="shared" si="158"/>
        <v>0</v>
      </c>
      <c r="O1283" s="28">
        <f t="shared" si="159"/>
        <v>0</v>
      </c>
      <c r="P1283" s="255">
        <f t="shared" si="160"/>
        <v>0</v>
      </c>
      <c r="Q1283" s="27"/>
      <c r="R1283" s="7"/>
    </row>
    <row r="1284" spans="1:18" x14ac:dyDescent="0.25">
      <c r="A1284" s="2"/>
      <c r="B1284" s="1"/>
      <c r="C1284" s="2"/>
      <c r="D1284" s="2"/>
      <c r="E1284" s="4"/>
      <c r="F1284" s="4"/>
      <c r="G1284" s="260">
        <f t="shared" si="154"/>
        <v>0</v>
      </c>
      <c r="H1284" s="26" t="s">
        <v>6</v>
      </c>
      <c r="I1284" s="39">
        <f t="shared" si="161"/>
        <v>0</v>
      </c>
      <c r="J1284" s="29">
        <f t="shared" si="155"/>
        <v>0</v>
      </c>
      <c r="K1284" s="28">
        <f t="shared" si="156"/>
        <v>0</v>
      </c>
      <c r="L1284" s="29">
        <f t="shared" si="157"/>
        <v>0</v>
      </c>
      <c r="M1284" s="28">
        <f t="shared" si="158"/>
        <v>0</v>
      </c>
      <c r="N1284" s="29">
        <f t="shared" si="158"/>
        <v>0</v>
      </c>
      <c r="O1284" s="28">
        <f t="shared" si="159"/>
        <v>0</v>
      </c>
      <c r="P1284" s="255">
        <f t="shared" si="160"/>
        <v>0</v>
      </c>
      <c r="Q1284" s="27"/>
      <c r="R1284" s="7"/>
    </row>
    <row r="1285" spans="1:18" x14ac:dyDescent="0.25">
      <c r="A1285" s="2"/>
      <c r="B1285" s="1"/>
      <c r="C1285" s="2"/>
      <c r="D1285" s="2"/>
      <c r="E1285" s="4"/>
      <c r="F1285" s="4"/>
      <c r="G1285" s="260">
        <f t="shared" si="154"/>
        <v>0</v>
      </c>
      <c r="H1285" s="26" t="s">
        <v>6</v>
      </c>
      <c r="I1285" s="39">
        <f t="shared" si="161"/>
        <v>0</v>
      </c>
      <c r="J1285" s="29">
        <f t="shared" si="155"/>
        <v>0</v>
      </c>
      <c r="K1285" s="28">
        <f t="shared" si="156"/>
        <v>0</v>
      </c>
      <c r="L1285" s="29">
        <f t="shared" si="157"/>
        <v>0</v>
      </c>
      <c r="M1285" s="28">
        <f t="shared" si="158"/>
        <v>0</v>
      </c>
      <c r="N1285" s="29">
        <f t="shared" si="158"/>
        <v>0</v>
      </c>
      <c r="O1285" s="28">
        <f t="shared" si="159"/>
        <v>0</v>
      </c>
      <c r="P1285" s="255">
        <f t="shared" si="160"/>
        <v>0</v>
      </c>
      <c r="Q1285" s="27"/>
      <c r="R1285" s="7"/>
    </row>
    <row r="1286" spans="1:18" x14ac:dyDescent="0.25">
      <c r="A1286" s="2"/>
      <c r="B1286" s="1"/>
      <c r="C1286" s="2"/>
      <c r="D1286" s="2"/>
      <c r="E1286" s="4"/>
      <c r="F1286" s="4"/>
      <c r="G1286" s="260">
        <f t="shared" si="154"/>
        <v>0</v>
      </c>
      <c r="H1286" s="26" t="s">
        <v>6</v>
      </c>
      <c r="I1286" s="39">
        <f t="shared" si="161"/>
        <v>0</v>
      </c>
      <c r="J1286" s="29">
        <f t="shared" si="155"/>
        <v>0</v>
      </c>
      <c r="K1286" s="28">
        <f t="shared" si="156"/>
        <v>0</v>
      </c>
      <c r="L1286" s="29">
        <f t="shared" si="157"/>
        <v>0</v>
      </c>
      <c r="M1286" s="28">
        <f t="shared" si="158"/>
        <v>0</v>
      </c>
      <c r="N1286" s="29">
        <f t="shared" si="158"/>
        <v>0</v>
      </c>
      <c r="O1286" s="28">
        <f t="shared" si="159"/>
        <v>0</v>
      </c>
      <c r="P1286" s="255">
        <f t="shared" si="160"/>
        <v>0</v>
      </c>
      <c r="Q1286" s="27"/>
      <c r="R1286" s="7"/>
    </row>
    <row r="1287" spans="1:18" x14ac:dyDescent="0.25">
      <c r="A1287" s="2"/>
      <c r="B1287" s="1"/>
      <c r="C1287" s="2"/>
      <c r="D1287" s="2"/>
      <c r="E1287" s="4"/>
      <c r="F1287" s="4"/>
      <c r="G1287" s="260">
        <f t="shared" si="154"/>
        <v>0</v>
      </c>
      <c r="H1287" s="26" t="s">
        <v>6</v>
      </c>
      <c r="I1287" s="39">
        <f t="shared" si="161"/>
        <v>0</v>
      </c>
      <c r="J1287" s="29">
        <f t="shared" si="155"/>
        <v>0</v>
      </c>
      <c r="K1287" s="28">
        <f t="shared" si="156"/>
        <v>0</v>
      </c>
      <c r="L1287" s="29">
        <f t="shared" si="157"/>
        <v>0</v>
      </c>
      <c r="M1287" s="28">
        <f t="shared" si="158"/>
        <v>0</v>
      </c>
      <c r="N1287" s="29">
        <f t="shared" si="158"/>
        <v>0</v>
      </c>
      <c r="O1287" s="28">
        <f t="shared" si="159"/>
        <v>0</v>
      </c>
      <c r="P1287" s="255">
        <f t="shared" si="160"/>
        <v>0</v>
      </c>
      <c r="Q1287" s="27"/>
      <c r="R1287" s="7"/>
    </row>
    <row r="1288" spans="1:18" x14ac:dyDescent="0.25">
      <c r="A1288" s="2"/>
      <c r="B1288" s="1"/>
      <c r="C1288" s="2"/>
      <c r="D1288" s="2"/>
      <c r="E1288" s="4"/>
      <c r="F1288" s="4"/>
      <c r="G1288" s="260">
        <f t="shared" si="154"/>
        <v>0</v>
      </c>
      <c r="H1288" s="26" t="s">
        <v>6</v>
      </c>
      <c r="I1288" s="39">
        <f t="shared" si="161"/>
        <v>0</v>
      </c>
      <c r="J1288" s="29">
        <f t="shared" si="155"/>
        <v>0</v>
      </c>
      <c r="K1288" s="28">
        <f t="shared" si="156"/>
        <v>0</v>
      </c>
      <c r="L1288" s="29">
        <f t="shared" si="157"/>
        <v>0</v>
      </c>
      <c r="M1288" s="28">
        <f t="shared" si="158"/>
        <v>0</v>
      </c>
      <c r="N1288" s="29">
        <f t="shared" si="158"/>
        <v>0</v>
      </c>
      <c r="O1288" s="28">
        <f t="shared" si="159"/>
        <v>0</v>
      </c>
      <c r="P1288" s="255">
        <f t="shared" si="160"/>
        <v>0</v>
      </c>
      <c r="Q1288" s="27"/>
      <c r="R1288" s="7"/>
    </row>
    <row r="1289" spans="1:18" x14ac:dyDescent="0.25">
      <c r="A1289" s="2"/>
      <c r="B1289" s="1"/>
      <c r="C1289" s="2"/>
      <c r="D1289" s="2"/>
      <c r="E1289" s="4"/>
      <c r="F1289" s="4"/>
      <c r="G1289" s="260">
        <f t="shared" si="154"/>
        <v>0</v>
      </c>
      <c r="H1289" s="26" t="s">
        <v>6</v>
      </c>
      <c r="I1289" s="39">
        <f t="shared" si="161"/>
        <v>0</v>
      </c>
      <c r="J1289" s="29">
        <f t="shared" si="155"/>
        <v>0</v>
      </c>
      <c r="K1289" s="28">
        <f t="shared" si="156"/>
        <v>0</v>
      </c>
      <c r="L1289" s="29">
        <f t="shared" si="157"/>
        <v>0</v>
      </c>
      <c r="M1289" s="28">
        <f t="shared" si="158"/>
        <v>0</v>
      </c>
      <c r="N1289" s="29">
        <f t="shared" si="158"/>
        <v>0</v>
      </c>
      <c r="O1289" s="28">
        <f t="shared" si="159"/>
        <v>0</v>
      </c>
      <c r="P1289" s="255">
        <f t="shared" si="160"/>
        <v>0</v>
      </c>
      <c r="Q1289" s="27"/>
      <c r="R1289" s="7"/>
    </row>
    <row r="1290" spans="1:18" x14ac:dyDescent="0.25">
      <c r="A1290" s="2"/>
      <c r="B1290" s="1"/>
      <c r="C1290" s="2"/>
      <c r="D1290" s="2"/>
      <c r="E1290" s="4"/>
      <c r="F1290" s="4"/>
      <c r="G1290" s="260">
        <f t="shared" si="154"/>
        <v>0</v>
      </c>
      <c r="H1290" s="26" t="s">
        <v>6</v>
      </c>
      <c r="I1290" s="39">
        <f t="shared" si="161"/>
        <v>0</v>
      </c>
      <c r="J1290" s="29">
        <f t="shared" si="155"/>
        <v>0</v>
      </c>
      <c r="K1290" s="28">
        <f t="shared" si="156"/>
        <v>0</v>
      </c>
      <c r="L1290" s="29">
        <f t="shared" si="157"/>
        <v>0</v>
      </c>
      <c r="M1290" s="28">
        <f t="shared" si="158"/>
        <v>0</v>
      </c>
      <c r="N1290" s="29">
        <f t="shared" si="158"/>
        <v>0</v>
      </c>
      <c r="O1290" s="28">
        <f t="shared" si="159"/>
        <v>0</v>
      </c>
      <c r="P1290" s="255">
        <f t="shared" si="160"/>
        <v>0</v>
      </c>
      <c r="Q1290" s="27"/>
      <c r="R1290" s="7"/>
    </row>
    <row r="1291" spans="1:18" x14ac:dyDescent="0.25">
      <c r="A1291" s="2"/>
      <c r="B1291" s="1"/>
      <c r="C1291" s="2"/>
      <c r="D1291" s="2"/>
      <c r="E1291" s="4"/>
      <c r="F1291" s="4"/>
      <c r="G1291" s="260">
        <f t="shared" ref="G1291:G1354" si="162">E1291*F1291</f>
        <v>0</v>
      </c>
      <c r="H1291" s="26" t="s">
        <v>6</v>
      </c>
      <c r="I1291" s="39">
        <f t="shared" si="161"/>
        <v>0</v>
      </c>
      <c r="J1291" s="29">
        <f t="shared" ref="J1291:J1354" si="163">G1291*$E$4</f>
        <v>0</v>
      </c>
      <c r="K1291" s="28">
        <f t="shared" ref="K1291:K1354" si="164">IF(H1291="DIVISAS $",E1291*$E$5,0)</f>
        <v>0</v>
      </c>
      <c r="L1291" s="29">
        <f t="shared" ref="L1291:L1354" si="165">IF(H1291="DIVISAS $",G1291*$E$5,0)</f>
        <v>0</v>
      </c>
      <c r="M1291" s="28">
        <f t="shared" ref="M1291:N1354" si="166">SUM(I1291,K1291)</f>
        <v>0</v>
      </c>
      <c r="N1291" s="29">
        <f t="shared" si="166"/>
        <v>0</v>
      </c>
      <c r="O1291" s="28">
        <f t="shared" ref="O1291:O1354" si="167">E1291-M1291</f>
        <v>0</v>
      </c>
      <c r="P1291" s="255">
        <f t="shared" ref="P1291:P1354" si="168">G1291-N1291</f>
        <v>0</v>
      </c>
      <c r="Q1291" s="27"/>
      <c r="R1291" s="7"/>
    </row>
    <row r="1292" spans="1:18" x14ac:dyDescent="0.25">
      <c r="A1292" s="2"/>
      <c r="B1292" s="1"/>
      <c r="C1292" s="2"/>
      <c r="D1292" s="2"/>
      <c r="E1292" s="4"/>
      <c r="F1292" s="4"/>
      <c r="G1292" s="260">
        <f t="shared" si="162"/>
        <v>0</v>
      </c>
      <c r="H1292" s="26" t="s">
        <v>6</v>
      </c>
      <c r="I1292" s="39">
        <f t="shared" si="161"/>
        <v>0</v>
      </c>
      <c r="J1292" s="29">
        <f t="shared" si="163"/>
        <v>0</v>
      </c>
      <c r="K1292" s="28">
        <f t="shared" si="164"/>
        <v>0</v>
      </c>
      <c r="L1292" s="29">
        <f t="shared" si="165"/>
        <v>0</v>
      </c>
      <c r="M1292" s="28">
        <f t="shared" si="166"/>
        <v>0</v>
      </c>
      <c r="N1292" s="29">
        <f t="shared" si="166"/>
        <v>0</v>
      </c>
      <c r="O1292" s="28">
        <f t="shared" si="167"/>
        <v>0</v>
      </c>
      <c r="P1292" s="255">
        <f t="shared" si="168"/>
        <v>0</v>
      </c>
      <c r="Q1292" s="27"/>
      <c r="R1292" s="7"/>
    </row>
    <row r="1293" spans="1:18" x14ac:dyDescent="0.25">
      <c r="A1293" s="2"/>
      <c r="B1293" s="1"/>
      <c r="C1293" s="2"/>
      <c r="D1293" s="2"/>
      <c r="E1293" s="4"/>
      <c r="F1293" s="4"/>
      <c r="G1293" s="260">
        <f t="shared" si="162"/>
        <v>0</v>
      </c>
      <c r="H1293" s="26" t="s">
        <v>6</v>
      </c>
      <c r="I1293" s="39">
        <f t="shared" si="161"/>
        <v>0</v>
      </c>
      <c r="J1293" s="29">
        <f t="shared" si="163"/>
        <v>0</v>
      </c>
      <c r="K1293" s="28">
        <f t="shared" si="164"/>
        <v>0</v>
      </c>
      <c r="L1293" s="29">
        <f t="shared" si="165"/>
        <v>0</v>
      </c>
      <c r="M1293" s="28">
        <f t="shared" si="166"/>
        <v>0</v>
      </c>
      <c r="N1293" s="29">
        <f t="shared" si="166"/>
        <v>0</v>
      </c>
      <c r="O1293" s="28">
        <f t="shared" si="167"/>
        <v>0</v>
      </c>
      <c r="P1293" s="255">
        <f t="shared" si="168"/>
        <v>0</v>
      </c>
      <c r="Q1293" s="27"/>
      <c r="R1293" s="7"/>
    </row>
    <row r="1294" spans="1:18" x14ac:dyDescent="0.25">
      <c r="A1294" s="2"/>
      <c r="B1294" s="1"/>
      <c r="C1294" s="2"/>
      <c r="D1294" s="2"/>
      <c r="E1294" s="4"/>
      <c r="F1294" s="4"/>
      <c r="G1294" s="260">
        <f t="shared" si="162"/>
        <v>0</v>
      </c>
      <c r="H1294" s="26" t="s">
        <v>6</v>
      </c>
      <c r="I1294" s="39">
        <f t="shared" si="161"/>
        <v>0</v>
      </c>
      <c r="J1294" s="29">
        <f t="shared" si="163"/>
        <v>0</v>
      </c>
      <c r="K1294" s="28">
        <f t="shared" si="164"/>
        <v>0</v>
      </c>
      <c r="L1294" s="29">
        <f t="shared" si="165"/>
        <v>0</v>
      </c>
      <c r="M1294" s="28">
        <f t="shared" si="166"/>
        <v>0</v>
      </c>
      <c r="N1294" s="29">
        <f t="shared" si="166"/>
        <v>0</v>
      </c>
      <c r="O1294" s="28">
        <f t="shared" si="167"/>
        <v>0</v>
      </c>
      <c r="P1294" s="255">
        <f t="shared" si="168"/>
        <v>0</v>
      </c>
      <c r="Q1294" s="27"/>
      <c r="R1294" s="7"/>
    </row>
    <row r="1295" spans="1:18" x14ac:dyDescent="0.25">
      <c r="A1295" s="2"/>
      <c r="B1295" s="1"/>
      <c r="C1295" s="2"/>
      <c r="D1295" s="2"/>
      <c r="E1295" s="4"/>
      <c r="F1295" s="4"/>
      <c r="G1295" s="260">
        <f t="shared" si="162"/>
        <v>0</v>
      </c>
      <c r="H1295" s="26" t="s">
        <v>6</v>
      </c>
      <c r="I1295" s="39">
        <f t="shared" si="161"/>
        <v>0</v>
      </c>
      <c r="J1295" s="29">
        <f t="shared" si="163"/>
        <v>0</v>
      </c>
      <c r="K1295" s="28">
        <f t="shared" si="164"/>
        <v>0</v>
      </c>
      <c r="L1295" s="29">
        <f t="shared" si="165"/>
        <v>0</v>
      </c>
      <c r="M1295" s="28">
        <f t="shared" si="166"/>
        <v>0</v>
      </c>
      <c r="N1295" s="29">
        <f t="shared" si="166"/>
        <v>0</v>
      </c>
      <c r="O1295" s="28">
        <f t="shared" si="167"/>
        <v>0</v>
      </c>
      <c r="P1295" s="255">
        <f t="shared" si="168"/>
        <v>0</v>
      </c>
      <c r="Q1295" s="27"/>
      <c r="R1295" s="7"/>
    </row>
    <row r="1296" spans="1:18" x14ac:dyDescent="0.25">
      <c r="A1296" s="2"/>
      <c r="B1296" s="1"/>
      <c r="C1296" s="2"/>
      <c r="D1296" s="2"/>
      <c r="E1296" s="4"/>
      <c r="F1296" s="4"/>
      <c r="G1296" s="260">
        <f t="shared" si="162"/>
        <v>0</v>
      </c>
      <c r="H1296" s="26" t="s">
        <v>6</v>
      </c>
      <c r="I1296" s="39">
        <f t="shared" si="161"/>
        <v>0</v>
      </c>
      <c r="J1296" s="29">
        <f t="shared" si="163"/>
        <v>0</v>
      </c>
      <c r="K1296" s="28">
        <f t="shared" si="164"/>
        <v>0</v>
      </c>
      <c r="L1296" s="29">
        <f t="shared" si="165"/>
        <v>0</v>
      </c>
      <c r="M1296" s="28">
        <f t="shared" si="166"/>
        <v>0</v>
      </c>
      <c r="N1296" s="29">
        <f t="shared" si="166"/>
        <v>0</v>
      </c>
      <c r="O1296" s="28">
        <f t="shared" si="167"/>
        <v>0</v>
      </c>
      <c r="P1296" s="255">
        <f t="shared" si="168"/>
        <v>0</v>
      </c>
      <c r="Q1296" s="27"/>
      <c r="R1296" s="7"/>
    </row>
    <row r="1297" spans="1:18" x14ac:dyDescent="0.25">
      <c r="A1297" s="2"/>
      <c r="B1297" s="1"/>
      <c r="C1297" s="2"/>
      <c r="D1297" s="2"/>
      <c r="E1297" s="4"/>
      <c r="F1297" s="4"/>
      <c r="G1297" s="260">
        <f t="shared" si="162"/>
        <v>0</v>
      </c>
      <c r="H1297" s="26" t="s">
        <v>6</v>
      </c>
      <c r="I1297" s="39">
        <f t="shared" si="161"/>
        <v>0</v>
      </c>
      <c r="J1297" s="29">
        <f t="shared" si="163"/>
        <v>0</v>
      </c>
      <c r="K1297" s="28">
        <f t="shared" si="164"/>
        <v>0</v>
      </c>
      <c r="L1297" s="29">
        <f t="shared" si="165"/>
        <v>0</v>
      </c>
      <c r="M1297" s="28">
        <f t="shared" si="166"/>
        <v>0</v>
      </c>
      <c r="N1297" s="29">
        <f t="shared" si="166"/>
        <v>0</v>
      </c>
      <c r="O1297" s="28">
        <f t="shared" si="167"/>
        <v>0</v>
      </c>
      <c r="P1297" s="255">
        <f t="shared" si="168"/>
        <v>0</v>
      </c>
      <c r="Q1297" s="27"/>
      <c r="R1297" s="7"/>
    </row>
    <row r="1298" spans="1:18" x14ac:dyDescent="0.25">
      <c r="A1298" s="2"/>
      <c r="B1298" s="1"/>
      <c r="C1298" s="2"/>
      <c r="D1298" s="2"/>
      <c r="E1298" s="4"/>
      <c r="F1298" s="4"/>
      <c r="G1298" s="260">
        <f t="shared" si="162"/>
        <v>0</v>
      </c>
      <c r="H1298" s="26" t="s">
        <v>6</v>
      </c>
      <c r="I1298" s="39">
        <f t="shared" si="161"/>
        <v>0</v>
      </c>
      <c r="J1298" s="29">
        <f t="shared" si="163"/>
        <v>0</v>
      </c>
      <c r="K1298" s="28">
        <f t="shared" si="164"/>
        <v>0</v>
      </c>
      <c r="L1298" s="29">
        <f t="shared" si="165"/>
        <v>0</v>
      </c>
      <c r="M1298" s="28">
        <f t="shared" si="166"/>
        <v>0</v>
      </c>
      <c r="N1298" s="29">
        <f t="shared" si="166"/>
        <v>0</v>
      </c>
      <c r="O1298" s="28">
        <f t="shared" si="167"/>
        <v>0</v>
      </c>
      <c r="P1298" s="255">
        <f t="shared" si="168"/>
        <v>0</v>
      </c>
      <c r="Q1298" s="27"/>
      <c r="R1298" s="7"/>
    </row>
    <row r="1299" spans="1:18" x14ac:dyDescent="0.25">
      <c r="A1299" s="2"/>
      <c r="B1299" s="1"/>
      <c r="C1299" s="2"/>
      <c r="D1299" s="2"/>
      <c r="E1299" s="4"/>
      <c r="F1299" s="4"/>
      <c r="G1299" s="260">
        <f t="shared" si="162"/>
        <v>0</v>
      </c>
      <c r="H1299" s="26" t="s">
        <v>6</v>
      </c>
      <c r="I1299" s="39">
        <f t="shared" si="161"/>
        <v>0</v>
      </c>
      <c r="J1299" s="29">
        <f t="shared" si="163"/>
        <v>0</v>
      </c>
      <c r="K1299" s="28">
        <f t="shared" si="164"/>
        <v>0</v>
      </c>
      <c r="L1299" s="29">
        <f t="shared" si="165"/>
        <v>0</v>
      </c>
      <c r="M1299" s="28">
        <f t="shared" si="166"/>
        <v>0</v>
      </c>
      <c r="N1299" s="29">
        <f t="shared" si="166"/>
        <v>0</v>
      </c>
      <c r="O1299" s="28">
        <f t="shared" si="167"/>
        <v>0</v>
      </c>
      <c r="P1299" s="255">
        <f t="shared" si="168"/>
        <v>0</v>
      </c>
      <c r="Q1299" s="27"/>
      <c r="R1299" s="7"/>
    </row>
    <row r="1300" spans="1:18" x14ac:dyDescent="0.25">
      <c r="A1300" s="2"/>
      <c r="B1300" s="1"/>
      <c r="C1300" s="2"/>
      <c r="D1300" s="2"/>
      <c r="E1300" s="4"/>
      <c r="F1300" s="4"/>
      <c r="G1300" s="260">
        <f t="shared" si="162"/>
        <v>0</v>
      </c>
      <c r="H1300" s="26" t="s">
        <v>6</v>
      </c>
      <c r="I1300" s="39">
        <f t="shared" si="161"/>
        <v>0</v>
      </c>
      <c r="J1300" s="29">
        <f t="shared" si="163"/>
        <v>0</v>
      </c>
      <c r="K1300" s="28">
        <f t="shared" si="164"/>
        <v>0</v>
      </c>
      <c r="L1300" s="29">
        <f t="shared" si="165"/>
        <v>0</v>
      </c>
      <c r="M1300" s="28">
        <f t="shared" si="166"/>
        <v>0</v>
      </c>
      <c r="N1300" s="29">
        <f t="shared" si="166"/>
        <v>0</v>
      </c>
      <c r="O1300" s="28">
        <f t="shared" si="167"/>
        <v>0</v>
      </c>
      <c r="P1300" s="255">
        <f t="shared" si="168"/>
        <v>0</v>
      </c>
      <c r="Q1300" s="27"/>
      <c r="R1300" s="7"/>
    </row>
    <row r="1301" spans="1:18" x14ac:dyDescent="0.25">
      <c r="A1301" s="2"/>
      <c r="B1301" s="1"/>
      <c r="C1301" s="2"/>
      <c r="D1301" s="2"/>
      <c r="E1301" s="4"/>
      <c r="F1301" s="4"/>
      <c r="G1301" s="260">
        <f t="shared" si="162"/>
        <v>0</v>
      </c>
      <c r="H1301" s="26" t="s">
        <v>6</v>
      </c>
      <c r="I1301" s="39">
        <f t="shared" si="161"/>
        <v>0</v>
      </c>
      <c r="J1301" s="29">
        <f t="shared" si="163"/>
        <v>0</v>
      </c>
      <c r="K1301" s="28">
        <f t="shared" si="164"/>
        <v>0</v>
      </c>
      <c r="L1301" s="29">
        <f t="shared" si="165"/>
        <v>0</v>
      </c>
      <c r="M1301" s="28">
        <f t="shared" si="166"/>
        <v>0</v>
      </c>
      <c r="N1301" s="29">
        <f t="shared" si="166"/>
        <v>0</v>
      </c>
      <c r="O1301" s="28">
        <f t="shared" si="167"/>
        <v>0</v>
      </c>
      <c r="P1301" s="255">
        <f t="shared" si="168"/>
        <v>0</v>
      </c>
      <c r="Q1301" s="27"/>
      <c r="R1301" s="7"/>
    </row>
    <row r="1302" spans="1:18" x14ac:dyDescent="0.25">
      <c r="A1302" s="2"/>
      <c r="B1302" s="1"/>
      <c r="C1302" s="2"/>
      <c r="D1302" s="2"/>
      <c r="E1302" s="4"/>
      <c r="F1302" s="4"/>
      <c r="G1302" s="260">
        <f t="shared" si="162"/>
        <v>0</v>
      </c>
      <c r="H1302" s="26" t="s">
        <v>6</v>
      </c>
      <c r="I1302" s="39">
        <f t="shared" si="161"/>
        <v>0</v>
      </c>
      <c r="J1302" s="29">
        <f t="shared" si="163"/>
        <v>0</v>
      </c>
      <c r="K1302" s="28">
        <f t="shared" si="164"/>
        <v>0</v>
      </c>
      <c r="L1302" s="29">
        <f t="shared" si="165"/>
        <v>0</v>
      </c>
      <c r="M1302" s="28">
        <f t="shared" si="166"/>
        <v>0</v>
      </c>
      <c r="N1302" s="29">
        <f t="shared" si="166"/>
        <v>0</v>
      </c>
      <c r="O1302" s="28">
        <f t="shared" si="167"/>
        <v>0</v>
      </c>
      <c r="P1302" s="255">
        <f t="shared" si="168"/>
        <v>0</v>
      </c>
      <c r="Q1302" s="27"/>
      <c r="R1302" s="7"/>
    </row>
    <row r="1303" spans="1:18" x14ac:dyDescent="0.25">
      <c r="A1303" s="2"/>
      <c r="B1303" s="1"/>
      <c r="C1303" s="2"/>
      <c r="D1303" s="2"/>
      <c r="E1303" s="4"/>
      <c r="F1303" s="4"/>
      <c r="G1303" s="260">
        <f t="shared" si="162"/>
        <v>0</v>
      </c>
      <c r="H1303" s="26" t="s">
        <v>6</v>
      </c>
      <c r="I1303" s="39">
        <f t="shared" si="161"/>
        <v>0</v>
      </c>
      <c r="J1303" s="29">
        <f t="shared" si="163"/>
        <v>0</v>
      </c>
      <c r="K1303" s="28">
        <f t="shared" si="164"/>
        <v>0</v>
      </c>
      <c r="L1303" s="29">
        <f t="shared" si="165"/>
        <v>0</v>
      </c>
      <c r="M1303" s="28">
        <f t="shared" si="166"/>
        <v>0</v>
      </c>
      <c r="N1303" s="29">
        <f t="shared" si="166"/>
        <v>0</v>
      </c>
      <c r="O1303" s="28">
        <f t="shared" si="167"/>
        <v>0</v>
      </c>
      <c r="P1303" s="255">
        <f t="shared" si="168"/>
        <v>0</v>
      </c>
      <c r="Q1303" s="27"/>
      <c r="R1303" s="7"/>
    </row>
    <row r="1304" spans="1:18" x14ac:dyDescent="0.25">
      <c r="A1304" s="2"/>
      <c r="B1304" s="1"/>
      <c r="C1304" s="2"/>
      <c r="D1304" s="2"/>
      <c r="E1304" s="4"/>
      <c r="F1304" s="4"/>
      <c r="G1304" s="260">
        <f t="shared" si="162"/>
        <v>0</v>
      </c>
      <c r="H1304" s="26" t="s">
        <v>6</v>
      </c>
      <c r="I1304" s="39">
        <f t="shared" si="161"/>
        <v>0</v>
      </c>
      <c r="J1304" s="29">
        <f t="shared" si="163"/>
        <v>0</v>
      </c>
      <c r="K1304" s="28">
        <f t="shared" si="164"/>
        <v>0</v>
      </c>
      <c r="L1304" s="29">
        <f t="shared" si="165"/>
        <v>0</v>
      </c>
      <c r="M1304" s="28">
        <f t="shared" si="166"/>
        <v>0</v>
      </c>
      <c r="N1304" s="29">
        <f t="shared" si="166"/>
        <v>0</v>
      </c>
      <c r="O1304" s="28">
        <f t="shared" si="167"/>
        <v>0</v>
      </c>
      <c r="P1304" s="255">
        <f t="shared" si="168"/>
        <v>0</v>
      </c>
      <c r="Q1304" s="27"/>
      <c r="R1304" s="7"/>
    </row>
    <row r="1305" spans="1:18" x14ac:dyDescent="0.25">
      <c r="A1305" s="2"/>
      <c r="B1305" s="1"/>
      <c r="C1305" s="2"/>
      <c r="D1305" s="2"/>
      <c r="E1305" s="4"/>
      <c r="F1305" s="4"/>
      <c r="G1305" s="260">
        <f t="shared" si="162"/>
        <v>0</v>
      </c>
      <c r="H1305" s="26" t="s">
        <v>6</v>
      </c>
      <c r="I1305" s="39">
        <f t="shared" si="161"/>
        <v>0</v>
      </c>
      <c r="J1305" s="29">
        <f t="shared" si="163"/>
        <v>0</v>
      </c>
      <c r="K1305" s="28">
        <f t="shared" si="164"/>
        <v>0</v>
      </c>
      <c r="L1305" s="29">
        <f t="shared" si="165"/>
        <v>0</v>
      </c>
      <c r="M1305" s="28">
        <f t="shared" si="166"/>
        <v>0</v>
      </c>
      <c r="N1305" s="29">
        <f t="shared" si="166"/>
        <v>0</v>
      </c>
      <c r="O1305" s="28">
        <f t="shared" si="167"/>
        <v>0</v>
      </c>
      <c r="P1305" s="255">
        <f t="shared" si="168"/>
        <v>0</v>
      </c>
      <c r="Q1305" s="27"/>
      <c r="R1305" s="7"/>
    </row>
    <row r="1306" spans="1:18" x14ac:dyDescent="0.25">
      <c r="A1306" s="2"/>
      <c r="B1306" s="1"/>
      <c r="C1306" s="2"/>
      <c r="D1306" s="2"/>
      <c r="E1306" s="4"/>
      <c r="F1306" s="4"/>
      <c r="G1306" s="260">
        <f t="shared" si="162"/>
        <v>0</v>
      </c>
      <c r="H1306" s="26" t="s">
        <v>6</v>
      </c>
      <c r="I1306" s="39">
        <f t="shared" si="161"/>
        <v>0</v>
      </c>
      <c r="J1306" s="29">
        <f t="shared" si="163"/>
        <v>0</v>
      </c>
      <c r="K1306" s="28">
        <f t="shared" si="164"/>
        <v>0</v>
      </c>
      <c r="L1306" s="29">
        <f t="shared" si="165"/>
        <v>0</v>
      </c>
      <c r="M1306" s="28">
        <f t="shared" si="166"/>
        <v>0</v>
      </c>
      <c r="N1306" s="29">
        <f t="shared" si="166"/>
        <v>0</v>
      </c>
      <c r="O1306" s="28">
        <f t="shared" si="167"/>
        <v>0</v>
      </c>
      <c r="P1306" s="255">
        <f t="shared" si="168"/>
        <v>0</v>
      </c>
      <c r="Q1306" s="27"/>
      <c r="R1306" s="7"/>
    </row>
    <row r="1307" spans="1:18" x14ac:dyDescent="0.25">
      <c r="A1307" s="2"/>
      <c r="B1307" s="1"/>
      <c r="C1307" s="2"/>
      <c r="D1307" s="2"/>
      <c r="E1307" s="4"/>
      <c r="F1307" s="4"/>
      <c r="G1307" s="260">
        <f t="shared" si="162"/>
        <v>0</v>
      </c>
      <c r="H1307" s="26" t="s">
        <v>6</v>
      </c>
      <c r="I1307" s="39">
        <f t="shared" si="161"/>
        <v>0</v>
      </c>
      <c r="J1307" s="29">
        <f t="shared" si="163"/>
        <v>0</v>
      </c>
      <c r="K1307" s="28">
        <f t="shared" si="164"/>
        <v>0</v>
      </c>
      <c r="L1307" s="29">
        <f t="shared" si="165"/>
        <v>0</v>
      </c>
      <c r="M1307" s="28">
        <f t="shared" si="166"/>
        <v>0</v>
      </c>
      <c r="N1307" s="29">
        <f t="shared" si="166"/>
        <v>0</v>
      </c>
      <c r="O1307" s="28">
        <f t="shared" si="167"/>
        <v>0</v>
      </c>
      <c r="P1307" s="255">
        <f t="shared" si="168"/>
        <v>0</v>
      </c>
      <c r="Q1307" s="27"/>
      <c r="R1307" s="7"/>
    </row>
    <row r="1308" spans="1:18" x14ac:dyDescent="0.25">
      <c r="A1308" s="2"/>
      <c r="B1308" s="1"/>
      <c r="C1308" s="2"/>
      <c r="D1308" s="2"/>
      <c r="E1308" s="4"/>
      <c r="F1308" s="4"/>
      <c r="G1308" s="260">
        <f t="shared" si="162"/>
        <v>0</v>
      </c>
      <c r="H1308" s="26" t="s">
        <v>6</v>
      </c>
      <c r="I1308" s="39">
        <f t="shared" si="161"/>
        <v>0</v>
      </c>
      <c r="J1308" s="29">
        <f t="shared" si="163"/>
        <v>0</v>
      </c>
      <c r="K1308" s="28">
        <f t="shared" si="164"/>
        <v>0</v>
      </c>
      <c r="L1308" s="29">
        <f t="shared" si="165"/>
        <v>0</v>
      </c>
      <c r="M1308" s="28">
        <f t="shared" si="166"/>
        <v>0</v>
      </c>
      <c r="N1308" s="29">
        <f t="shared" si="166"/>
        <v>0</v>
      </c>
      <c r="O1308" s="28">
        <f t="shared" si="167"/>
        <v>0</v>
      </c>
      <c r="P1308" s="255">
        <f t="shared" si="168"/>
        <v>0</v>
      </c>
      <c r="Q1308" s="27"/>
      <c r="R1308" s="7"/>
    </row>
    <row r="1309" spans="1:18" x14ac:dyDescent="0.25">
      <c r="A1309" s="2"/>
      <c r="B1309" s="1"/>
      <c r="C1309" s="2"/>
      <c r="D1309" s="2"/>
      <c r="E1309" s="4"/>
      <c r="F1309" s="4"/>
      <c r="G1309" s="260">
        <f t="shared" si="162"/>
        <v>0</v>
      </c>
      <c r="H1309" s="26" t="s">
        <v>6</v>
      </c>
      <c r="I1309" s="39">
        <f t="shared" si="161"/>
        <v>0</v>
      </c>
      <c r="J1309" s="29">
        <f t="shared" si="163"/>
        <v>0</v>
      </c>
      <c r="K1309" s="28">
        <f t="shared" si="164"/>
        <v>0</v>
      </c>
      <c r="L1309" s="29">
        <f t="shared" si="165"/>
        <v>0</v>
      </c>
      <c r="M1309" s="28">
        <f t="shared" si="166"/>
        <v>0</v>
      </c>
      <c r="N1309" s="29">
        <f t="shared" si="166"/>
        <v>0</v>
      </c>
      <c r="O1309" s="28">
        <f t="shared" si="167"/>
        <v>0</v>
      </c>
      <c r="P1309" s="255">
        <f t="shared" si="168"/>
        <v>0</v>
      </c>
      <c r="Q1309" s="27"/>
      <c r="R1309" s="7"/>
    </row>
    <row r="1310" spans="1:18" x14ac:dyDescent="0.25">
      <c r="A1310" s="2"/>
      <c r="B1310" s="1"/>
      <c r="C1310" s="2"/>
      <c r="D1310" s="2"/>
      <c r="E1310" s="4"/>
      <c r="F1310" s="4"/>
      <c r="G1310" s="260">
        <f t="shared" si="162"/>
        <v>0</v>
      </c>
      <c r="H1310" s="26" t="s">
        <v>6</v>
      </c>
      <c r="I1310" s="39">
        <f t="shared" si="161"/>
        <v>0</v>
      </c>
      <c r="J1310" s="29">
        <f t="shared" si="163"/>
        <v>0</v>
      </c>
      <c r="K1310" s="28">
        <f t="shared" si="164"/>
        <v>0</v>
      </c>
      <c r="L1310" s="29">
        <f t="shared" si="165"/>
        <v>0</v>
      </c>
      <c r="M1310" s="28">
        <f t="shared" si="166"/>
        <v>0</v>
      </c>
      <c r="N1310" s="29">
        <f t="shared" si="166"/>
        <v>0</v>
      </c>
      <c r="O1310" s="28">
        <f t="shared" si="167"/>
        <v>0</v>
      </c>
      <c r="P1310" s="255">
        <f t="shared" si="168"/>
        <v>0</v>
      </c>
      <c r="Q1310" s="27"/>
      <c r="R1310" s="7"/>
    </row>
    <row r="1311" spans="1:18" x14ac:dyDescent="0.25">
      <c r="A1311" s="2"/>
      <c r="B1311" s="1"/>
      <c r="C1311" s="2"/>
      <c r="D1311" s="2"/>
      <c r="E1311" s="4"/>
      <c r="F1311" s="4"/>
      <c r="G1311" s="260">
        <f t="shared" si="162"/>
        <v>0</v>
      </c>
      <c r="H1311" s="26" t="s">
        <v>6</v>
      </c>
      <c r="I1311" s="39">
        <f t="shared" si="161"/>
        <v>0</v>
      </c>
      <c r="J1311" s="29">
        <f t="shared" si="163"/>
        <v>0</v>
      </c>
      <c r="K1311" s="28">
        <f t="shared" si="164"/>
        <v>0</v>
      </c>
      <c r="L1311" s="29">
        <f t="shared" si="165"/>
        <v>0</v>
      </c>
      <c r="M1311" s="28">
        <f t="shared" si="166"/>
        <v>0</v>
      </c>
      <c r="N1311" s="29">
        <f t="shared" si="166"/>
        <v>0</v>
      </c>
      <c r="O1311" s="28">
        <f t="shared" si="167"/>
        <v>0</v>
      </c>
      <c r="P1311" s="255">
        <f t="shared" si="168"/>
        <v>0</v>
      </c>
      <c r="Q1311" s="27"/>
      <c r="R1311" s="7"/>
    </row>
    <row r="1312" spans="1:18" x14ac:dyDescent="0.25">
      <c r="A1312" s="2"/>
      <c r="B1312" s="1"/>
      <c r="C1312" s="2"/>
      <c r="D1312" s="2"/>
      <c r="E1312" s="4"/>
      <c r="F1312" s="4"/>
      <c r="G1312" s="260">
        <f t="shared" si="162"/>
        <v>0</v>
      </c>
      <c r="H1312" s="26" t="s">
        <v>6</v>
      </c>
      <c r="I1312" s="39">
        <f t="shared" si="161"/>
        <v>0</v>
      </c>
      <c r="J1312" s="29">
        <f t="shared" si="163"/>
        <v>0</v>
      </c>
      <c r="K1312" s="28">
        <f t="shared" si="164"/>
        <v>0</v>
      </c>
      <c r="L1312" s="29">
        <f t="shared" si="165"/>
        <v>0</v>
      </c>
      <c r="M1312" s="28">
        <f t="shared" si="166"/>
        <v>0</v>
      </c>
      <c r="N1312" s="29">
        <f t="shared" si="166"/>
        <v>0</v>
      </c>
      <c r="O1312" s="28">
        <f t="shared" si="167"/>
        <v>0</v>
      </c>
      <c r="P1312" s="255">
        <f t="shared" si="168"/>
        <v>0</v>
      </c>
      <c r="Q1312" s="27"/>
      <c r="R1312" s="7"/>
    </row>
    <row r="1313" spans="1:18" x14ac:dyDescent="0.25">
      <c r="A1313" s="2"/>
      <c r="B1313" s="1"/>
      <c r="C1313" s="2"/>
      <c r="D1313" s="2"/>
      <c r="E1313" s="4"/>
      <c r="F1313" s="4"/>
      <c r="G1313" s="260">
        <f t="shared" si="162"/>
        <v>0</v>
      </c>
      <c r="H1313" s="26" t="s">
        <v>6</v>
      </c>
      <c r="I1313" s="39">
        <f t="shared" si="161"/>
        <v>0</v>
      </c>
      <c r="J1313" s="29">
        <f t="shared" si="163"/>
        <v>0</v>
      </c>
      <c r="K1313" s="28">
        <f t="shared" si="164"/>
        <v>0</v>
      </c>
      <c r="L1313" s="29">
        <f t="shared" si="165"/>
        <v>0</v>
      </c>
      <c r="M1313" s="28">
        <f t="shared" si="166"/>
        <v>0</v>
      </c>
      <c r="N1313" s="29">
        <f t="shared" si="166"/>
        <v>0</v>
      </c>
      <c r="O1313" s="28">
        <f t="shared" si="167"/>
        <v>0</v>
      </c>
      <c r="P1313" s="255">
        <f t="shared" si="168"/>
        <v>0</v>
      </c>
      <c r="Q1313" s="27"/>
      <c r="R1313" s="7"/>
    </row>
    <row r="1314" spans="1:18" x14ac:dyDescent="0.25">
      <c r="A1314" s="2"/>
      <c r="B1314" s="1"/>
      <c r="C1314" s="2"/>
      <c r="D1314" s="2"/>
      <c r="E1314" s="4"/>
      <c r="F1314" s="4"/>
      <c r="G1314" s="260">
        <f t="shared" si="162"/>
        <v>0</v>
      </c>
      <c r="H1314" s="26" t="s">
        <v>6</v>
      </c>
      <c r="I1314" s="39">
        <f t="shared" si="161"/>
        <v>0</v>
      </c>
      <c r="J1314" s="29">
        <f t="shared" si="163"/>
        <v>0</v>
      </c>
      <c r="K1314" s="28">
        <f t="shared" si="164"/>
        <v>0</v>
      </c>
      <c r="L1314" s="29">
        <f t="shared" si="165"/>
        <v>0</v>
      </c>
      <c r="M1314" s="28">
        <f t="shared" si="166"/>
        <v>0</v>
      </c>
      <c r="N1314" s="29">
        <f t="shared" si="166"/>
        <v>0</v>
      </c>
      <c r="O1314" s="28">
        <f t="shared" si="167"/>
        <v>0</v>
      </c>
      <c r="P1314" s="255">
        <f t="shared" si="168"/>
        <v>0</v>
      </c>
      <c r="Q1314" s="27"/>
      <c r="R1314" s="7"/>
    </row>
    <row r="1315" spans="1:18" x14ac:dyDescent="0.25">
      <c r="A1315" s="2"/>
      <c r="B1315" s="1"/>
      <c r="C1315" s="2"/>
      <c r="D1315" s="2"/>
      <c r="E1315" s="4"/>
      <c r="F1315" s="4"/>
      <c r="G1315" s="260">
        <f t="shared" si="162"/>
        <v>0</v>
      </c>
      <c r="H1315" s="26" t="s">
        <v>6</v>
      </c>
      <c r="I1315" s="39">
        <f t="shared" si="161"/>
        <v>0</v>
      </c>
      <c r="J1315" s="29">
        <f t="shared" si="163"/>
        <v>0</v>
      </c>
      <c r="K1315" s="28">
        <f t="shared" si="164"/>
        <v>0</v>
      </c>
      <c r="L1315" s="29">
        <f t="shared" si="165"/>
        <v>0</v>
      </c>
      <c r="M1315" s="28">
        <f t="shared" si="166"/>
        <v>0</v>
      </c>
      <c r="N1315" s="29">
        <f t="shared" si="166"/>
        <v>0</v>
      </c>
      <c r="O1315" s="28">
        <f t="shared" si="167"/>
        <v>0</v>
      </c>
      <c r="P1315" s="255">
        <f t="shared" si="168"/>
        <v>0</v>
      </c>
      <c r="Q1315" s="27"/>
      <c r="R1315" s="7"/>
    </row>
    <row r="1316" spans="1:18" x14ac:dyDescent="0.25">
      <c r="A1316" s="2"/>
      <c r="B1316" s="1"/>
      <c r="C1316" s="2"/>
      <c r="D1316" s="2"/>
      <c r="E1316" s="4"/>
      <c r="F1316" s="4"/>
      <c r="G1316" s="260">
        <f t="shared" si="162"/>
        <v>0</v>
      </c>
      <c r="H1316" s="26" t="s">
        <v>6</v>
      </c>
      <c r="I1316" s="39">
        <f t="shared" si="161"/>
        <v>0</v>
      </c>
      <c r="J1316" s="29">
        <f t="shared" si="163"/>
        <v>0</v>
      </c>
      <c r="K1316" s="28">
        <f t="shared" si="164"/>
        <v>0</v>
      </c>
      <c r="L1316" s="29">
        <f t="shared" si="165"/>
        <v>0</v>
      </c>
      <c r="M1316" s="28">
        <f t="shared" si="166"/>
        <v>0</v>
      </c>
      <c r="N1316" s="29">
        <f t="shared" si="166"/>
        <v>0</v>
      </c>
      <c r="O1316" s="28">
        <f t="shared" si="167"/>
        <v>0</v>
      </c>
      <c r="P1316" s="255">
        <f t="shared" si="168"/>
        <v>0</v>
      </c>
      <c r="Q1316" s="27"/>
      <c r="R1316" s="7"/>
    </row>
    <row r="1317" spans="1:18" x14ac:dyDescent="0.25">
      <c r="A1317" s="2"/>
      <c r="B1317" s="1"/>
      <c r="C1317" s="2"/>
      <c r="D1317" s="2"/>
      <c r="E1317" s="4"/>
      <c r="F1317" s="4"/>
      <c r="G1317" s="260">
        <f t="shared" si="162"/>
        <v>0</v>
      </c>
      <c r="H1317" s="26" t="s">
        <v>6</v>
      </c>
      <c r="I1317" s="39">
        <f t="shared" si="161"/>
        <v>0</v>
      </c>
      <c r="J1317" s="29">
        <f t="shared" si="163"/>
        <v>0</v>
      </c>
      <c r="K1317" s="28">
        <f t="shared" si="164"/>
        <v>0</v>
      </c>
      <c r="L1317" s="29">
        <f t="shared" si="165"/>
        <v>0</v>
      </c>
      <c r="M1317" s="28">
        <f t="shared" si="166"/>
        <v>0</v>
      </c>
      <c r="N1317" s="29">
        <f t="shared" si="166"/>
        <v>0</v>
      </c>
      <c r="O1317" s="28">
        <f t="shared" si="167"/>
        <v>0</v>
      </c>
      <c r="P1317" s="255">
        <f t="shared" si="168"/>
        <v>0</v>
      </c>
      <c r="Q1317" s="27"/>
      <c r="R1317" s="7"/>
    </row>
    <row r="1318" spans="1:18" x14ac:dyDescent="0.25">
      <c r="A1318" s="2"/>
      <c r="B1318" s="1"/>
      <c r="C1318" s="2"/>
      <c r="D1318" s="2"/>
      <c r="E1318" s="4"/>
      <c r="F1318" s="4"/>
      <c r="G1318" s="260">
        <f t="shared" si="162"/>
        <v>0</v>
      </c>
      <c r="H1318" s="26" t="s">
        <v>6</v>
      </c>
      <c r="I1318" s="39">
        <f t="shared" si="161"/>
        <v>0</v>
      </c>
      <c r="J1318" s="29">
        <f t="shared" si="163"/>
        <v>0</v>
      </c>
      <c r="K1318" s="28">
        <f t="shared" si="164"/>
        <v>0</v>
      </c>
      <c r="L1318" s="29">
        <f t="shared" si="165"/>
        <v>0</v>
      </c>
      <c r="M1318" s="28">
        <f t="shared" si="166"/>
        <v>0</v>
      </c>
      <c r="N1318" s="29">
        <f t="shared" si="166"/>
        <v>0</v>
      </c>
      <c r="O1318" s="28">
        <f t="shared" si="167"/>
        <v>0</v>
      </c>
      <c r="P1318" s="255">
        <f t="shared" si="168"/>
        <v>0</v>
      </c>
      <c r="Q1318" s="27"/>
      <c r="R1318" s="7"/>
    </row>
    <row r="1319" spans="1:18" x14ac:dyDescent="0.25">
      <c r="A1319" s="2"/>
      <c r="B1319" s="1"/>
      <c r="C1319" s="2"/>
      <c r="D1319" s="2"/>
      <c r="E1319" s="4"/>
      <c r="F1319" s="4"/>
      <c r="G1319" s="260">
        <f t="shared" si="162"/>
        <v>0</v>
      </c>
      <c r="H1319" s="26" t="s">
        <v>6</v>
      </c>
      <c r="I1319" s="39">
        <f t="shared" si="161"/>
        <v>0</v>
      </c>
      <c r="J1319" s="29">
        <f t="shared" si="163"/>
        <v>0</v>
      </c>
      <c r="K1319" s="28">
        <f t="shared" si="164"/>
        <v>0</v>
      </c>
      <c r="L1319" s="29">
        <f t="shared" si="165"/>
        <v>0</v>
      </c>
      <c r="M1319" s="28">
        <f t="shared" si="166"/>
        <v>0</v>
      </c>
      <c r="N1319" s="29">
        <f t="shared" si="166"/>
        <v>0</v>
      </c>
      <c r="O1319" s="28">
        <f t="shared" si="167"/>
        <v>0</v>
      </c>
      <c r="P1319" s="255">
        <f t="shared" si="168"/>
        <v>0</v>
      </c>
      <c r="Q1319" s="27"/>
      <c r="R1319" s="7"/>
    </row>
    <row r="1320" spans="1:18" x14ac:dyDescent="0.25">
      <c r="A1320" s="2"/>
      <c r="B1320" s="1"/>
      <c r="C1320" s="2"/>
      <c r="D1320" s="2"/>
      <c r="E1320" s="4"/>
      <c r="F1320" s="4"/>
      <c r="G1320" s="260">
        <f t="shared" si="162"/>
        <v>0</v>
      </c>
      <c r="H1320" s="26" t="s">
        <v>6</v>
      </c>
      <c r="I1320" s="39">
        <f t="shared" si="161"/>
        <v>0</v>
      </c>
      <c r="J1320" s="29">
        <f t="shared" si="163"/>
        <v>0</v>
      </c>
      <c r="K1320" s="28">
        <f t="shared" si="164"/>
        <v>0</v>
      </c>
      <c r="L1320" s="29">
        <f t="shared" si="165"/>
        <v>0</v>
      </c>
      <c r="M1320" s="28">
        <f t="shared" si="166"/>
        <v>0</v>
      </c>
      <c r="N1320" s="29">
        <f t="shared" si="166"/>
        <v>0</v>
      </c>
      <c r="O1320" s="28">
        <f t="shared" si="167"/>
        <v>0</v>
      </c>
      <c r="P1320" s="255">
        <f t="shared" si="168"/>
        <v>0</v>
      </c>
      <c r="Q1320" s="27"/>
      <c r="R1320" s="7"/>
    </row>
    <row r="1321" spans="1:18" x14ac:dyDescent="0.25">
      <c r="A1321" s="2"/>
      <c r="B1321" s="1"/>
      <c r="C1321" s="2"/>
      <c r="D1321" s="2"/>
      <c r="E1321" s="4"/>
      <c r="F1321" s="4"/>
      <c r="G1321" s="260">
        <f t="shared" si="162"/>
        <v>0</v>
      </c>
      <c r="H1321" s="26" t="s">
        <v>6</v>
      </c>
      <c r="I1321" s="39">
        <f t="shared" si="161"/>
        <v>0</v>
      </c>
      <c r="J1321" s="29">
        <f t="shared" si="163"/>
        <v>0</v>
      </c>
      <c r="K1321" s="28">
        <f t="shared" si="164"/>
        <v>0</v>
      </c>
      <c r="L1321" s="29">
        <f t="shared" si="165"/>
        <v>0</v>
      </c>
      <c r="M1321" s="28">
        <f t="shared" si="166"/>
        <v>0</v>
      </c>
      <c r="N1321" s="29">
        <f t="shared" si="166"/>
        <v>0</v>
      </c>
      <c r="O1321" s="28">
        <f t="shared" si="167"/>
        <v>0</v>
      </c>
      <c r="P1321" s="255">
        <f t="shared" si="168"/>
        <v>0</v>
      </c>
      <c r="Q1321" s="27"/>
      <c r="R1321" s="7"/>
    </row>
    <row r="1322" spans="1:18" x14ac:dyDescent="0.25">
      <c r="A1322" s="2"/>
      <c r="B1322" s="1"/>
      <c r="C1322" s="2"/>
      <c r="D1322" s="2"/>
      <c r="E1322" s="4"/>
      <c r="F1322" s="4"/>
      <c r="G1322" s="260">
        <f t="shared" si="162"/>
        <v>0</v>
      </c>
      <c r="H1322" s="26" t="s">
        <v>6</v>
      </c>
      <c r="I1322" s="39">
        <f t="shared" si="161"/>
        <v>0</v>
      </c>
      <c r="J1322" s="29">
        <f t="shared" si="163"/>
        <v>0</v>
      </c>
      <c r="K1322" s="28">
        <f t="shared" si="164"/>
        <v>0</v>
      </c>
      <c r="L1322" s="29">
        <f t="shared" si="165"/>
        <v>0</v>
      </c>
      <c r="M1322" s="28">
        <f t="shared" si="166"/>
        <v>0</v>
      </c>
      <c r="N1322" s="29">
        <f t="shared" si="166"/>
        <v>0</v>
      </c>
      <c r="O1322" s="28">
        <f t="shared" si="167"/>
        <v>0</v>
      </c>
      <c r="P1322" s="255">
        <f t="shared" si="168"/>
        <v>0</v>
      </c>
      <c r="Q1322" s="27"/>
      <c r="R1322" s="7"/>
    </row>
    <row r="1323" spans="1:18" x14ac:dyDescent="0.25">
      <c r="A1323" s="2"/>
      <c r="B1323" s="1"/>
      <c r="C1323" s="2"/>
      <c r="D1323" s="2"/>
      <c r="E1323" s="4"/>
      <c r="F1323" s="4"/>
      <c r="G1323" s="260">
        <f t="shared" si="162"/>
        <v>0</v>
      </c>
      <c r="H1323" s="26" t="s">
        <v>6</v>
      </c>
      <c r="I1323" s="39">
        <f t="shared" si="161"/>
        <v>0</v>
      </c>
      <c r="J1323" s="29">
        <f t="shared" si="163"/>
        <v>0</v>
      </c>
      <c r="K1323" s="28">
        <f t="shared" si="164"/>
        <v>0</v>
      </c>
      <c r="L1323" s="29">
        <f t="shared" si="165"/>
        <v>0</v>
      </c>
      <c r="M1323" s="28">
        <f t="shared" si="166"/>
        <v>0</v>
      </c>
      <c r="N1323" s="29">
        <f t="shared" si="166"/>
        <v>0</v>
      </c>
      <c r="O1323" s="28">
        <f t="shared" si="167"/>
        <v>0</v>
      </c>
      <c r="P1323" s="255">
        <f t="shared" si="168"/>
        <v>0</v>
      </c>
      <c r="Q1323" s="27"/>
      <c r="R1323" s="7"/>
    </row>
    <row r="1324" spans="1:18" x14ac:dyDescent="0.25">
      <c r="A1324" s="2"/>
      <c r="B1324" s="1"/>
      <c r="C1324" s="2"/>
      <c r="D1324" s="2"/>
      <c r="E1324" s="4"/>
      <c r="F1324" s="4"/>
      <c r="G1324" s="260">
        <f t="shared" si="162"/>
        <v>0</v>
      </c>
      <c r="H1324" s="26" t="s">
        <v>6</v>
      </c>
      <c r="I1324" s="39">
        <f t="shared" si="161"/>
        <v>0</v>
      </c>
      <c r="J1324" s="29">
        <f t="shared" si="163"/>
        <v>0</v>
      </c>
      <c r="K1324" s="28">
        <f t="shared" si="164"/>
        <v>0</v>
      </c>
      <c r="L1324" s="29">
        <f t="shared" si="165"/>
        <v>0</v>
      </c>
      <c r="M1324" s="28">
        <f t="shared" si="166"/>
        <v>0</v>
      </c>
      <c r="N1324" s="29">
        <f t="shared" si="166"/>
        <v>0</v>
      </c>
      <c r="O1324" s="28">
        <f t="shared" si="167"/>
        <v>0</v>
      </c>
      <c r="P1324" s="255">
        <f t="shared" si="168"/>
        <v>0</v>
      </c>
      <c r="Q1324" s="27"/>
      <c r="R1324" s="7"/>
    </row>
    <row r="1325" spans="1:18" x14ac:dyDescent="0.25">
      <c r="A1325" s="2"/>
      <c r="B1325" s="1"/>
      <c r="C1325" s="2"/>
      <c r="D1325" s="2"/>
      <c r="E1325" s="4"/>
      <c r="F1325" s="4"/>
      <c r="G1325" s="260">
        <f t="shared" si="162"/>
        <v>0</v>
      </c>
      <c r="H1325" s="26" t="s">
        <v>6</v>
      </c>
      <c r="I1325" s="39">
        <f t="shared" si="161"/>
        <v>0</v>
      </c>
      <c r="J1325" s="29">
        <f t="shared" si="163"/>
        <v>0</v>
      </c>
      <c r="K1325" s="28">
        <f t="shared" si="164"/>
        <v>0</v>
      </c>
      <c r="L1325" s="29">
        <f t="shared" si="165"/>
        <v>0</v>
      </c>
      <c r="M1325" s="28">
        <f t="shared" si="166"/>
        <v>0</v>
      </c>
      <c r="N1325" s="29">
        <f t="shared" si="166"/>
        <v>0</v>
      </c>
      <c r="O1325" s="28">
        <f t="shared" si="167"/>
        <v>0</v>
      </c>
      <c r="P1325" s="255">
        <f t="shared" si="168"/>
        <v>0</v>
      </c>
      <c r="Q1325" s="27"/>
      <c r="R1325" s="7"/>
    </row>
    <row r="1326" spans="1:18" x14ac:dyDescent="0.25">
      <c r="A1326" s="2"/>
      <c r="B1326" s="1"/>
      <c r="C1326" s="2"/>
      <c r="D1326" s="2"/>
      <c r="E1326" s="4"/>
      <c r="F1326" s="4"/>
      <c r="G1326" s="260">
        <f t="shared" si="162"/>
        <v>0</v>
      </c>
      <c r="H1326" s="26" t="s">
        <v>6</v>
      </c>
      <c r="I1326" s="39">
        <f t="shared" si="161"/>
        <v>0</v>
      </c>
      <c r="J1326" s="29">
        <f t="shared" si="163"/>
        <v>0</v>
      </c>
      <c r="K1326" s="28">
        <f t="shared" si="164"/>
        <v>0</v>
      </c>
      <c r="L1326" s="29">
        <f t="shared" si="165"/>
        <v>0</v>
      </c>
      <c r="M1326" s="28">
        <f t="shared" si="166"/>
        <v>0</v>
      </c>
      <c r="N1326" s="29">
        <f t="shared" si="166"/>
        <v>0</v>
      </c>
      <c r="O1326" s="28">
        <f t="shared" si="167"/>
        <v>0</v>
      </c>
      <c r="P1326" s="255">
        <f t="shared" si="168"/>
        <v>0</v>
      </c>
      <c r="Q1326" s="27"/>
      <c r="R1326" s="7"/>
    </row>
    <row r="1327" spans="1:18" x14ac:dyDescent="0.25">
      <c r="A1327" s="2"/>
      <c r="B1327" s="1"/>
      <c r="C1327" s="2"/>
      <c r="D1327" s="2"/>
      <c r="E1327" s="4"/>
      <c r="F1327" s="4"/>
      <c r="G1327" s="260">
        <f t="shared" si="162"/>
        <v>0</v>
      </c>
      <c r="H1327" s="26" t="s">
        <v>6</v>
      </c>
      <c r="I1327" s="39">
        <f t="shared" si="161"/>
        <v>0</v>
      </c>
      <c r="J1327" s="29">
        <f t="shared" si="163"/>
        <v>0</v>
      </c>
      <c r="K1327" s="28">
        <f t="shared" si="164"/>
        <v>0</v>
      </c>
      <c r="L1327" s="29">
        <f t="shared" si="165"/>
        <v>0</v>
      </c>
      <c r="M1327" s="28">
        <f t="shared" si="166"/>
        <v>0</v>
      </c>
      <c r="N1327" s="29">
        <f t="shared" si="166"/>
        <v>0</v>
      </c>
      <c r="O1327" s="28">
        <f t="shared" si="167"/>
        <v>0</v>
      </c>
      <c r="P1327" s="255">
        <f t="shared" si="168"/>
        <v>0</v>
      </c>
      <c r="Q1327" s="27"/>
      <c r="R1327" s="7"/>
    </row>
    <row r="1328" spans="1:18" x14ac:dyDescent="0.25">
      <c r="A1328" s="2"/>
      <c r="B1328" s="1"/>
      <c r="C1328" s="2"/>
      <c r="D1328" s="2"/>
      <c r="E1328" s="4"/>
      <c r="F1328" s="4"/>
      <c r="G1328" s="260">
        <f t="shared" si="162"/>
        <v>0</v>
      </c>
      <c r="H1328" s="26" t="s">
        <v>6</v>
      </c>
      <c r="I1328" s="39">
        <f t="shared" si="161"/>
        <v>0</v>
      </c>
      <c r="J1328" s="29">
        <f t="shared" si="163"/>
        <v>0</v>
      </c>
      <c r="K1328" s="28">
        <f t="shared" si="164"/>
        <v>0</v>
      </c>
      <c r="L1328" s="29">
        <f t="shared" si="165"/>
        <v>0</v>
      </c>
      <c r="M1328" s="28">
        <f t="shared" si="166"/>
        <v>0</v>
      </c>
      <c r="N1328" s="29">
        <f t="shared" si="166"/>
        <v>0</v>
      </c>
      <c r="O1328" s="28">
        <f t="shared" si="167"/>
        <v>0</v>
      </c>
      <c r="P1328" s="255">
        <f t="shared" si="168"/>
        <v>0</v>
      </c>
      <c r="Q1328" s="27"/>
      <c r="R1328" s="7"/>
    </row>
    <row r="1329" spans="1:18" x14ac:dyDescent="0.25">
      <c r="A1329" s="2"/>
      <c r="B1329" s="1"/>
      <c r="C1329" s="2"/>
      <c r="D1329" s="2"/>
      <c r="E1329" s="4"/>
      <c r="F1329" s="4"/>
      <c r="G1329" s="260">
        <f t="shared" si="162"/>
        <v>0</v>
      </c>
      <c r="H1329" s="26" t="s">
        <v>6</v>
      </c>
      <c r="I1329" s="39">
        <f t="shared" si="161"/>
        <v>0</v>
      </c>
      <c r="J1329" s="29">
        <f t="shared" si="163"/>
        <v>0</v>
      </c>
      <c r="K1329" s="28">
        <f t="shared" si="164"/>
        <v>0</v>
      </c>
      <c r="L1329" s="29">
        <f t="shared" si="165"/>
        <v>0</v>
      </c>
      <c r="M1329" s="28">
        <f t="shared" si="166"/>
        <v>0</v>
      </c>
      <c r="N1329" s="29">
        <f t="shared" si="166"/>
        <v>0</v>
      </c>
      <c r="O1329" s="28">
        <f t="shared" si="167"/>
        <v>0</v>
      </c>
      <c r="P1329" s="255">
        <f t="shared" si="168"/>
        <v>0</v>
      </c>
      <c r="Q1329" s="27"/>
      <c r="R1329" s="7"/>
    </row>
    <row r="1330" spans="1:18" x14ac:dyDescent="0.25">
      <c r="A1330" s="2"/>
      <c r="B1330" s="1"/>
      <c r="C1330" s="2"/>
      <c r="D1330" s="2"/>
      <c r="E1330" s="4"/>
      <c r="F1330" s="4"/>
      <c r="G1330" s="260">
        <f t="shared" si="162"/>
        <v>0</v>
      </c>
      <c r="H1330" s="26" t="s">
        <v>6</v>
      </c>
      <c r="I1330" s="39">
        <f t="shared" si="161"/>
        <v>0</v>
      </c>
      <c r="J1330" s="29">
        <f t="shared" si="163"/>
        <v>0</v>
      </c>
      <c r="K1330" s="28">
        <f t="shared" si="164"/>
        <v>0</v>
      </c>
      <c r="L1330" s="29">
        <f t="shared" si="165"/>
        <v>0</v>
      </c>
      <c r="M1330" s="28">
        <f t="shared" si="166"/>
        <v>0</v>
      </c>
      <c r="N1330" s="29">
        <f t="shared" si="166"/>
        <v>0</v>
      </c>
      <c r="O1330" s="28">
        <f t="shared" si="167"/>
        <v>0</v>
      </c>
      <c r="P1330" s="255">
        <f t="shared" si="168"/>
        <v>0</v>
      </c>
      <c r="Q1330" s="27"/>
      <c r="R1330" s="7"/>
    </row>
    <row r="1331" spans="1:18" x14ac:dyDescent="0.25">
      <c r="A1331" s="2"/>
      <c r="B1331" s="1"/>
      <c r="C1331" s="2"/>
      <c r="D1331" s="2"/>
      <c r="E1331" s="4"/>
      <c r="F1331" s="4"/>
      <c r="G1331" s="260">
        <f t="shared" si="162"/>
        <v>0</v>
      </c>
      <c r="H1331" s="26" t="s">
        <v>6</v>
      </c>
      <c r="I1331" s="39">
        <f t="shared" si="161"/>
        <v>0</v>
      </c>
      <c r="J1331" s="29">
        <f t="shared" si="163"/>
        <v>0</v>
      </c>
      <c r="K1331" s="28">
        <f t="shared" si="164"/>
        <v>0</v>
      </c>
      <c r="L1331" s="29">
        <f t="shared" si="165"/>
        <v>0</v>
      </c>
      <c r="M1331" s="28">
        <f t="shared" si="166"/>
        <v>0</v>
      </c>
      <c r="N1331" s="29">
        <f t="shared" si="166"/>
        <v>0</v>
      </c>
      <c r="O1331" s="28">
        <f t="shared" si="167"/>
        <v>0</v>
      </c>
      <c r="P1331" s="255">
        <f t="shared" si="168"/>
        <v>0</v>
      </c>
      <c r="Q1331" s="27"/>
      <c r="R1331" s="7"/>
    </row>
    <row r="1332" spans="1:18" x14ac:dyDescent="0.25">
      <c r="A1332" s="2"/>
      <c r="B1332" s="1"/>
      <c r="C1332" s="2"/>
      <c r="D1332" s="2"/>
      <c r="E1332" s="4"/>
      <c r="F1332" s="4"/>
      <c r="G1332" s="260">
        <f t="shared" si="162"/>
        <v>0</v>
      </c>
      <c r="H1332" s="26" t="s">
        <v>6</v>
      </c>
      <c r="I1332" s="39">
        <f t="shared" si="161"/>
        <v>0</v>
      </c>
      <c r="J1332" s="29">
        <f t="shared" si="163"/>
        <v>0</v>
      </c>
      <c r="K1332" s="28">
        <f t="shared" si="164"/>
        <v>0</v>
      </c>
      <c r="L1332" s="29">
        <f t="shared" si="165"/>
        <v>0</v>
      </c>
      <c r="M1332" s="28">
        <f t="shared" si="166"/>
        <v>0</v>
      </c>
      <c r="N1332" s="29">
        <f t="shared" si="166"/>
        <v>0</v>
      </c>
      <c r="O1332" s="28">
        <f t="shared" si="167"/>
        <v>0</v>
      </c>
      <c r="P1332" s="255">
        <f t="shared" si="168"/>
        <v>0</v>
      </c>
      <c r="Q1332" s="27"/>
      <c r="R1332" s="7"/>
    </row>
    <row r="1333" spans="1:18" x14ac:dyDescent="0.25">
      <c r="A1333" s="2"/>
      <c r="B1333" s="1"/>
      <c r="C1333" s="2"/>
      <c r="D1333" s="2"/>
      <c r="E1333" s="4"/>
      <c r="F1333" s="4"/>
      <c r="G1333" s="260">
        <f t="shared" si="162"/>
        <v>0</v>
      </c>
      <c r="H1333" s="26" t="s">
        <v>6</v>
      </c>
      <c r="I1333" s="39">
        <f t="shared" si="161"/>
        <v>0</v>
      </c>
      <c r="J1333" s="29">
        <f t="shared" si="163"/>
        <v>0</v>
      </c>
      <c r="K1333" s="28">
        <f t="shared" si="164"/>
        <v>0</v>
      </c>
      <c r="L1333" s="29">
        <f t="shared" si="165"/>
        <v>0</v>
      </c>
      <c r="M1333" s="28">
        <f t="shared" si="166"/>
        <v>0</v>
      </c>
      <c r="N1333" s="29">
        <f t="shared" si="166"/>
        <v>0</v>
      </c>
      <c r="O1333" s="28">
        <f t="shared" si="167"/>
        <v>0</v>
      </c>
      <c r="P1333" s="255">
        <f t="shared" si="168"/>
        <v>0</v>
      </c>
      <c r="Q1333" s="27"/>
      <c r="R1333" s="7"/>
    </row>
    <row r="1334" spans="1:18" x14ac:dyDescent="0.25">
      <c r="A1334" s="2"/>
      <c r="B1334" s="1"/>
      <c r="C1334" s="2"/>
      <c r="D1334" s="2"/>
      <c r="E1334" s="4"/>
      <c r="F1334" s="4"/>
      <c r="G1334" s="260">
        <f t="shared" si="162"/>
        <v>0</v>
      </c>
      <c r="H1334" s="26" t="s">
        <v>6</v>
      </c>
      <c r="I1334" s="39">
        <f t="shared" si="161"/>
        <v>0</v>
      </c>
      <c r="J1334" s="29">
        <f t="shared" si="163"/>
        <v>0</v>
      </c>
      <c r="K1334" s="28">
        <f t="shared" si="164"/>
        <v>0</v>
      </c>
      <c r="L1334" s="29">
        <f t="shared" si="165"/>
        <v>0</v>
      </c>
      <c r="M1334" s="28">
        <f t="shared" si="166"/>
        <v>0</v>
      </c>
      <c r="N1334" s="29">
        <f t="shared" si="166"/>
        <v>0</v>
      </c>
      <c r="O1334" s="28">
        <f t="shared" si="167"/>
        <v>0</v>
      </c>
      <c r="P1334" s="255">
        <f t="shared" si="168"/>
        <v>0</v>
      </c>
      <c r="Q1334" s="27"/>
      <c r="R1334" s="7"/>
    </row>
    <row r="1335" spans="1:18" x14ac:dyDescent="0.25">
      <c r="A1335" s="2"/>
      <c r="B1335" s="1"/>
      <c r="C1335" s="2"/>
      <c r="D1335" s="2"/>
      <c r="E1335" s="4"/>
      <c r="F1335" s="4"/>
      <c r="G1335" s="260">
        <f t="shared" si="162"/>
        <v>0</v>
      </c>
      <c r="H1335" s="26" t="s">
        <v>6</v>
      </c>
      <c r="I1335" s="39">
        <f t="shared" si="161"/>
        <v>0</v>
      </c>
      <c r="J1335" s="29">
        <f t="shared" si="163"/>
        <v>0</v>
      </c>
      <c r="K1335" s="28">
        <f t="shared" si="164"/>
        <v>0</v>
      </c>
      <c r="L1335" s="29">
        <f t="shared" si="165"/>
        <v>0</v>
      </c>
      <c r="M1335" s="28">
        <f t="shared" si="166"/>
        <v>0</v>
      </c>
      <c r="N1335" s="29">
        <f t="shared" si="166"/>
        <v>0</v>
      </c>
      <c r="O1335" s="28">
        <f t="shared" si="167"/>
        <v>0</v>
      </c>
      <c r="P1335" s="255">
        <f t="shared" si="168"/>
        <v>0</v>
      </c>
      <c r="Q1335" s="27"/>
      <c r="R1335" s="7"/>
    </row>
    <row r="1336" spans="1:18" x14ac:dyDescent="0.25">
      <c r="A1336" s="2"/>
      <c r="B1336" s="1"/>
      <c r="C1336" s="2"/>
      <c r="D1336" s="2"/>
      <c r="E1336" s="4"/>
      <c r="F1336" s="4"/>
      <c r="G1336" s="260">
        <f t="shared" si="162"/>
        <v>0</v>
      </c>
      <c r="H1336" s="26" t="s">
        <v>6</v>
      </c>
      <c r="I1336" s="39">
        <f t="shared" si="161"/>
        <v>0</v>
      </c>
      <c r="J1336" s="29">
        <f t="shared" si="163"/>
        <v>0</v>
      </c>
      <c r="K1336" s="28">
        <f t="shared" si="164"/>
        <v>0</v>
      </c>
      <c r="L1336" s="29">
        <f t="shared" si="165"/>
        <v>0</v>
      </c>
      <c r="M1336" s="28">
        <f t="shared" si="166"/>
        <v>0</v>
      </c>
      <c r="N1336" s="29">
        <f t="shared" si="166"/>
        <v>0</v>
      </c>
      <c r="O1336" s="28">
        <f t="shared" si="167"/>
        <v>0</v>
      </c>
      <c r="P1336" s="255">
        <f t="shared" si="168"/>
        <v>0</v>
      </c>
      <c r="Q1336" s="27"/>
      <c r="R1336" s="7"/>
    </row>
    <row r="1337" spans="1:18" x14ac:dyDescent="0.25">
      <c r="A1337" s="2"/>
      <c r="B1337" s="1"/>
      <c r="C1337" s="2"/>
      <c r="D1337" s="2"/>
      <c r="E1337" s="4"/>
      <c r="F1337" s="4"/>
      <c r="G1337" s="260">
        <f t="shared" si="162"/>
        <v>0</v>
      </c>
      <c r="H1337" s="26" t="s">
        <v>6</v>
      </c>
      <c r="I1337" s="39">
        <f t="shared" si="161"/>
        <v>0</v>
      </c>
      <c r="J1337" s="29">
        <f t="shared" si="163"/>
        <v>0</v>
      </c>
      <c r="K1337" s="28">
        <f t="shared" si="164"/>
        <v>0</v>
      </c>
      <c r="L1337" s="29">
        <f t="shared" si="165"/>
        <v>0</v>
      </c>
      <c r="M1337" s="28">
        <f t="shared" si="166"/>
        <v>0</v>
      </c>
      <c r="N1337" s="29">
        <f t="shared" si="166"/>
        <v>0</v>
      </c>
      <c r="O1337" s="28">
        <f t="shared" si="167"/>
        <v>0</v>
      </c>
      <c r="P1337" s="255">
        <f t="shared" si="168"/>
        <v>0</v>
      </c>
      <c r="Q1337" s="27"/>
      <c r="R1337" s="7"/>
    </row>
    <row r="1338" spans="1:18" x14ac:dyDescent="0.25">
      <c r="A1338" s="2"/>
      <c r="B1338" s="1"/>
      <c r="C1338" s="2"/>
      <c r="D1338" s="2"/>
      <c r="E1338" s="4"/>
      <c r="F1338" s="4"/>
      <c r="G1338" s="260">
        <f t="shared" si="162"/>
        <v>0</v>
      </c>
      <c r="H1338" s="26" t="s">
        <v>6</v>
      </c>
      <c r="I1338" s="39">
        <f t="shared" si="161"/>
        <v>0</v>
      </c>
      <c r="J1338" s="29">
        <f t="shared" si="163"/>
        <v>0</v>
      </c>
      <c r="K1338" s="28">
        <f t="shared" si="164"/>
        <v>0</v>
      </c>
      <c r="L1338" s="29">
        <f t="shared" si="165"/>
        <v>0</v>
      </c>
      <c r="M1338" s="28">
        <f t="shared" si="166"/>
        <v>0</v>
      </c>
      <c r="N1338" s="29">
        <f t="shared" si="166"/>
        <v>0</v>
      </c>
      <c r="O1338" s="28">
        <f t="shared" si="167"/>
        <v>0</v>
      </c>
      <c r="P1338" s="255">
        <f t="shared" si="168"/>
        <v>0</v>
      </c>
      <c r="Q1338" s="27"/>
      <c r="R1338" s="7"/>
    </row>
    <row r="1339" spans="1:18" x14ac:dyDescent="0.25">
      <c r="A1339" s="2"/>
      <c r="B1339" s="1"/>
      <c r="C1339" s="2"/>
      <c r="D1339" s="2"/>
      <c r="E1339" s="4"/>
      <c r="F1339" s="4"/>
      <c r="G1339" s="260">
        <f t="shared" si="162"/>
        <v>0</v>
      </c>
      <c r="H1339" s="26" t="s">
        <v>6</v>
      </c>
      <c r="I1339" s="39">
        <f t="shared" si="161"/>
        <v>0</v>
      </c>
      <c r="J1339" s="29">
        <f t="shared" si="163"/>
        <v>0</v>
      </c>
      <c r="K1339" s="28">
        <f t="shared" si="164"/>
        <v>0</v>
      </c>
      <c r="L1339" s="29">
        <f t="shared" si="165"/>
        <v>0</v>
      </c>
      <c r="M1339" s="28">
        <f t="shared" si="166"/>
        <v>0</v>
      </c>
      <c r="N1339" s="29">
        <f t="shared" si="166"/>
        <v>0</v>
      </c>
      <c r="O1339" s="28">
        <f t="shared" si="167"/>
        <v>0</v>
      </c>
      <c r="P1339" s="255">
        <f t="shared" si="168"/>
        <v>0</v>
      </c>
      <c r="Q1339" s="27"/>
      <c r="R1339" s="7"/>
    </row>
    <row r="1340" spans="1:18" x14ac:dyDescent="0.25">
      <c r="A1340" s="2"/>
      <c r="B1340" s="1"/>
      <c r="C1340" s="2"/>
      <c r="D1340" s="2"/>
      <c r="E1340" s="4"/>
      <c r="F1340" s="4"/>
      <c r="G1340" s="260">
        <f t="shared" si="162"/>
        <v>0</v>
      </c>
      <c r="H1340" s="26" t="s">
        <v>6</v>
      </c>
      <c r="I1340" s="39">
        <f t="shared" si="161"/>
        <v>0</v>
      </c>
      <c r="J1340" s="29">
        <f t="shared" si="163"/>
        <v>0</v>
      </c>
      <c r="K1340" s="28">
        <f t="shared" si="164"/>
        <v>0</v>
      </c>
      <c r="L1340" s="29">
        <f t="shared" si="165"/>
        <v>0</v>
      </c>
      <c r="M1340" s="28">
        <f t="shared" si="166"/>
        <v>0</v>
      </c>
      <c r="N1340" s="29">
        <f t="shared" si="166"/>
        <v>0</v>
      </c>
      <c r="O1340" s="28">
        <f t="shared" si="167"/>
        <v>0</v>
      </c>
      <c r="P1340" s="255">
        <f t="shared" si="168"/>
        <v>0</v>
      </c>
      <c r="Q1340" s="27"/>
      <c r="R1340" s="7"/>
    </row>
    <row r="1341" spans="1:18" x14ac:dyDescent="0.25">
      <c r="A1341" s="2"/>
      <c r="B1341" s="1"/>
      <c r="C1341" s="2"/>
      <c r="D1341" s="2"/>
      <c r="E1341" s="4"/>
      <c r="F1341" s="4"/>
      <c r="G1341" s="260">
        <f t="shared" si="162"/>
        <v>0</v>
      </c>
      <c r="H1341" s="26" t="s">
        <v>6</v>
      </c>
      <c r="I1341" s="39">
        <f t="shared" si="161"/>
        <v>0</v>
      </c>
      <c r="J1341" s="29">
        <f t="shared" si="163"/>
        <v>0</v>
      </c>
      <c r="K1341" s="28">
        <f t="shared" si="164"/>
        <v>0</v>
      </c>
      <c r="L1341" s="29">
        <f t="shared" si="165"/>
        <v>0</v>
      </c>
      <c r="M1341" s="28">
        <f t="shared" si="166"/>
        <v>0</v>
      </c>
      <c r="N1341" s="29">
        <f t="shared" si="166"/>
        <v>0</v>
      </c>
      <c r="O1341" s="28">
        <f t="shared" si="167"/>
        <v>0</v>
      </c>
      <c r="P1341" s="255">
        <f t="shared" si="168"/>
        <v>0</v>
      </c>
      <c r="Q1341" s="27"/>
      <c r="R1341" s="7"/>
    </row>
    <row r="1342" spans="1:18" x14ac:dyDescent="0.25">
      <c r="A1342" s="2"/>
      <c r="B1342" s="1"/>
      <c r="C1342" s="2"/>
      <c r="D1342" s="2"/>
      <c r="E1342" s="4"/>
      <c r="F1342" s="4"/>
      <c r="G1342" s="260">
        <f t="shared" si="162"/>
        <v>0</v>
      </c>
      <c r="H1342" s="26" t="s">
        <v>6</v>
      </c>
      <c r="I1342" s="39">
        <f t="shared" si="161"/>
        <v>0</v>
      </c>
      <c r="J1342" s="29">
        <f t="shared" si="163"/>
        <v>0</v>
      </c>
      <c r="K1342" s="28">
        <f t="shared" si="164"/>
        <v>0</v>
      </c>
      <c r="L1342" s="29">
        <f t="shared" si="165"/>
        <v>0</v>
      </c>
      <c r="M1342" s="28">
        <f t="shared" si="166"/>
        <v>0</v>
      </c>
      <c r="N1342" s="29">
        <f t="shared" si="166"/>
        <v>0</v>
      </c>
      <c r="O1342" s="28">
        <f t="shared" si="167"/>
        <v>0</v>
      </c>
      <c r="P1342" s="255">
        <f t="shared" si="168"/>
        <v>0</v>
      </c>
      <c r="Q1342" s="27"/>
      <c r="R1342" s="7"/>
    </row>
    <row r="1343" spans="1:18" x14ac:dyDescent="0.25">
      <c r="A1343" s="2"/>
      <c r="B1343" s="1"/>
      <c r="C1343" s="2"/>
      <c r="D1343" s="2"/>
      <c r="E1343" s="4"/>
      <c r="F1343" s="4"/>
      <c r="G1343" s="260">
        <f t="shared" si="162"/>
        <v>0</v>
      </c>
      <c r="H1343" s="26" t="s">
        <v>6</v>
      </c>
      <c r="I1343" s="39">
        <f t="shared" si="161"/>
        <v>0</v>
      </c>
      <c r="J1343" s="29">
        <f t="shared" si="163"/>
        <v>0</v>
      </c>
      <c r="K1343" s="28">
        <f t="shared" si="164"/>
        <v>0</v>
      </c>
      <c r="L1343" s="29">
        <f t="shared" si="165"/>
        <v>0</v>
      </c>
      <c r="M1343" s="28">
        <f t="shared" si="166"/>
        <v>0</v>
      </c>
      <c r="N1343" s="29">
        <f t="shared" si="166"/>
        <v>0</v>
      </c>
      <c r="O1343" s="28">
        <f t="shared" si="167"/>
        <v>0</v>
      </c>
      <c r="P1343" s="255">
        <f t="shared" si="168"/>
        <v>0</v>
      </c>
      <c r="Q1343" s="27"/>
      <c r="R1343" s="7"/>
    </row>
    <row r="1344" spans="1:18" x14ac:dyDescent="0.25">
      <c r="A1344" s="2"/>
      <c r="B1344" s="1"/>
      <c r="C1344" s="2"/>
      <c r="D1344" s="2"/>
      <c r="E1344" s="4"/>
      <c r="F1344" s="4"/>
      <c r="G1344" s="260">
        <f t="shared" si="162"/>
        <v>0</v>
      </c>
      <c r="H1344" s="26" t="s">
        <v>6</v>
      </c>
      <c r="I1344" s="39">
        <f t="shared" ref="I1344:I1407" si="169">E1344*$E$4</f>
        <v>0</v>
      </c>
      <c r="J1344" s="29">
        <f t="shared" si="163"/>
        <v>0</v>
      </c>
      <c r="K1344" s="28">
        <f t="shared" si="164"/>
        <v>0</v>
      </c>
      <c r="L1344" s="29">
        <f t="shared" si="165"/>
        <v>0</v>
      </c>
      <c r="M1344" s="28">
        <f t="shared" si="166"/>
        <v>0</v>
      </c>
      <c r="N1344" s="29">
        <f t="shared" si="166"/>
        <v>0</v>
      </c>
      <c r="O1344" s="28">
        <f t="shared" si="167"/>
        <v>0</v>
      </c>
      <c r="P1344" s="255">
        <f t="shared" si="168"/>
        <v>0</v>
      </c>
      <c r="Q1344" s="27"/>
      <c r="R1344" s="7"/>
    </row>
    <row r="1345" spans="1:18" x14ac:dyDescent="0.25">
      <c r="A1345" s="2"/>
      <c r="B1345" s="1"/>
      <c r="C1345" s="2"/>
      <c r="D1345" s="2"/>
      <c r="E1345" s="4"/>
      <c r="F1345" s="4"/>
      <c r="G1345" s="260">
        <f t="shared" si="162"/>
        <v>0</v>
      </c>
      <c r="H1345" s="26" t="s">
        <v>6</v>
      </c>
      <c r="I1345" s="39">
        <f t="shared" si="169"/>
        <v>0</v>
      </c>
      <c r="J1345" s="29">
        <f t="shared" si="163"/>
        <v>0</v>
      </c>
      <c r="K1345" s="28">
        <f t="shared" si="164"/>
        <v>0</v>
      </c>
      <c r="L1345" s="29">
        <f t="shared" si="165"/>
        <v>0</v>
      </c>
      <c r="M1345" s="28">
        <f t="shared" si="166"/>
        <v>0</v>
      </c>
      <c r="N1345" s="29">
        <f t="shared" si="166"/>
        <v>0</v>
      </c>
      <c r="O1345" s="28">
        <f t="shared" si="167"/>
        <v>0</v>
      </c>
      <c r="P1345" s="255">
        <f t="shared" si="168"/>
        <v>0</v>
      </c>
      <c r="Q1345" s="27"/>
      <c r="R1345" s="7"/>
    </row>
    <row r="1346" spans="1:18" x14ac:dyDescent="0.25">
      <c r="A1346" s="2"/>
      <c r="B1346" s="1"/>
      <c r="C1346" s="2"/>
      <c r="D1346" s="2"/>
      <c r="E1346" s="4"/>
      <c r="F1346" s="4"/>
      <c r="G1346" s="260">
        <f t="shared" si="162"/>
        <v>0</v>
      </c>
      <c r="H1346" s="26" t="s">
        <v>6</v>
      </c>
      <c r="I1346" s="39">
        <f t="shared" si="169"/>
        <v>0</v>
      </c>
      <c r="J1346" s="29">
        <f t="shared" si="163"/>
        <v>0</v>
      </c>
      <c r="K1346" s="28">
        <f t="shared" si="164"/>
        <v>0</v>
      </c>
      <c r="L1346" s="29">
        <f t="shared" si="165"/>
        <v>0</v>
      </c>
      <c r="M1346" s="28">
        <f t="shared" si="166"/>
        <v>0</v>
      </c>
      <c r="N1346" s="29">
        <f t="shared" si="166"/>
        <v>0</v>
      </c>
      <c r="O1346" s="28">
        <f t="shared" si="167"/>
        <v>0</v>
      </c>
      <c r="P1346" s="255">
        <f t="shared" si="168"/>
        <v>0</v>
      </c>
      <c r="Q1346" s="27"/>
      <c r="R1346" s="7"/>
    </row>
    <row r="1347" spans="1:18" x14ac:dyDescent="0.25">
      <c r="A1347" s="2"/>
      <c r="B1347" s="1"/>
      <c r="C1347" s="2"/>
      <c r="D1347" s="2"/>
      <c r="E1347" s="4"/>
      <c r="F1347" s="4"/>
      <c r="G1347" s="260">
        <f t="shared" si="162"/>
        <v>0</v>
      </c>
      <c r="H1347" s="26" t="s">
        <v>6</v>
      </c>
      <c r="I1347" s="39">
        <f t="shared" si="169"/>
        <v>0</v>
      </c>
      <c r="J1347" s="29">
        <f t="shared" si="163"/>
        <v>0</v>
      </c>
      <c r="K1347" s="28">
        <f t="shared" si="164"/>
        <v>0</v>
      </c>
      <c r="L1347" s="29">
        <f t="shared" si="165"/>
        <v>0</v>
      </c>
      <c r="M1347" s="28">
        <f t="shared" si="166"/>
        <v>0</v>
      </c>
      <c r="N1347" s="29">
        <f t="shared" si="166"/>
        <v>0</v>
      </c>
      <c r="O1347" s="28">
        <f t="shared" si="167"/>
        <v>0</v>
      </c>
      <c r="P1347" s="255">
        <f t="shared" si="168"/>
        <v>0</v>
      </c>
      <c r="Q1347" s="27"/>
      <c r="R1347" s="7"/>
    </row>
    <row r="1348" spans="1:18" x14ac:dyDescent="0.25">
      <c r="A1348" s="2"/>
      <c r="B1348" s="1"/>
      <c r="C1348" s="2"/>
      <c r="D1348" s="2"/>
      <c r="E1348" s="4"/>
      <c r="F1348" s="4"/>
      <c r="G1348" s="260">
        <f t="shared" si="162"/>
        <v>0</v>
      </c>
      <c r="H1348" s="26" t="s">
        <v>6</v>
      </c>
      <c r="I1348" s="39">
        <f t="shared" si="169"/>
        <v>0</v>
      </c>
      <c r="J1348" s="29">
        <f t="shared" si="163"/>
        <v>0</v>
      </c>
      <c r="K1348" s="28">
        <f t="shared" si="164"/>
        <v>0</v>
      </c>
      <c r="L1348" s="29">
        <f t="shared" si="165"/>
        <v>0</v>
      </c>
      <c r="M1348" s="28">
        <f t="shared" si="166"/>
        <v>0</v>
      </c>
      <c r="N1348" s="29">
        <f t="shared" si="166"/>
        <v>0</v>
      </c>
      <c r="O1348" s="28">
        <f t="shared" si="167"/>
        <v>0</v>
      </c>
      <c r="P1348" s="255">
        <f t="shared" si="168"/>
        <v>0</v>
      </c>
      <c r="Q1348" s="27"/>
      <c r="R1348" s="7"/>
    </row>
    <row r="1349" spans="1:18" x14ac:dyDescent="0.25">
      <c r="A1349" s="2"/>
      <c r="B1349" s="1"/>
      <c r="C1349" s="2"/>
      <c r="D1349" s="2"/>
      <c r="E1349" s="4"/>
      <c r="F1349" s="4"/>
      <c r="G1349" s="260">
        <f t="shared" si="162"/>
        <v>0</v>
      </c>
      <c r="H1349" s="26" t="s">
        <v>6</v>
      </c>
      <c r="I1349" s="39">
        <f t="shared" si="169"/>
        <v>0</v>
      </c>
      <c r="J1349" s="29">
        <f t="shared" si="163"/>
        <v>0</v>
      </c>
      <c r="K1349" s="28">
        <f t="shared" si="164"/>
        <v>0</v>
      </c>
      <c r="L1349" s="29">
        <f t="shared" si="165"/>
        <v>0</v>
      </c>
      <c r="M1349" s="28">
        <f t="shared" si="166"/>
        <v>0</v>
      </c>
      <c r="N1349" s="29">
        <f t="shared" si="166"/>
        <v>0</v>
      </c>
      <c r="O1349" s="28">
        <f t="shared" si="167"/>
        <v>0</v>
      </c>
      <c r="P1349" s="255">
        <f t="shared" si="168"/>
        <v>0</v>
      </c>
      <c r="Q1349" s="27"/>
      <c r="R1349" s="7"/>
    </row>
    <row r="1350" spans="1:18" x14ac:dyDescent="0.25">
      <c r="A1350" s="2"/>
      <c r="B1350" s="1"/>
      <c r="C1350" s="2"/>
      <c r="D1350" s="2"/>
      <c r="E1350" s="4"/>
      <c r="F1350" s="4"/>
      <c r="G1350" s="260">
        <f t="shared" si="162"/>
        <v>0</v>
      </c>
      <c r="H1350" s="26" t="s">
        <v>6</v>
      </c>
      <c r="I1350" s="39">
        <f t="shared" si="169"/>
        <v>0</v>
      </c>
      <c r="J1350" s="29">
        <f t="shared" si="163"/>
        <v>0</v>
      </c>
      <c r="K1350" s="28">
        <f t="shared" si="164"/>
        <v>0</v>
      </c>
      <c r="L1350" s="29">
        <f t="shared" si="165"/>
        <v>0</v>
      </c>
      <c r="M1350" s="28">
        <f t="shared" si="166"/>
        <v>0</v>
      </c>
      <c r="N1350" s="29">
        <f t="shared" si="166"/>
        <v>0</v>
      </c>
      <c r="O1350" s="28">
        <f t="shared" si="167"/>
        <v>0</v>
      </c>
      <c r="P1350" s="255">
        <f t="shared" si="168"/>
        <v>0</v>
      </c>
      <c r="Q1350" s="27"/>
      <c r="R1350" s="7"/>
    </row>
    <row r="1351" spans="1:18" x14ac:dyDescent="0.25">
      <c r="A1351" s="2"/>
      <c r="B1351" s="1"/>
      <c r="C1351" s="2"/>
      <c r="D1351" s="2"/>
      <c r="E1351" s="4"/>
      <c r="F1351" s="4"/>
      <c r="G1351" s="260">
        <f t="shared" si="162"/>
        <v>0</v>
      </c>
      <c r="H1351" s="26" t="s">
        <v>6</v>
      </c>
      <c r="I1351" s="39">
        <f t="shared" si="169"/>
        <v>0</v>
      </c>
      <c r="J1351" s="29">
        <f t="shared" si="163"/>
        <v>0</v>
      </c>
      <c r="K1351" s="28">
        <f t="shared" si="164"/>
        <v>0</v>
      </c>
      <c r="L1351" s="29">
        <f t="shared" si="165"/>
        <v>0</v>
      </c>
      <c r="M1351" s="28">
        <f t="shared" si="166"/>
        <v>0</v>
      </c>
      <c r="N1351" s="29">
        <f t="shared" si="166"/>
        <v>0</v>
      </c>
      <c r="O1351" s="28">
        <f t="shared" si="167"/>
        <v>0</v>
      </c>
      <c r="P1351" s="255">
        <f t="shared" si="168"/>
        <v>0</v>
      </c>
      <c r="Q1351" s="27"/>
      <c r="R1351" s="7"/>
    </row>
    <row r="1352" spans="1:18" x14ac:dyDescent="0.25">
      <c r="A1352" s="2"/>
      <c r="B1352" s="1"/>
      <c r="C1352" s="2"/>
      <c r="D1352" s="2"/>
      <c r="E1352" s="4"/>
      <c r="F1352" s="4"/>
      <c r="G1352" s="260">
        <f t="shared" si="162"/>
        <v>0</v>
      </c>
      <c r="H1352" s="26" t="s">
        <v>6</v>
      </c>
      <c r="I1352" s="39">
        <f t="shared" si="169"/>
        <v>0</v>
      </c>
      <c r="J1352" s="29">
        <f t="shared" si="163"/>
        <v>0</v>
      </c>
      <c r="K1352" s="28">
        <f t="shared" si="164"/>
        <v>0</v>
      </c>
      <c r="L1352" s="29">
        <f t="shared" si="165"/>
        <v>0</v>
      </c>
      <c r="M1352" s="28">
        <f t="shared" si="166"/>
        <v>0</v>
      </c>
      <c r="N1352" s="29">
        <f t="shared" si="166"/>
        <v>0</v>
      </c>
      <c r="O1352" s="28">
        <f t="shared" si="167"/>
        <v>0</v>
      </c>
      <c r="P1352" s="255">
        <f t="shared" si="168"/>
        <v>0</v>
      </c>
      <c r="Q1352" s="27"/>
      <c r="R1352" s="7"/>
    </row>
    <row r="1353" spans="1:18" x14ac:dyDescent="0.25">
      <c r="A1353" s="2"/>
      <c r="B1353" s="1"/>
      <c r="C1353" s="2"/>
      <c r="D1353" s="2"/>
      <c r="E1353" s="4"/>
      <c r="F1353" s="4"/>
      <c r="G1353" s="260">
        <f t="shared" si="162"/>
        <v>0</v>
      </c>
      <c r="H1353" s="26" t="s">
        <v>6</v>
      </c>
      <c r="I1353" s="39">
        <f t="shared" si="169"/>
        <v>0</v>
      </c>
      <c r="J1353" s="29">
        <f t="shared" si="163"/>
        <v>0</v>
      </c>
      <c r="K1353" s="28">
        <f t="shared" si="164"/>
        <v>0</v>
      </c>
      <c r="L1353" s="29">
        <f t="shared" si="165"/>
        <v>0</v>
      </c>
      <c r="M1353" s="28">
        <f t="shared" si="166"/>
        <v>0</v>
      </c>
      <c r="N1353" s="29">
        <f t="shared" si="166"/>
        <v>0</v>
      </c>
      <c r="O1353" s="28">
        <f t="shared" si="167"/>
        <v>0</v>
      </c>
      <c r="P1353" s="255">
        <f t="shared" si="168"/>
        <v>0</v>
      </c>
      <c r="Q1353" s="27"/>
      <c r="R1353" s="7"/>
    </row>
    <row r="1354" spans="1:18" x14ac:dyDescent="0.25">
      <c r="A1354" s="2"/>
      <c r="B1354" s="1"/>
      <c r="C1354" s="2"/>
      <c r="D1354" s="2"/>
      <c r="E1354" s="4"/>
      <c r="F1354" s="4"/>
      <c r="G1354" s="260">
        <f t="shared" si="162"/>
        <v>0</v>
      </c>
      <c r="H1354" s="26" t="s">
        <v>6</v>
      </c>
      <c r="I1354" s="39">
        <f t="shared" si="169"/>
        <v>0</v>
      </c>
      <c r="J1354" s="29">
        <f t="shared" si="163"/>
        <v>0</v>
      </c>
      <c r="K1354" s="28">
        <f t="shared" si="164"/>
        <v>0</v>
      </c>
      <c r="L1354" s="29">
        <f t="shared" si="165"/>
        <v>0</v>
      </c>
      <c r="M1354" s="28">
        <f t="shared" si="166"/>
        <v>0</v>
      </c>
      <c r="N1354" s="29">
        <f t="shared" si="166"/>
        <v>0</v>
      </c>
      <c r="O1354" s="28">
        <f t="shared" si="167"/>
        <v>0</v>
      </c>
      <c r="P1354" s="255">
        <f t="shared" si="168"/>
        <v>0</v>
      </c>
      <c r="Q1354" s="27"/>
      <c r="R1354" s="7"/>
    </row>
    <row r="1355" spans="1:18" x14ac:dyDescent="0.25">
      <c r="A1355" s="2"/>
      <c r="B1355" s="1"/>
      <c r="C1355" s="2"/>
      <c r="D1355" s="2"/>
      <c r="E1355" s="4"/>
      <c r="F1355" s="4"/>
      <c r="G1355" s="260">
        <f t="shared" ref="G1355:G1418" si="170">E1355*F1355</f>
        <v>0</v>
      </c>
      <c r="H1355" s="26" t="s">
        <v>6</v>
      </c>
      <c r="I1355" s="39">
        <f t="shared" si="169"/>
        <v>0</v>
      </c>
      <c r="J1355" s="29">
        <f t="shared" ref="J1355:J1418" si="171">G1355*$E$4</f>
        <v>0</v>
      </c>
      <c r="K1355" s="28">
        <f t="shared" ref="K1355:K1418" si="172">IF(H1355="DIVISAS $",E1355*$E$5,0)</f>
        <v>0</v>
      </c>
      <c r="L1355" s="29">
        <f t="shared" ref="L1355:L1418" si="173">IF(H1355="DIVISAS $",G1355*$E$5,0)</f>
        <v>0</v>
      </c>
      <c r="M1355" s="28">
        <f t="shared" ref="M1355:N1418" si="174">SUM(I1355,K1355)</f>
        <v>0</v>
      </c>
      <c r="N1355" s="29">
        <f t="shared" si="174"/>
        <v>0</v>
      </c>
      <c r="O1355" s="28">
        <f t="shared" ref="O1355:O1418" si="175">E1355-M1355</f>
        <v>0</v>
      </c>
      <c r="P1355" s="255">
        <f t="shared" ref="P1355:P1418" si="176">G1355-N1355</f>
        <v>0</v>
      </c>
      <c r="Q1355" s="27"/>
      <c r="R1355" s="7"/>
    </row>
    <row r="1356" spans="1:18" x14ac:dyDescent="0.25">
      <c r="A1356" s="2"/>
      <c r="B1356" s="1"/>
      <c r="C1356" s="2"/>
      <c r="D1356" s="2"/>
      <c r="E1356" s="4"/>
      <c r="F1356" s="4"/>
      <c r="G1356" s="260">
        <f t="shared" si="170"/>
        <v>0</v>
      </c>
      <c r="H1356" s="26" t="s">
        <v>6</v>
      </c>
      <c r="I1356" s="39">
        <f t="shared" si="169"/>
        <v>0</v>
      </c>
      <c r="J1356" s="29">
        <f t="shared" si="171"/>
        <v>0</v>
      </c>
      <c r="K1356" s="28">
        <f t="shared" si="172"/>
        <v>0</v>
      </c>
      <c r="L1356" s="29">
        <f t="shared" si="173"/>
        <v>0</v>
      </c>
      <c r="M1356" s="28">
        <f t="shared" si="174"/>
        <v>0</v>
      </c>
      <c r="N1356" s="29">
        <f t="shared" si="174"/>
        <v>0</v>
      </c>
      <c r="O1356" s="28">
        <f t="shared" si="175"/>
        <v>0</v>
      </c>
      <c r="P1356" s="255">
        <f t="shared" si="176"/>
        <v>0</v>
      </c>
      <c r="Q1356" s="27"/>
      <c r="R1356" s="7"/>
    </row>
    <row r="1357" spans="1:18" x14ac:dyDescent="0.25">
      <c r="A1357" s="2"/>
      <c r="B1357" s="1"/>
      <c r="C1357" s="2"/>
      <c r="D1357" s="2"/>
      <c r="E1357" s="4"/>
      <c r="F1357" s="4"/>
      <c r="G1357" s="260">
        <f t="shared" si="170"/>
        <v>0</v>
      </c>
      <c r="H1357" s="26" t="s">
        <v>6</v>
      </c>
      <c r="I1357" s="39">
        <f t="shared" si="169"/>
        <v>0</v>
      </c>
      <c r="J1357" s="29">
        <f t="shared" si="171"/>
        <v>0</v>
      </c>
      <c r="K1357" s="28">
        <f t="shared" si="172"/>
        <v>0</v>
      </c>
      <c r="L1357" s="29">
        <f t="shared" si="173"/>
        <v>0</v>
      </c>
      <c r="M1357" s="28">
        <f t="shared" si="174"/>
        <v>0</v>
      </c>
      <c r="N1357" s="29">
        <f t="shared" si="174"/>
        <v>0</v>
      </c>
      <c r="O1357" s="28">
        <f t="shared" si="175"/>
        <v>0</v>
      </c>
      <c r="P1357" s="255">
        <f t="shared" si="176"/>
        <v>0</v>
      </c>
      <c r="Q1357" s="27"/>
      <c r="R1357" s="7"/>
    </row>
    <row r="1358" spans="1:18" x14ac:dyDescent="0.25">
      <c r="A1358" s="2"/>
      <c r="B1358" s="1"/>
      <c r="C1358" s="2"/>
      <c r="D1358" s="2"/>
      <c r="E1358" s="4"/>
      <c r="F1358" s="4"/>
      <c r="G1358" s="260">
        <f t="shared" si="170"/>
        <v>0</v>
      </c>
      <c r="H1358" s="26" t="s">
        <v>6</v>
      </c>
      <c r="I1358" s="39">
        <f t="shared" si="169"/>
        <v>0</v>
      </c>
      <c r="J1358" s="29">
        <f t="shared" si="171"/>
        <v>0</v>
      </c>
      <c r="K1358" s="28">
        <f t="shared" si="172"/>
        <v>0</v>
      </c>
      <c r="L1358" s="29">
        <f t="shared" si="173"/>
        <v>0</v>
      </c>
      <c r="M1358" s="28">
        <f t="shared" si="174"/>
        <v>0</v>
      </c>
      <c r="N1358" s="29">
        <f t="shared" si="174"/>
        <v>0</v>
      </c>
      <c r="O1358" s="28">
        <f t="shared" si="175"/>
        <v>0</v>
      </c>
      <c r="P1358" s="255">
        <f t="shared" si="176"/>
        <v>0</v>
      </c>
      <c r="Q1358" s="27"/>
      <c r="R1358" s="7"/>
    </row>
    <row r="1359" spans="1:18" x14ac:dyDescent="0.25">
      <c r="A1359" s="2"/>
      <c r="B1359" s="1"/>
      <c r="C1359" s="2"/>
      <c r="D1359" s="2"/>
      <c r="E1359" s="4"/>
      <c r="F1359" s="4"/>
      <c r="G1359" s="260">
        <f t="shared" si="170"/>
        <v>0</v>
      </c>
      <c r="H1359" s="26" t="s">
        <v>6</v>
      </c>
      <c r="I1359" s="39">
        <f t="shared" si="169"/>
        <v>0</v>
      </c>
      <c r="J1359" s="29">
        <f t="shared" si="171"/>
        <v>0</v>
      </c>
      <c r="K1359" s="28">
        <f t="shared" si="172"/>
        <v>0</v>
      </c>
      <c r="L1359" s="29">
        <f t="shared" si="173"/>
        <v>0</v>
      </c>
      <c r="M1359" s="28">
        <f t="shared" si="174"/>
        <v>0</v>
      </c>
      <c r="N1359" s="29">
        <f t="shared" si="174"/>
        <v>0</v>
      </c>
      <c r="O1359" s="28">
        <f t="shared" si="175"/>
        <v>0</v>
      </c>
      <c r="P1359" s="255">
        <f t="shared" si="176"/>
        <v>0</v>
      </c>
      <c r="Q1359" s="27"/>
      <c r="R1359" s="7"/>
    </row>
    <row r="1360" spans="1:18" x14ac:dyDescent="0.25">
      <c r="A1360" s="2"/>
      <c r="B1360" s="1"/>
      <c r="C1360" s="2"/>
      <c r="D1360" s="2"/>
      <c r="E1360" s="4"/>
      <c r="F1360" s="4"/>
      <c r="G1360" s="260">
        <f t="shared" si="170"/>
        <v>0</v>
      </c>
      <c r="H1360" s="26" t="s">
        <v>6</v>
      </c>
      <c r="I1360" s="39">
        <f t="shared" si="169"/>
        <v>0</v>
      </c>
      <c r="J1360" s="29">
        <f t="shared" si="171"/>
        <v>0</v>
      </c>
      <c r="K1360" s="28">
        <f t="shared" si="172"/>
        <v>0</v>
      </c>
      <c r="L1360" s="29">
        <f t="shared" si="173"/>
        <v>0</v>
      </c>
      <c r="M1360" s="28">
        <f t="shared" si="174"/>
        <v>0</v>
      </c>
      <c r="N1360" s="29">
        <f t="shared" si="174"/>
        <v>0</v>
      </c>
      <c r="O1360" s="28">
        <f t="shared" si="175"/>
        <v>0</v>
      </c>
      <c r="P1360" s="255">
        <f t="shared" si="176"/>
        <v>0</v>
      </c>
      <c r="Q1360" s="27"/>
      <c r="R1360" s="7"/>
    </row>
    <row r="1361" spans="1:18" x14ac:dyDescent="0.25">
      <c r="A1361" s="2"/>
      <c r="B1361" s="1"/>
      <c r="C1361" s="2"/>
      <c r="D1361" s="2"/>
      <c r="E1361" s="4"/>
      <c r="F1361" s="4"/>
      <c r="G1361" s="260">
        <f t="shared" si="170"/>
        <v>0</v>
      </c>
      <c r="H1361" s="26" t="s">
        <v>6</v>
      </c>
      <c r="I1361" s="39">
        <f t="shared" si="169"/>
        <v>0</v>
      </c>
      <c r="J1361" s="29">
        <f t="shared" si="171"/>
        <v>0</v>
      </c>
      <c r="K1361" s="28">
        <f t="shared" si="172"/>
        <v>0</v>
      </c>
      <c r="L1361" s="29">
        <f t="shared" si="173"/>
        <v>0</v>
      </c>
      <c r="M1361" s="28">
        <f t="shared" si="174"/>
        <v>0</v>
      </c>
      <c r="N1361" s="29">
        <f t="shared" si="174"/>
        <v>0</v>
      </c>
      <c r="O1361" s="28">
        <f t="shared" si="175"/>
        <v>0</v>
      </c>
      <c r="P1361" s="255">
        <f t="shared" si="176"/>
        <v>0</v>
      </c>
      <c r="Q1361" s="27"/>
      <c r="R1361" s="7"/>
    </row>
    <row r="1362" spans="1:18" x14ac:dyDescent="0.25">
      <c r="A1362" s="2"/>
      <c r="B1362" s="1"/>
      <c r="C1362" s="2"/>
      <c r="D1362" s="2"/>
      <c r="E1362" s="4"/>
      <c r="F1362" s="4"/>
      <c r="G1362" s="260">
        <f t="shared" si="170"/>
        <v>0</v>
      </c>
      <c r="H1362" s="26" t="s">
        <v>6</v>
      </c>
      <c r="I1362" s="39">
        <f t="shared" si="169"/>
        <v>0</v>
      </c>
      <c r="J1362" s="29">
        <f t="shared" si="171"/>
        <v>0</v>
      </c>
      <c r="K1362" s="28">
        <f t="shared" si="172"/>
        <v>0</v>
      </c>
      <c r="L1362" s="29">
        <f t="shared" si="173"/>
        <v>0</v>
      </c>
      <c r="M1362" s="28">
        <f t="shared" si="174"/>
        <v>0</v>
      </c>
      <c r="N1362" s="29">
        <f t="shared" si="174"/>
        <v>0</v>
      </c>
      <c r="O1362" s="28">
        <f t="shared" si="175"/>
        <v>0</v>
      </c>
      <c r="P1362" s="255">
        <f t="shared" si="176"/>
        <v>0</v>
      </c>
      <c r="Q1362" s="27"/>
      <c r="R1362" s="7"/>
    </row>
    <row r="1363" spans="1:18" x14ac:dyDescent="0.25">
      <c r="A1363" s="2"/>
      <c r="B1363" s="1"/>
      <c r="C1363" s="2"/>
      <c r="D1363" s="2"/>
      <c r="E1363" s="4"/>
      <c r="F1363" s="4"/>
      <c r="G1363" s="260">
        <f t="shared" si="170"/>
        <v>0</v>
      </c>
      <c r="H1363" s="26" t="s">
        <v>6</v>
      </c>
      <c r="I1363" s="39">
        <f t="shared" si="169"/>
        <v>0</v>
      </c>
      <c r="J1363" s="29">
        <f t="shared" si="171"/>
        <v>0</v>
      </c>
      <c r="K1363" s="28">
        <f t="shared" si="172"/>
        <v>0</v>
      </c>
      <c r="L1363" s="29">
        <f t="shared" si="173"/>
        <v>0</v>
      </c>
      <c r="M1363" s="28">
        <f t="shared" si="174"/>
        <v>0</v>
      </c>
      <c r="N1363" s="29">
        <f t="shared" si="174"/>
        <v>0</v>
      </c>
      <c r="O1363" s="28">
        <f t="shared" si="175"/>
        <v>0</v>
      </c>
      <c r="P1363" s="255">
        <f t="shared" si="176"/>
        <v>0</v>
      </c>
      <c r="Q1363" s="27"/>
      <c r="R1363" s="7"/>
    </row>
    <row r="1364" spans="1:18" x14ac:dyDescent="0.25">
      <c r="A1364" s="2"/>
      <c r="B1364" s="1"/>
      <c r="C1364" s="2"/>
      <c r="D1364" s="2"/>
      <c r="E1364" s="4"/>
      <c r="F1364" s="4"/>
      <c r="G1364" s="260">
        <f t="shared" si="170"/>
        <v>0</v>
      </c>
      <c r="H1364" s="26" t="s">
        <v>6</v>
      </c>
      <c r="I1364" s="39">
        <f t="shared" si="169"/>
        <v>0</v>
      </c>
      <c r="J1364" s="29">
        <f t="shared" si="171"/>
        <v>0</v>
      </c>
      <c r="K1364" s="28">
        <f t="shared" si="172"/>
        <v>0</v>
      </c>
      <c r="L1364" s="29">
        <f t="shared" si="173"/>
        <v>0</v>
      </c>
      <c r="M1364" s="28">
        <f t="shared" si="174"/>
        <v>0</v>
      </c>
      <c r="N1364" s="29">
        <f t="shared" si="174"/>
        <v>0</v>
      </c>
      <c r="O1364" s="28">
        <f t="shared" si="175"/>
        <v>0</v>
      </c>
      <c r="P1364" s="255">
        <f t="shared" si="176"/>
        <v>0</v>
      </c>
      <c r="Q1364" s="27"/>
      <c r="R1364" s="7"/>
    </row>
    <row r="1365" spans="1:18" x14ac:dyDescent="0.25">
      <c r="A1365" s="2"/>
      <c r="B1365" s="1"/>
      <c r="C1365" s="2"/>
      <c r="D1365" s="2"/>
      <c r="E1365" s="4"/>
      <c r="F1365" s="4"/>
      <c r="G1365" s="260">
        <f t="shared" si="170"/>
        <v>0</v>
      </c>
      <c r="H1365" s="26" t="s">
        <v>6</v>
      </c>
      <c r="I1365" s="39">
        <f t="shared" si="169"/>
        <v>0</v>
      </c>
      <c r="J1365" s="29">
        <f t="shared" si="171"/>
        <v>0</v>
      </c>
      <c r="K1365" s="28">
        <f t="shared" si="172"/>
        <v>0</v>
      </c>
      <c r="L1365" s="29">
        <f t="shared" si="173"/>
        <v>0</v>
      </c>
      <c r="M1365" s="28">
        <f t="shared" si="174"/>
        <v>0</v>
      </c>
      <c r="N1365" s="29">
        <f t="shared" si="174"/>
        <v>0</v>
      </c>
      <c r="O1365" s="28">
        <f t="shared" si="175"/>
        <v>0</v>
      </c>
      <c r="P1365" s="255">
        <f t="shared" si="176"/>
        <v>0</v>
      </c>
      <c r="Q1365" s="27"/>
      <c r="R1365" s="7"/>
    </row>
    <row r="1366" spans="1:18" x14ac:dyDescent="0.25">
      <c r="A1366" s="2"/>
      <c r="B1366" s="1"/>
      <c r="C1366" s="2"/>
      <c r="D1366" s="2"/>
      <c r="E1366" s="4"/>
      <c r="F1366" s="4"/>
      <c r="G1366" s="260">
        <f t="shared" si="170"/>
        <v>0</v>
      </c>
      <c r="H1366" s="26" t="s">
        <v>6</v>
      </c>
      <c r="I1366" s="39">
        <f t="shared" si="169"/>
        <v>0</v>
      </c>
      <c r="J1366" s="29">
        <f t="shared" si="171"/>
        <v>0</v>
      </c>
      <c r="K1366" s="28">
        <f t="shared" si="172"/>
        <v>0</v>
      </c>
      <c r="L1366" s="29">
        <f t="shared" si="173"/>
        <v>0</v>
      </c>
      <c r="M1366" s="28">
        <f t="shared" si="174"/>
        <v>0</v>
      </c>
      <c r="N1366" s="29">
        <f t="shared" si="174"/>
        <v>0</v>
      </c>
      <c r="O1366" s="28">
        <f t="shared" si="175"/>
        <v>0</v>
      </c>
      <c r="P1366" s="255">
        <f t="shared" si="176"/>
        <v>0</v>
      </c>
      <c r="Q1366" s="27"/>
      <c r="R1366" s="7"/>
    </row>
    <row r="1367" spans="1:18" x14ac:dyDescent="0.25">
      <c r="A1367" s="2"/>
      <c r="B1367" s="1"/>
      <c r="C1367" s="2"/>
      <c r="D1367" s="2"/>
      <c r="E1367" s="4"/>
      <c r="F1367" s="4"/>
      <c r="G1367" s="260">
        <f t="shared" si="170"/>
        <v>0</v>
      </c>
      <c r="H1367" s="26" t="s">
        <v>6</v>
      </c>
      <c r="I1367" s="39">
        <f t="shared" si="169"/>
        <v>0</v>
      </c>
      <c r="J1367" s="29">
        <f t="shared" si="171"/>
        <v>0</v>
      </c>
      <c r="K1367" s="28">
        <f t="shared" si="172"/>
        <v>0</v>
      </c>
      <c r="L1367" s="29">
        <f t="shared" si="173"/>
        <v>0</v>
      </c>
      <c r="M1367" s="28">
        <f t="shared" si="174"/>
        <v>0</v>
      </c>
      <c r="N1367" s="29">
        <f t="shared" si="174"/>
        <v>0</v>
      </c>
      <c r="O1367" s="28">
        <f t="shared" si="175"/>
        <v>0</v>
      </c>
      <c r="P1367" s="255">
        <f t="shared" si="176"/>
        <v>0</v>
      </c>
      <c r="Q1367" s="27"/>
      <c r="R1367" s="7"/>
    </row>
    <row r="1368" spans="1:18" x14ac:dyDescent="0.25">
      <c r="A1368" s="2"/>
      <c r="B1368" s="1"/>
      <c r="C1368" s="2"/>
      <c r="D1368" s="2"/>
      <c r="E1368" s="4"/>
      <c r="F1368" s="4"/>
      <c r="G1368" s="260">
        <f t="shared" si="170"/>
        <v>0</v>
      </c>
      <c r="H1368" s="26" t="s">
        <v>6</v>
      </c>
      <c r="I1368" s="39">
        <f t="shared" si="169"/>
        <v>0</v>
      </c>
      <c r="J1368" s="29">
        <f t="shared" si="171"/>
        <v>0</v>
      </c>
      <c r="K1368" s="28">
        <f t="shared" si="172"/>
        <v>0</v>
      </c>
      <c r="L1368" s="29">
        <f t="shared" si="173"/>
        <v>0</v>
      </c>
      <c r="M1368" s="28">
        <f t="shared" si="174"/>
        <v>0</v>
      </c>
      <c r="N1368" s="29">
        <f t="shared" si="174"/>
        <v>0</v>
      </c>
      <c r="O1368" s="28">
        <f t="shared" si="175"/>
        <v>0</v>
      </c>
      <c r="P1368" s="255">
        <f t="shared" si="176"/>
        <v>0</v>
      </c>
      <c r="Q1368" s="27"/>
      <c r="R1368" s="7"/>
    </row>
    <row r="1369" spans="1:18" x14ac:dyDescent="0.25">
      <c r="A1369" s="2"/>
      <c r="B1369" s="1"/>
      <c r="C1369" s="2"/>
      <c r="D1369" s="2"/>
      <c r="E1369" s="4"/>
      <c r="F1369" s="4"/>
      <c r="G1369" s="260">
        <f t="shared" si="170"/>
        <v>0</v>
      </c>
      <c r="H1369" s="26" t="s">
        <v>6</v>
      </c>
      <c r="I1369" s="39">
        <f t="shared" si="169"/>
        <v>0</v>
      </c>
      <c r="J1369" s="29">
        <f t="shared" si="171"/>
        <v>0</v>
      </c>
      <c r="K1369" s="28">
        <f t="shared" si="172"/>
        <v>0</v>
      </c>
      <c r="L1369" s="29">
        <f t="shared" si="173"/>
        <v>0</v>
      </c>
      <c r="M1369" s="28">
        <f t="shared" si="174"/>
        <v>0</v>
      </c>
      <c r="N1369" s="29">
        <f t="shared" si="174"/>
        <v>0</v>
      </c>
      <c r="O1369" s="28">
        <f t="shared" si="175"/>
        <v>0</v>
      </c>
      <c r="P1369" s="255">
        <f t="shared" si="176"/>
        <v>0</v>
      </c>
      <c r="Q1369" s="27"/>
      <c r="R1369" s="7"/>
    </row>
    <row r="1370" spans="1:18" x14ac:dyDescent="0.25">
      <c r="A1370" s="2"/>
      <c r="B1370" s="1"/>
      <c r="C1370" s="2"/>
      <c r="D1370" s="2"/>
      <c r="E1370" s="4"/>
      <c r="F1370" s="4"/>
      <c r="G1370" s="260">
        <f t="shared" si="170"/>
        <v>0</v>
      </c>
      <c r="H1370" s="26" t="s">
        <v>6</v>
      </c>
      <c r="I1370" s="39">
        <f t="shared" si="169"/>
        <v>0</v>
      </c>
      <c r="J1370" s="29">
        <f t="shared" si="171"/>
        <v>0</v>
      </c>
      <c r="K1370" s="28">
        <f t="shared" si="172"/>
        <v>0</v>
      </c>
      <c r="L1370" s="29">
        <f t="shared" si="173"/>
        <v>0</v>
      </c>
      <c r="M1370" s="28">
        <f t="shared" si="174"/>
        <v>0</v>
      </c>
      <c r="N1370" s="29">
        <f t="shared" si="174"/>
        <v>0</v>
      </c>
      <c r="O1370" s="28">
        <f t="shared" si="175"/>
        <v>0</v>
      </c>
      <c r="P1370" s="255">
        <f t="shared" si="176"/>
        <v>0</v>
      </c>
      <c r="Q1370" s="27"/>
      <c r="R1370" s="7"/>
    </row>
    <row r="1371" spans="1:18" x14ac:dyDescent="0.25">
      <c r="A1371" s="2"/>
      <c r="B1371" s="1"/>
      <c r="C1371" s="2"/>
      <c r="D1371" s="2"/>
      <c r="E1371" s="4"/>
      <c r="F1371" s="4"/>
      <c r="G1371" s="260">
        <f t="shared" si="170"/>
        <v>0</v>
      </c>
      <c r="H1371" s="26" t="s">
        <v>6</v>
      </c>
      <c r="I1371" s="39">
        <f t="shared" si="169"/>
        <v>0</v>
      </c>
      <c r="J1371" s="29">
        <f t="shared" si="171"/>
        <v>0</v>
      </c>
      <c r="K1371" s="28">
        <f t="shared" si="172"/>
        <v>0</v>
      </c>
      <c r="L1371" s="29">
        <f t="shared" si="173"/>
        <v>0</v>
      </c>
      <c r="M1371" s="28">
        <f t="shared" si="174"/>
        <v>0</v>
      </c>
      <c r="N1371" s="29">
        <f t="shared" si="174"/>
        <v>0</v>
      </c>
      <c r="O1371" s="28">
        <f t="shared" si="175"/>
        <v>0</v>
      </c>
      <c r="P1371" s="255">
        <f t="shared" si="176"/>
        <v>0</v>
      </c>
      <c r="Q1371" s="27"/>
      <c r="R1371" s="7"/>
    </row>
    <row r="1372" spans="1:18" x14ac:dyDescent="0.25">
      <c r="A1372" s="2"/>
      <c r="B1372" s="1"/>
      <c r="C1372" s="2"/>
      <c r="D1372" s="2"/>
      <c r="E1372" s="4"/>
      <c r="F1372" s="4"/>
      <c r="G1372" s="260">
        <f t="shared" si="170"/>
        <v>0</v>
      </c>
      <c r="H1372" s="26" t="s">
        <v>6</v>
      </c>
      <c r="I1372" s="39">
        <f t="shared" si="169"/>
        <v>0</v>
      </c>
      <c r="J1372" s="29">
        <f t="shared" si="171"/>
        <v>0</v>
      </c>
      <c r="K1372" s="28">
        <f t="shared" si="172"/>
        <v>0</v>
      </c>
      <c r="L1372" s="29">
        <f t="shared" si="173"/>
        <v>0</v>
      </c>
      <c r="M1372" s="28">
        <f t="shared" si="174"/>
        <v>0</v>
      </c>
      <c r="N1372" s="29">
        <f t="shared" si="174"/>
        <v>0</v>
      </c>
      <c r="O1372" s="28">
        <f t="shared" si="175"/>
        <v>0</v>
      </c>
      <c r="P1372" s="255">
        <f t="shared" si="176"/>
        <v>0</v>
      </c>
      <c r="Q1372" s="27"/>
      <c r="R1372" s="7"/>
    </row>
    <row r="1373" spans="1:18" x14ac:dyDescent="0.25">
      <c r="A1373" s="2"/>
      <c r="B1373" s="1"/>
      <c r="C1373" s="2"/>
      <c r="D1373" s="2"/>
      <c r="E1373" s="4"/>
      <c r="F1373" s="4"/>
      <c r="G1373" s="260">
        <f t="shared" si="170"/>
        <v>0</v>
      </c>
      <c r="H1373" s="26" t="s">
        <v>6</v>
      </c>
      <c r="I1373" s="39">
        <f t="shared" si="169"/>
        <v>0</v>
      </c>
      <c r="J1373" s="29">
        <f t="shared" si="171"/>
        <v>0</v>
      </c>
      <c r="K1373" s="28">
        <f t="shared" si="172"/>
        <v>0</v>
      </c>
      <c r="L1373" s="29">
        <f t="shared" si="173"/>
        <v>0</v>
      </c>
      <c r="M1373" s="28">
        <f t="shared" si="174"/>
        <v>0</v>
      </c>
      <c r="N1373" s="29">
        <f t="shared" si="174"/>
        <v>0</v>
      </c>
      <c r="O1373" s="28">
        <f t="shared" si="175"/>
        <v>0</v>
      </c>
      <c r="P1373" s="255">
        <f t="shared" si="176"/>
        <v>0</v>
      </c>
      <c r="Q1373" s="27"/>
      <c r="R1373" s="7"/>
    </row>
    <row r="1374" spans="1:18" x14ac:dyDescent="0.25">
      <c r="A1374" s="2"/>
      <c r="B1374" s="1"/>
      <c r="C1374" s="2"/>
      <c r="D1374" s="2"/>
      <c r="E1374" s="4"/>
      <c r="F1374" s="4"/>
      <c r="G1374" s="260">
        <f t="shared" si="170"/>
        <v>0</v>
      </c>
      <c r="H1374" s="26" t="s">
        <v>6</v>
      </c>
      <c r="I1374" s="39">
        <f t="shared" si="169"/>
        <v>0</v>
      </c>
      <c r="J1374" s="29">
        <f t="shared" si="171"/>
        <v>0</v>
      </c>
      <c r="K1374" s="28">
        <f t="shared" si="172"/>
        <v>0</v>
      </c>
      <c r="L1374" s="29">
        <f t="shared" si="173"/>
        <v>0</v>
      </c>
      <c r="M1374" s="28">
        <f t="shared" si="174"/>
        <v>0</v>
      </c>
      <c r="N1374" s="29">
        <f t="shared" si="174"/>
        <v>0</v>
      </c>
      <c r="O1374" s="28">
        <f t="shared" si="175"/>
        <v>0</v>
      </c>
      <c r="P1374" s="255">
        <f t="shared" si="176"/>
        <v>0</v>
      </c>
      <c r="Q1374" s="27"/>
      <c r="R1374" s="7"/>
    </row>
    <row r="1375" spans="1:18" x14ac:dyDescent="0.25">
      <c r="A1375" s="2"/>
      <c r="B1375" s="1"/>
      <c r="C1375" s="2"/>
      <c r="D1375" s="2"/>
      <c r="E1375" s="4"/>
      <c r="F1375" s="4"/>
      <c r="G1375" s="260">
        <f t="shared" si="170"/>
        <v>0</v>
      </c>
      <c r="H1375" s="26" t="s">
        <v>6</v>
      </c>
      <c r="I1375" s="39">
        <f t="shared" si="169"/>
        <v>0</v>
      </c>
      <c r="J1375" s="29">
        <f t="shared" si="171"/>
        <v>0</v>
      </c>
      <c r="K1375" s="28">
        <f t="shared" si="172"/>
        <v>0</v>
      </c>
      <c r="L1375" s="29">
        <f t="shared" si="173"/>
        <v>0</v>
      </c>
      <c r="M1375" s="28">
        <f t="shared" si="174"/>
        <v>0</v>
      </c>
      <c r="N1375" s="29">
        <f t="shared" si="174"/>
        <v>0</v>
      </c>
      <c r="O1375" s="28">
        <f t="shared" si="175"/>
        <v>0</v>
      </c>
      <c r="P1375" s="255">
        <f t="shared" si="176"/>
        <v>0</v>
      </c>
      <c r="Q1375" s="27"/>
      <c r="R1375" s="7"/>
    </row>
    <row r="1376" spans="1:18" x14ac:dyDescent="0.25">
      <c r="A1376" s="2"/>
      <c r="B1376" s="1"/>
      <c r="C1376" s="2"/>
      <c r="D1376" s="2"/>
      <c r="E1376" s="4"/>
      <c r="F1376" s="4"/>
      <c r="G1376" s="260">
        <f t="shared" si="170"/>
        <v>0</v>
      </c>
      <c r="H1376" s="26" t="s">
        <v>6</v>
      </c>
      <c r="I1376" s="39">
        <f t="shared" si="169"/>
        <v>0</v>
      </c>
      <c r="J1376" s="29">
        <f t="shared" si="171"/>
        <v>0</v>
      </c>
      <c r="K1376" s="28">
        <f t="shared" si="172"/>
        <v>0</v>
      </c>
      <c r="L1376" s="29">
        <f t="shared" si="173"/>
        <v>0</v>
      </c>
      <c r="M1376" s="28">
        <f t="shared" si="174"/>
        <v>0</v>
      </c>
      <c r="N1376" s="29">
        <f t="shared" si="174"/>
        <v>0</v>
      </c>
      <c r="O1376" s="28">
        <f t="shared" si="175"/>
        <v>0</v>
      </c>
      <c r="P1376" s="255">
        <f t="shared" si="176"/>
        <v>0</v>
      </c>
      <c r="Q1376" s="27"/>
      <c r="R1376" s="7"/>
    </row>
    <row r="1377" spans="1:18" x14ac:dyDescent="0.25">
      <c r="A1377" s="2"/>
      <c r="B1377" s="1"/>
      <c r="C1377" s="2"/>
      <c r="D1377" s="2"/>
      <c r="E1377" s="4"/>
      <c r="F1377" s="4"/>
      <c r="G1377" s="260">
        <f t="shared" si="170"/>
        <v>0</v>
      </c>
      <c r="H1377" s="26" t="s">
        <v>6</v>
      </c>
      <c r="I1377" s="39">
        <f t="shared" si="169"/>
        <v>0</v>
      </c>
      <c r="J1377" s="29">
        <f t="shared" si="171"/>
        <v>0</v>
      </c>
      <c r="K1377" s="28">
        <f t="shared" si="172"/>
        <v>0</v>
      </c>
      <c r="L1377" s="29">
        <f t="shared" si="173"/>
        <v>0</v>
      </c>
      <c r="M1377" s="28">
        <f t="shared" si="174"/>
        <v>0</v>
      </c>
      <c r="N1377" s="29">
        <f t="shared" si="174"/>
        <v>0</v>
      </c>
      <c r="O1377" s="28">
        <f t="shared" si="175"/>
        <v>0</v>
      </c>
      <c r="P1377" s="255">
        <f t="shared" si="176"/>
        <v>0</v>
      </c>
      <c r="Q1377" s="27"/>
      <c r="R1377" s="7"/>
    </row>
    <row r="1378" spans="1:18" x14ac:dyDescent="0.25">
      <c r="A1378" s="2"/>
      <c r="B1378" s="1"/>
      <c r="C1378" s="2"/>
      <c r="D1378" s="2"/>
      <c r="E1378" s="4"/>
      <c r="F1378" s="4"/>
      <c r="G1378" s="260">
        <f t="shared" si="170"/>
        <v>0</v>
      </c>
      <c r="H1378" s="26" t="s">
        <v>6</v>
      </c>
      <c r="I1378" s="39">
        <f t="shared" si="169"/>
        <v>0</v>
      </c>
      <c r="J1378" s="29">
        <f t="shared" si="171"/>
        <v>0</v>
      </c>
      <c r="K1378" s="28">
        <f t="shared" si="172"/>
        <v>0</v>
      </c>
      <c r="L1378" s="29">
        <f t="shared" si="173"/>
        <v>0</v>
      </c>
      <c r="M1378" s="28">
        <f t="shared" si="174"/>
        <v>0</v>
      </c>
      <c r="N1378" s="29">
        <f t="shared" si="174"/>
        <v>0</v>
      </c>
      <c r="O1378" s="28">
        <f t="shared" si="175"/>
        <v>0</v>
      </c>
      <c r="P1378" s="255">
        <f t="shared" si="176"/>
        <v>0</v>
      </c>
      <c r="Q1378" s="27"/>
      <c r="R1378" s="7"/>
    </row>
    <row r="1379" spans="1:18" x14ac:dyDescent="0.25">
      <c r="A1379" s="2"/>
      <c r="B1379" s="1"/>
      <c r="C1379" s="2"/>
      <c r="D1379" s="2"/>
      <c r="E1379" s="4"/>
      <c r="F1379" s="4"/>
      <c r="G1379" s="260">
        <f t="shared" si="170"/>
        <v>0</v>
      </c>
      <c r="H1379" s="26" t="s">
        <v>6</v>
      </c>
      <c r="I1379" s="39">
        <f t="shared" si="169"/>
        <v>0</v>
      </c>
      <c r="J1379" s="29">
        <f t="shared" si="171"/>
        <v>0</v>
      </c>
      <c r="K1379" s="28">
        <f t="shared" si="172"/>
        <v>0</v>
      </c>
      <c r="L1379" s="29">
        <f t="shared" si="173"/>
        <v>0</v>
      </c>
      <c r="M1379" s="28">
        <f t="shared" si="174"/>
        <v>0</v>
      </c>
      <c r="N1379" s="29">
        <f t="shared" si="174"/>
        <v>0</v>
      </c>
      <c r="O1379" s="28">
        <f t="shared" si="175"/>
        <v>0</v>
      </c>
      <c r="P1379" s="255">
        <f t="shared" si="176"/>
        <v>0</v>
      </c>
      <c r="Q1379" s="27"/>
      <c r="R1379" s="7"/>
    </row>
    <row r="1380" spans="1:18" x14ac:dyDescent="0.25">
      <c r="A1380" s="2"/>
      <c r="B1380" s="1"/>
      <c r="C1380" s="2"/>
      <c r="D1380" s="2"/>
      <c r="E1380" s="4"/>
      <c r="F1380" s="4"/>
      <c r="G1380" s="260">
        <f t="shared" si="170"/>
        <v>0</v>
      </c>
      <c r="H1380" s="26" t="s">
        <v>6</v>
      </c>
      <c r="I1380" s="39">
        <f t="shared" si="169"/>
        <v>0</v>
      </c>
      <c r="J1380" s="29">
        <f t="shared" si="171"/>
        <v>0</v>
      </c>
      <c r="K1380" s="28">
        <f t="shared" si="172"/>
        <v>0</v>
      </c>
      <c r="L1380" s="29">
        <f t="shared" si="173"/>
        <v>0</v>
      </c>
      <c r="M1380" s="28">
        <f t="shared" si="174"/>
        <v>0</v>
      </c>
      <c r="N1380" s="29">
        <f t="shared" si="174"/>
        <v>0</v>
      </c>
      <c r="O1380" s="28">
        <f t="shared" si="175"/>
        <v>0</v>
      </c>
      <c r="P1380" s="255">
        <f t="shared" si="176"/>
        <v>0</v>
      </c>
      <c r="Q1380" s="27"/>
      <c r="R1380" s="7"/>
    </row>
    <row r="1381" spans="1:18" x14ac:dyDescent="0.25">
      <c r="A1381" s="2"/>
      <c r="B1381" s="1"/>
      <c r="C1381" s="2"/>
      <c r="D1381" s="2"/>
      <c r="E1381" s="4"/>
      <c r="F1381" s="4"/>
      <c r="G1381" s="260">
        <f t="shared" si="170"/>
        <v>0</v>
      </c>
      <c r="H1381" s="26" t="s">
        <v>6</v>
      </c>
      <c r="I1381" s="39">
        <f t="shared" si="169"/>
        <v>0</v>
      </c>
      <c r="J1381" s="29">
        <f t="shared" si="171"/>
        <v>0</v>
      </c>
      <c r="K1381" s="28">
        <f t="shared" si="172"/>
        <v>0</v>
      </c>
      <c r="L1381" s="29">
        <f t="shared" si="173"/>
        <v>0</v>
      </c>
      <c r="M1381" s="28">
        <f t="shared" si="174"/>
        <v>0</v>
      </c>
      <c r="N1381" s="29">
        <f t="shared" si="174"/>
        <v>0</v>
      </c>
      <c r="O1381" s="28">
        <f t="shared" si="175"/>
        <v>0</v>
      </c>
      <c r="P1381" s="255">
        <f t="shared" si="176"/>
        <v>0</v>
      </c>
      <c r="Q1381" s="27"/>
      <c r="R1381" s="7"/>
    </row>
    <row r="1382" spans="1:18" x14ac:dyDescent="0.25">
      <c r="A1382" s="2"/>
      <c r="B1382" s="1"/>
      <c r="C1382" s="2"/>
      <c r="D1382" s="2"/>
      <c r="E1382" s="4"/>
      <c r="F1382" s="4"/>
      <c r="G1382" s="260">
        <f t="shared" si="170"/>
        <v>0</v>
      </c>
      <c r="H1382" s="26" t="s">
        <v>6</v>
      </c>
      <c r="I1382" s="39">
        <f t="shared" si="169"/>
        <v>0</v>
      </c>
      <c r="J1382" s="29">
        <f t="shared" si="171"/>
        <v>0</v>
      </c>
      <c r="K1382" s="28">
        <f t="shared" si="172"/>
        <v>0</v>
      </c>
      <c r="L1382" s="29">
        <f t="shared" si="173"/>
        <v>0</v>
      </c>
      <c r="M1382" s="28">
        <f t="shared" si="174"/>
        <v>0</v>
      </c>
      <c r="N1382" s="29">
        <f t="shared" si="174"/>
        <v>0</v>
      </c>
      <c r="O1382" s="28">
        <f t="shared" si="175"/>
        <v>0</v>
      </c>
      <c r="P1382" s="255">
        <f t="shared" si="176"/>
        <v>0</v>
      </c>
      <c r="Q1382" s="27"/>
      <c r="R1382" s="7"/>
    </row>
    <row r="1383" spans="1:18" x14ac:dyDescent="0.25">
      <c r="A1383" s="2"/>
      <c r="B1383" s="1"/>
      <c r="C1383" s="2"/>
      <c r="D1383" s="2"/>
      <c r="E1383" s="4"/>
      <c r="F1383" s="4"/>
      <c r="G1383" s="260">
        <f t="shared" si="170"/>
        <v>0</v>
      </c>
      <c r="H1383" s="26" t="s">
        <v>6</v>
      </c>
      <c r="I1383" s="39">
        <f t="shared" si="169"/>
        <v>0</v>
      </c>
      <c r="J1383" s="29">
        <f t="shared" si="171"/>
        <v>0</v>
      </c>
      <c r="K1383" s="28">
        <f t="shared" si="172"/>
        <v>0</v>
      </c>
      <c r="L1383" s="29">
        <f t="shared" si="173"/>
        <v>0</v>
      </c>
      <c r="M1383" s="28">
        <f t="shared" si="174"/>
        <v>0</v>
      </c>
      <c r="N1383" s="29">
        <f t="shared" si="174"/>
        <v>0</v>
      </c>
      <c r="O1383" s="28">
        <f t="shared" si="175"/>
        <v>0</v>
      </c>
      <c r="P1383" s="255">
        <f t="shared" si="176"/>
        <v>0</v>
      </c>
      <c r="Q1383" s="27"/>
      <c r="R1383" s="7"/>
    </row>
    <row r="1384" spans="1:18" x14ac:dyDescent="0.25">
      <c r="A1384" s="2"/>
      <c r="B1384" s="1"/>
      <c r="C1384" s="2"/>
      <c r="D1384" s="2"/>
      <c r="E1384" s="4"/>
      <c r="F1384" s="4"/>
      <c r="G1384" s="260">
        <f t="shared" si="170"/>
        <v>0</v>
      </c>
      <c r="H1384" s="26" t="s">
        <v>6</v>
      </c>
      <c r="I1384" s="39">
        <f t="shared" si="169"/>
        <v>0</v>
      </c>
      <c r="J1384" s="29">
        <f t="shared" si="171"/>
        <v>0</v>
      </c>
      <c r="K1384" s="28">
        <f t="shared" si="172"/>
        <v>0</v>
      </c>
      <c r="L1384" s="29">
        <f t="shared" si="173"/>
        <v>0</v>
      </c>
      <c r="M1384" s="28">
        <f t="shared" si="174"/>
        <v>0</v>
      </c>
      <c r="N1384" s="29">
        <f t="shared" si="174"/>
        <v>0</v>
      </c>
      <c r="O1384" s="28">
        <f t="shared" si="175"/>
        <v>0</v>
      </c>
      <c r="P1384" s="255">
        <f t="shared" si="176"/>
        <v>0</v>
      </c>
      <c r="Q1384" s="27"/>
      <c r="R1384" s="7"/>
    </row>
    <row r="1385" spans="1:18" x14ac:dyDescent="0.25">
      <c r="A1385" s="2"/>
      <c r="B1385" s="1"/>
      <c r="C1385" s="2"/>
      <c r="D1385" s="2"/>
      <c r="E1385" s="4"/>
      <c r="F1385" s="4"/>
      <c r="G1385" s="260">
        <f t="shared" si="170"/>
        <v>0</v>
      </c>
      <c r="H1385" s="26" t="s">
        <v>6</v>
      </c>
      <c r="I1385" s="39">
        <f t="shared" si="169"/>
        <v>0</v>
      </c>
      <c r="J1385" s="29">
        <f t="shared" si="171"/>
        <v>0</v>
      </c>
      <c r="K1385" s="28">
        <f t="shared" si="172"/>
        <v>0</v>
      </c>
      <c r="L1385" s="29">
        <f t="shared" si="173"/>
        <v>0</v>
      </c>
      <c r="M1385" s="28">
        <f t="shared" si="174"/>
        <v>0</v>
      </c>
      <c r="N1385" s="29">
        <f t="shared" si="174"/>
        <v>0</v>
      </c>
      <c r="O1385" s="28">
        <f t="shared" si="175"/>
        <v>0</v>
      </c>
      <c r="P1385" s="255">
        <f t="shared" si="176"/>
        <v>0</v>
      </c>
      <c r="Q1385" s="27"/>
      <c r="R1385" s="7"/>
    </row>
    <row r="1386" spans="1:18" x14ac:dyDescent="0.25">
      <c r="A1386" s="2"/>
      <c r="B1386" s="1"/>
      <c r="C1386" s="2"/>
      <c r="D1386" s="2"/>
      <c r="E1386" s="4"/>
      <c r="F1386" s="4"/>
      <c r="G1386" s="260">
        <f t="shared" si="170"/>
        <v>0</v>
      </c>
      <c r="H1386" s="26" t="s">
        <v>6</v>
      </c>
      <c r="I1386" s="39">
        <f t="shared" si="169"/>
        <v>0</v>
      </c>
      <c r="J1386" s="29">
        <f t="shared" si="171"/>
        <v>0</v>
      </c>
      <c r="K1386" s="28">
        <f t="shared" si="172"/>
        <v>0</v>
      </c>
      <c r="L1386" s="29">
        <f t="shared" si="173"/>
        <v>0</v>
      </c>
      <c r="M1386" s="28">
        <f t="shared" si="174"/>
        <v>0</v>
      </c>
      <c r="N1386" s="29">
        <f t="shared" si="174"/>
        <v>0</v>
      </c>
      <c r="O1386" s="28">
        <f t="shared" si="175"/>
        <v>0</v>
      </c>
      <c r="P1386" s="255">
        <f t="shared" si="176"/>
        <v>0</v>
      </c>
      <c r="Q1386" s="27"/>
      <c r="R1386" s="7"/>
    </row>
    <row r="1387" spans="1:18" x14ac:dyDescent="0.25">
      <c r="A1387" s="2"/>
      <c r="B1387" s="1"/>
      <c r="C1387" s="2"/>
      <c r="D1387" s="2"/>
      <c r="E1387" s="4"/>
      <c r="F1387" s="4"/>
      <c r="G1387" s="260">
        <f t="shared" si="170"/>
        <v>0</v>
      </c>
      <c r="H1387" s="26" t="s">
        <v>6</v>
      </c>
      <c r="I1387" s="39">
        <f t="shared" si="169"/>
        <v>0</v>
      </c>
      <c r="J1387" s="29">
        <f t="shared" si="171"/>
        <v>0</v>
      </c>
      <c r="K1387" s="28">
        <f t="shared" si="172"/>
        <v>0</v>
      </c>
      <c r="L1387" s="29">
        <f t="shared" si="173"/>
        <v>0</v>
      </c>
      <c r="M1387" s="28">
        <f t="shared" si="174"/>
        <v>0</v>
      </c>
      <c r="N1387" s="29">
        <f t="shared" si="174"/>
        <v>0</v>
      </c>
      <c r="O1387" s="28">
        <f t="shared" si="175"/>
        <v>0</v>
      </c>
      <c r="P1387" s="255">
        <f t="shared" si="176"/>
        <v>0</v>
      </c>
      <c r="Q1387" s="27"/>
      <c r="R1387" s="7"/>
    </row>
    <row r="1388" spans="1:18" x14ac:dyDescent="0.25">
      <c r="A1388" s="2"/>
      <c r="B1388" s="1"/>
      <c r="C1388" s="2"/>
      <c r="D1388" s="2"/>
      <c r="E1388" s="4"/>
      <c r="F1388" s="4"/>
      <c r="G1388" s="260">
        <f t="shared" si="170"/>
        <v>0</v>
      </c>
      <c r="H1388" s="26" t="s">
        <v>6</v>
      </c>
      <c r="I1388" s="39">
        <f t="shared" si="169"/>
        <v>0</v>
      </c>
      <c r="J1388" s="29">
        <f t="shared" si="171"/>
        <v>0</v>
      </c>
      <c r="K1388" s="28">
        <f t="shared" si="172"/>
        <v>0</v>
      </c>
      <c r="L1388" s="29">
        <f t="shared" si="173"/>
        <v>0</v>
      </c>
      <c r="M1388" s="28">
        <f t="shared" si="174"/>
        <v>0</v>
      </c>
      <c r="N1388" s="29">
        <f t="shared" si="174"/>
        <v>0</v>
      </c>
      <c r="O1388" s="28">
        <f t="shared" si="175"/>
        <v>0</v>
      </c>
      <c r="P1388" s="255">
        <f t="shared" si="176"/>
        <v>0</v>
      </c>
      <c r="Q1388" s="27"/>
      <c r="R1388" s="7"/>
    </row>
    <row r="1389" spans="1:18" x14ac:dyDescent="0.25">
      <c r="A1389" s="2"/>
      <c r="B1389" s="1"/>
      <c r="C1389" s="2"/>
      <c r="D1389" s="2"/>
      <c r="E1389" s="4"/>
      <c r="F1389" s="4"/>
      <c r="G1389" s="260">
        <f t="shared" si="170"/>
        <v>0</v>
      </c>
      <c r="H1389" s="26" t="s">
        <v>6</v>
      </c>
      <c r="I1389" s="39">
        <f t="shared" si="169"/>
        <v>0</v>
      </c>
      <c r="J1389" s="29">
        <f t="shared" si="171"/>
        <v>0</v>
      </c>
      <c r="K1389" s="28">
        <f t="shared" si="172"/>
        <v>0</v>
      </c>
      <c r="L1389" s="29">
        <f t="shared" si="173"/>
        <v>0</v>
      </c>
      <c r="M1389" s="28">
        <f t="shared" si="174"/>
        <v>0</v>
      </c>
      <c r="N1389" s="29">
        <f t="shared" si="174"/>
        <v>0</v>
      </c>
      <c r="O1389" s="28">
        <f t="shared" si="175"/>
        <v>0</v>
      </c>
      <c r="P1389" s="255">
        <f t="shared" si="176"/>
        <v>0</v>
      </c>
      <c r="Q1389" s="27"/>
      <c r="R1389" s="7"/>
    </row>
    <row r="1390" spans="1:18" x14ac:dyDescent="0.25">
      <c r="A1390" s="2"/>
      <c r="B1390" s="1"/>
      <c r="C1390" s="2"/>
      <c r="D1390" s="2"/>
      <c r="E1390" s="4"/>
      <c r="F1390" s="4"/>
      <c r="G1390" s="260">
        <f t="shared" si="170"/>
        <v>0</v>
      </c>
      <c r="H1390" s="26" t="s">
        <v>6</v>
      </c>
      <c r="I1390" s="39">
        <f t="shared" si="169"/>
        <v>0</v>
      </c>
      <c r="J1390" s="29">
        <f t="shared" si="171"/>
        <v>0</v>
      </c>
      <c r="K1390" s="28">
        <f t="shared" si="172"/>
        <v>0</v>
      </c>
      <c r="L1390" s="29">
        <f t="shared" si="173"/>
        <v>0</v>
      </c>
      <c r="M1390" s="28">
        <f t="shared" si="174"/>
        <v>0</v>
      </c>
      <c r="N1390" s="29">
        <f t="shared" si="174"/>
        <v>0</v>
      </c>
      <c r="O1390" s="28">
        <f t="shared" si="175"/>
        <v>0</v>
      </c>
      <c r="P1390" s="255">
        <f t="shared" si="176"/>
        <v>0</v>
      </c>
      <c r="Q1390" s="27"/>
      <c r="R1390" s="7"/>
    </row>
    <row r="1391" spans="1:18" x14ac:dyDescent="0.25">
      <c r="A1391" s="2"/>
      <c r="B1391" s="1"/>
      <c r="C1391" s="2"/>
      <c r="D1391" s="2"/>
      <c r="E1391" s="4"/>
      <c r="F1391" s="4"/>
      <c r="G1391" s="260">
        <f t="shared" si="170"/>
        <v>0</v>
      </c>
      <c r="H1391" s="26" t="s">
        <v>6</v>
      </c>
      <c r="I1391" s="39">
        <f t="shared" si="169"/>
        <v>0</v>
      </c>
      <c r="J1391" s="29">
        <f t="shared" si="171"/>
        <v>0</v>
      </c>
      <c r="K1391" s="28">
        <f t="shared" si="172"/>
        <v>0</v>
      </c>
      <c r="L1391" s="29">
        <f t="shared" si="173"/>
        <v>0</v>
      </c>
      <c r="M1391" s="28">
        <f t="shared" si="174"/>
        <v>0</v>
      </c>
      <c r="N1391" s="29">
        <f t="shared" si="174"/>
        <v>0</v>
      </c>
      <c r="O1391" s="28">
        <f t="shared" si="175"/>
        <v>0</v>
      </c>
      <c r="P1391" s="255">
        <f t="shared" si="176"/>
        <v>0</v>
      </c>
      <c r="Q1391" s="27"/>
      <c r="R1391" s="7"/>
    </row>
    <row r="1392" spans="1:18" x14ac:dyDescent="0.25">
      <c r="A1392" s="2"/>
      <c r="B1392" s="1"/>
      <c r="C1392" s="2"/>
      <c r="D1392" s="2"/>
      <c r="E1392" s="4"/>
      <c r="F1392" s="4"/>
      <c r="G1392" s="260">
        <f t="shared" si="170"/>
        <v>0</v>
      </c>
      <c r="H1392" s="26" t="s">
        <v>6</v>
      </c>
      <c r="I1392" s="39">
        <f t="shared" si="169"/>
        <v>0</v>
      </c>
      <c r="J1392" s="29">
        <f t="shared" si="171"/>
        <v>0</v>
      </c>
      <c r="K1392" s="28">
        <f t="shared" si="172"/>
        <v>0</v>
      </c>
      <c r="L1392" s="29">
        <f t="shared" si="173"/>
        <v>0</v>
      </c>
      <c r="M1392" s="28">
        <f t="shared" si="174"/>
        <v>0</v>
      </c>
      <c r="N1392" s="29">
        <f t="shared" si="174"/>
        <v>0</v>
      </c>
      <c r="O1392" s="28">
        <f t="shared" si="175"/>
        <v>0</v>
      </c>
      <c r="P1392" s="255">
        <f t="shared" si="176"/>
        <v>0</v>
      </c>
      <c r="Q1392" s="27"/>
      <c r="R1392" s="7"/>
    </row>
    <row r="1393" spans="1:18" x14ac:dyDescent="0.25">
      <c r="A1393" s="2"/>
      <c r="B1393" s="1"/>
      <c r="C1393" s="2"/>
      <c r="D1393" s="2"/>
      <c r="E1393" s="4"/>
      <c r="F1393" s="4"/>
      <c r="G1393" s="260">
        <f t="shared" si="170"/>
        <v>0</v>
      </c>
      <c r="H1393" s="26" t="s">
        <v>6</v>
      </c>
      <c r="I1393" s="39">
        <f t="shared" si="169"/>
        <v>0</v>
      </c>
      <c r="J1393" s="29">
        <f t="shared" si="171"/>
        <v>0</v>
      </c>
      <c r="K1393" s="28">
        <f t="shared" si="172"/>
        <v>0</v>
      </c>
      <c r="L1393" s="29">
        <f t="shared" si="173"/>
        <v>0</v>
      </c>
      <c r="M1393" s="28">
        <f t="shared" si="174"/>
        <v>0</v>
      </c>
      <c r="N1393" s="29">
        <f t="shared" si="174"/>
        <v>0</v>
      </c>
      <c r="O1393" s="28">
        <f t="shared" si="175"/>
        <v>0</v>
      </c>
      <c r="P1393" s="255">
        <f t="shared" si="176"/>
        <v>0</v>
      </c>
      <c r="Q1393" s="27"/>
      <c r="R1393" s="7"/>
    </row>
    <row r="1394" spans="1:18" x14ac:dyDescent="0.25">
      <c r="A1394" s="2"/>
      <c r="B1394" s="1"/>
      <c r="C1394" s="2"/>
      <c r="D1394" s="2"/>
      <c r="E1394" s="4"/>
      <c r="F1394" s="4"/>
      <c r="G1394" s="260">
        <f t="shared" si="170"/>
        <v>0</v>
      </c>
      <c r="H1394" s="26" t="s">
        <v>6</v>
      </c>
      <c r="I1394" s="39">
        <f t="shared" si="169"/>
        <v>0</v>
      </c>
      <c r="J1394" s="29">
        <f t="shared" si="171"/>
        <v>0</v>
      </c>
      <c r="K1394" s="28">
        <f t="shared" si="172"/>
        <v>0</v>
      </c>
      <c r="L1394" s="29">
        <f t="shared" si="173"/>
        <v>0</v>
      </c>
      <c r="M1394" s="28">
        <f t="shared" si="174"/>
        <v>0</v>
      </c>
      <c r="N1394" s="29">
        <f t="shared" si="174"/>
        <v>0</v>
      </c>
      <c r="O1394" s="28">
        <f t="shared" si="175"/>
        <v>0</v>
      </c>
      <c r="P1394" s="255">
        <f t="shared" si="176"/>
        <v>0</v>
      </c>
      <c r="Q1394" s="27"/>
      <c r="R1394" s="7"/>
    </row>
    <row r="1395" spans="1:18" x14ac:dyDescent="0.25">
      <c r="A1395" s="2"/>
      <c r="B1395" s="1"/>
      <c r="C1395" s="2"/>
      <c r="D1395" s="2"/>
      <c r="E1395" s="4"/>
      <c r="F1395" s="4"/>
      <c r="G1395" s="260">
        <f t="shared" si="170"/>
        <v>0</v>
      </c>
      <c r="H1395" s="26" t="s">
        <v>6</v>
      </c>
      <c r="I1395" s="39">
        <f t="shared" si="169"/>
        <v>0</v>
      </c>
      <c r="J1395" s="29">
        <f t="shared" si="171"/>
        <v>0</v>
      </c>
      <c r="K1395" s="28">
        <f t="shared" si="172"/>
        <v>0</v>
      </c>
      <c r="L1395" s="29">
        <f t="shared" si="173"/>
        <v>0</v>
      </c>
      <c r="M1395" s="28">
        <f t="shared" si="174"/>
        <v>0</v>
      </c>
      <c r="N1395" s="29">
        <f t="shared" si="174"/>
        <v>0</v>
      </c>
      <c r="O1395" s="28">
        <f t="shared" si="175"/>
        <v>0</v>
      </c>
      <c r="P1395" s="255">
        <f t="shared" si="176"/>
        <v>0</v>
      </c>
      <c r="Q1395" s="27"/>
      <c r="R1395" s="7"/>
    </row>
    <row r="1396" spans="1:18" x14ac:dyDescent="0.25">
      <c r="A1396" s="2"/>
      <c r="B1396" s="1"/>
      <c r="C1396" s="2"/>
      <c r="D1396" s="2"/>
      <c r="E1396" s="4"/>
      <c r="F1396" s="4"/>
      <c r="G1396" s="260">
        <f t="shared" si="170"/>
        <v>0</v>
      </c>
      <c r="H1396" s="26" t="s">
        <v>6</v>
      </c>
      <c r="I1396" s="39">
        <f t="shared" si="169"/>
        <v>0</v>
      </c>
      <c r="J1396" s="29">
        <f t="shared" si="171"/>
        <v>0</v>
      </c>
      <c r="K1396" s="28">
        <f t="shared" si="172"/>
        <v>0</v>
      </c>
      <c r="L1396" s="29">
        <f t="shared" si="173"/>
        <v>0</v>
      </c>
      <c r="M1396" s="28">
        <f t="shared" si="174"/>
        <v>0</v>
      </c>
      <c r="N1396" s="29">
        <f t="shared" si="174"/>
        <v>0</v>
      </c>
      <c r="O1396" s="28">
        <f t="shared" si="175"/>
        <v>0</v>
      </c>
      <c r="P1396" s="255">
        <f t="shared" si="176"/>
        <v>0</v>
      </c>
      <c r="Q1396" s="27"/>
      <c r="R1396" s="7"/>
    </row>
    <row r="1397" spans="1:18" x14ac:dyDescent="0.25">
      <c r="A1397" s="2"/>
      <c r="B1397" s="1"/>
      <c r="C1397" s="2"/>
      <c r="D1397" s="2"/>
      <c r="E1397" s="4"/>
      <c r="F1397" s="4"/>
      <c r="G1397" s="260">
        <f t="shared" si="170"/>
        <v>0</v>
      </c>
      <c r="H1397" s="26" t="s">
        <v>6</v>
      </c>
      <c r="I1397" s="39">
        <f t="shared" si="169"/>
        <v>0</v>
      </c>
      <c r="J1397" s="29">
        <f t="shared" si="171"/>
        <v>0</v>
      </c>
      <c r="K1397" s="28">
        <f t="shared" si="172"/>
        <v>0</v>
      </c>
      <c r="L1397" s="29">
        <f t="shared" si="173"/>
        <v>0</v>
      </c>
      <c r="M1397" s="28">
        <f t="shared" si="174"/>
        <v>0</v>
      </c>
      <c r="N1397" s="29">
        <f t="shared" si="174"/>
        <v>0</v>
      </c>
      <c r="O1397" s="28">
        <f t="shared" si="175"/>
        <v>0</v>
      </c>
      <c r="P1397" s="255">
        <f t="shared" si="176"/>
        <v>0</v>
      </c>
      <c r="Q1397" s="27"/>
      <c r="R1397" s="7"/>
    </row>
    <row r="1398" spans="1:18" x14ac:dyDescent="0.25">
      <c r="A1398" s="2"/>
      <c r="B1398" s="1"/>
      <c r="C1398" s="2"/>
      <c r="D1398" s="2"/>
      <c r="E1398" s="4"/>
      <c r="F1398" s="4"/>
      <c r="G1398" s="260">
        <f t="shared" si="170"/>
        <v>0</v>
      </c>
      <c r="H1398" s="26" t="s">
        <v>6</v>
      </c>
      <c r="I1398" s="39">
        <f t="shared" si="169"/>
        <v>0</v>
      </c>
      <c r="J1398" s="29">
        <f t="shared" si="171"/>
        <v>0</v>
      </c>
      <c r="K1398" s="28">
        <f t="shared" si="172"/>
        <v>0</v>
      </c>
      <c r="L1398" s="29">
        <f t="shared" si="173"/>
        <v>0</v>
      </c>
      <c r="M1398" s="28">
        <f t="shared" si="174"/>
        <v>0</v>
      </c>
      <c r="N1398" s="29">
        <f t="shared" si="174"/>
        <v>0</v>
      </c>
      <c r="O1398" s="28">
        <f t="shared" si="175"/>
        <v>0</v>
      </c>
      <c r="P1398" s="255">
        <f t="shared" si="176"/>
        <v>0</v>
      </c>
      <c r="Q1398" s="27"/>
      <c r="R1398" s="7"/>
    </row>
    <row r="1399" spans="1:18" x14ac:dyDescent="0.25">
      <c r="A1399" s="2"/>
      <c r="B1399" s="1"/>
      <c r="C1399" s="2"/>
      <c r="D1399" s="2"/>
      <c r="E1399" s="4"/>
      <c r="F1399" s="4"/>
      <c r="G1399" s="260">
        <f t="shared" si="170"/>
        <v>0</v>
      </c>
      <c r="H1399" s="26" t="s">
        <v>6</v>
      </c>
      <c r="I1399" s="39">
        <f t="shared" si="169"/>
        <v>0</v>
      </c>
      <c r="J1399" s="29">
        <f t="shared" si="171"/>
        <v>0</v>
      </c>
      <c r="K1399" s="28">
        <f t="shared" si="172"/>
        <v>0</v>
      </c>
      <c r="L1399" s="29">
        <f t="shared" si="173"/>
        <v>0</v>
      </c>
      <c r="M1399" s="28">
        <f t="shared" si="174"/>
        <v>0</v>
      </c>
      <c r="N1399" s="29">
        <f t="shared" si="174"/>
        <v>0</v>
      </c>
      <c r="O1399" s="28">
        <f t="shared" si="175"/>
        <v>0</v>
      </c>
      <c r="P1399" s="255">
        <f t="shared" si="176"/>
        <v>0</v>
      </c>
      <c r="Q1399" s="27"/>
      <c r="R1399" s="7"/>
    </row>
    <row r="1400" spans="1:18" x14ac:dyDescent="0.25">
      <c r="A1400" s="2"/>
      <c r="B1400" s="1"/>
      <c r="C1400" s="2"/>
      <c r="D1400" s="2"/>
      <c r="E1400" s="4"/>
      <c r="F1400" s="4"/>
      <c r="G1400" s="260">
        <f t="shared" si="170"/>
        <v>0</v>
      </c>
      <c r="H1400" s="26" t="s">
        <v>6</v>
      </c>
      <c r="I1400" s="39">
        <f t="shared" si="169"/>
        <v>0</v>
      </c>
      <c r="J1400" s="29">
        <f t="shared" si="171"/>
        <v>0</v>
      </c>
      <c r="K1400" s="28">
        <f t="shared" si="172"/>
        <v>0</v>
      </c>
      <c r="L1400" s="29">
        <f t="shared" si="173"/>
        <v>0</v>
      </c>
      <c r="M1400" s="28">
        <f t="shared" si="174"/>
        <v>0</v>
      </c>
      <c r="N1400" s="29">
        <f t="shared" si="174"/>
        <v>0</v>
      </c>
      <c r="O1400" s="28">
        <f t="shared" si="175"/>
        <v>0</v>
      </c>
      <c r="P1400" s="255">
        <f t="shared" si="176"/>
        <v>0</v>
      </c>
      <c r="Q1400" s="27"/>
      <c r="R1400" s="7"/>
    </row>
    <row r="1401" spans="1:18" x14ac:dyDescent="0.25">
      <c r="A1401" s="2"/>
      <c r="B1401" s="1"/>
      <c r="C1401" s="2"/>
      <c r="D1401" s="2"/>
      <c r="E1401" s="4"/>
      <c r="F1401" s="4"/>
      <c r="G1401" s="260">
        <f t="shared" si="170"/>
        <v>0</v>
      </c>
      <c r="H1401" s="26" t="s">
        <v>6</v>
      </c>
      <c r="I1401" s="39">
        <f t="shared" si="169"/>
        <v>0</v>
      </c>
      <c r="J1401" s="29">
        <f t="shared" si="171"/>
        <v>0</v>
      </c>
      <c r="K1401" s="28">
        <f t="shared" si="172"/>
        <v>0</v>
      </c>
      <c r="L1401" s="29">
        <f t="shared" si="173"/>
        <v>0</v>
      </c>
      <c r="M1401" s="28">
        <f t="shared" si="174"/>
        <v>0</v>
      </c>
      <c r="N1401" s="29">
        <f t="shared" si="174"/>
        <v>0</v>
      </c>
      <c r="O1401" s="28">
        <f t="shared" si="175"/>
        <v>0</v>
      </c>
      <c r="P1401" s="255">
        <f t="shared" si="176"/>
        <v>0</v>
      </c>
      <c r="Q1401" s="27"/>
      <c r="R1401" s="7"/>
    </row>
    <row r="1402" spans="1:18" x14ac:dyDescent="0.25">
      <c r="A1402" s="2"/>
      <c r="B1402" s="1"/>
      <c r="C1402" s="2"/>
      <c r="D1402" s="2"/>
      <c r="E1402" s="4"/>
      <c r="F1402" s="4"/>
      <c r="G1402" s="260">
        <f t="shared" si="170"/>
        <v>0</v>
      </c>
      <c r="H1402" s="26" t="s">
        <v>6</v>
      </c>
      <c r="I1402" s="39">
        <f t="shared" si="169"/>
        <v>0</v>
      </c>
      <c r="J1402" s="29">
        <f t="shared" si="171"/>
        <v>0</v>
      </c>
      <c r="K1402" s="28">
        <f t="shared" si="172"/>
        <v>0</v>
      </c>
      <c r="L1402" s="29">
        <f t="shared" si="173"/>
        <v>0</v>
      </c>
      <c r="M1402" s="28">
        <f t="shared" si="174"/>
        <v>0</v>
      </c>
      <c r="N1402" s="29">
        <f t="shared" si="174"/>
        <v>0</v>
      </c>
      <c r="O1402" s="28">
        <f t="shared" si="175"/>
        <v>0</v>
      </c>
      <c r="P1402" s="255">
        <f t="shared" si="176"/>
        <v>0</v>
      </c>
      <c r="Q1402" s="27"/>
      <c r="R1402" s="7"/>
    </row>
    <row r="1403" spans="1:18" x14ac:dyDescent="0.25">
      <c r="A1403" s="2"/>
      <c r="B1403" s="1"/>
      <c r="C1403" s="2"/>
      <c r="D1403" s="2"/>
      <c r="E1403" s="4"/>
      <c r="F1403" s="4"/>
      <c r="G1403" s="260">
        <f t="shared" si="170"/>
        <v>0</v>
      </c>
      <c r="H1403" s="26" t="s">
        <v>6</v>
      </c>
      <c r="I1403" s="39">
        <f t="shared" si="169"/>
        <v>0</v>
      </c>
      <c r="J1403" s="29">
        <f t="shared" si="171"/>
        <v>0</v>
      </c>
      <c r="K1403" s="28">
        <f t="shared" si="172"/>
        <v>0</v>
      </c>
      <c r="L1403" s="29">
        <f t="shared" si="173"/>
        <v>0</v>
      </c>
      <c r="M1403" s="28">
        <f t="shared" si="174"/>
        <v>0</v>
      </c>
      <c r="N1403" s="29">
        <f t="shared" si="174"/>
        <v>0</v>
      </c>
      <c r="O1403" s="28">
        <f t="shared" si="175"/>
        <v>0</v>
      </c>
      <c r="P1403" s="255">
        <f t="shared" si="176"/>
        <v>0</v>
      </c>
      <c r="Q1403" s="27"/>
      <c r="R1403" s="7"/>
    </row>
    <row r="1404" spans="1:18" x14ac:dyDescent="0.25">
      <c r="A1404" s="2"/>
      <c r="B1404" s="1"/>
      <c r="C1404" s="2"/>
      <c r="D1404" s="2"/>
      <c r="E1404" s="4"/>
      <c r="F1404" s="4"/>
      <c r="G1404" s="260">
        <f t="shared" si="170"/>
        <v>0</v>
      </c>
      <c r="H1404" s="26" t="s">
        <v>6</v>
      </c>
      <c r="I1404" s="39">
        <f t="shared" si="169"/>
        <v>0</v>
      </c>
      <c r="J1404" s="29">
        <f t="shared" si="171"/>
        <v>0</v>
      </c>
      <c r="K1404" s="28">
        <f t="shared" si="172"/>
        <v>0</v>
      </c>
      <c r="L1404" s="29">
        <f t="shared" si="173"/>
        <v>0</v>
      </c>
      <c r="M1404" s="28">
        <f t="shared" si="174"/>
        <v>0</v>
      </c>
      <c r="N1404" s="29">
        <f t="shared" si="174"/>
        <v>0</v>
      </c>
      <c r="O1404" s="28">
        <f t="shared" si="175"/>
        <v>0</v>
      </c>
      <c r="P1404" s="255">
        <f t="shared" si="176"/>
        <v>0</v>
      </c>
      <c r="Q1404" s="27"/>
      <c r="R1404" s="7"/>
    </row>
    <row r="1405" spans="1:18" x14ac:dyDescent="0.25">
      <c r="A1405" s="2"/>
      <c r="B1405" s="1"/>
      <c r="C1405" s="2"/>
      <c r="D1405" s="2"/>
      <c r="E1405" s="4"/>
      <c r="F1405" s="4"/>
      <c r="G1405" s="260">
        <f t="shared" si="170"/>
        <v>0</v>
      </c>
      <c r="H1405" s="26" t="s">
        <v>6</v>
      </c>
      <c r="I1405" s="39">
        <f t="shared" si="169"/>
        <v>0</v>
      </c>
      <c r="J1405" s="29">
        <f t="shared" si="171"/>
        <v>0</v>
      </c>
      <c r="K1405" s="28">
        <f t="shared" si="172"/>
        <v>0</v>
      </c>
      <c r="L1405" s="29">
        <f t="shared" si="173"/>
        <v>0</v>
      </c>
      <c r="M1405" s="28">
        <f t="shared" si="174"/>
        <v>0</v>
      </c>
      <c r="N1405" s="29">
        <f t="shared" si="174"/>
        <v>0</v>
      </c>
      <c r="O1405" s="28">
        <f t="shared" si="175"/>
        <v>0</v>
      </c>
      <c r="P1405" s="255">
        <f t="shared" si="176"/>
        <v>0</v>
      </c>
      <c r="Q1405" s="27"/>
      <c r="R1405" s="7"/>
    </row>
    <row r="1406" spans="1:18" x14ac:dyDescent="0.25">
      <c r="A1406" s="2"/>
      <c r="B1406" s="1"/>
      <c r="C1406" s="2"/>
      <c r="D1406" s="2"/>
      <c r="E1406" s="4"/>
      <c r="F1406" s="4"/>
      <c r="G1406" s="260">
        <f t="shared" si="170"/>
        <v>0</v>
      </c>
      <c r="H1406" s="26" t="s">
        <v>6</v>
      </c>
      <c r="I1406" s="39">
        <f t="shared" si="169"/>
        <v>0</v>
      </c>
      <c r="J1406" s="29">
        <f t="shared" si="171"/>
        <v>0</v>
      </c>
      <c r="K1406" s="28">
        <f t="shared" si="172"/>
        <v>0</v>
      </c>
      <c r="L1406" s="29">
        <f t="shared" si="173"/>
        <v>0</v>
      </c>
      <c r="M1406" s="28">
        <f t="shared" si="174"/>
        <v>0</v>
      </c>
      <c r="N1406" s="29">
        <f t="shared" si="174"/>
        <v>0</v>
      </c>
      <c r="O1406" s="28">
        <f t="shared" si="175"/>
        <v>0</v>
      </c>
      <c r="P1406" s="255">
        <f t="shared" si="176"/>
        <v>0</v>
      </c>
      <c r="Q1406" s="27"/>
      <c r="R1406" s="7"/>
    </row>
    <row r="1407" spans="1:18" x14ac:dyDescent="0.25">
      <c r="A1407" s="2"/>
      <c r="B1407" s="1"/>
      <c r="C1407" s="2"/>
      <c r="D1407" s="2"/>
      <c r="E1407" s="4"/>
      <c r="F1407" s="4"/>
      <c r="G1407" s="260">
        <f t="shared" si="170"/>
        <v>0</v>
      </c>
      <c r="H1407" s="26" t="s">
        <v>6</v>
      </c>
      <c r="I1407" s="39">
        <f t="shared" si="169"/>
        <v>0</v>
      </c>
      <c r="J1407" s="29">
        <f t="shared" si="171"/>
        <v>0</v>
      </c>
      <c r="K1407" s="28">
        <f t="shared" si="172"/>
        <v>0</v>
      </c>
      <c r="L1407" s="29">
        <f t="shared" si="173"/>
        <v>0</v>
      </c>
      <c r="M1407" s="28">
        <f t="shared" si="174"/>
        <v>0</v>
      </c>
      <c r="N1407" s="29">
        <f t="shared" si="174"/>
        <v>0</v>
      </c>
      <c r="O1407" s="28">
        <f t="shared" si="175"/>
        <v>0</v>
      </c>
      <c r="P1407" s="255">
        <f t="shared" si="176"/>
        <v>0</v>
      </c>
      <c r="Q1407" s="27"/>
      <c r="R1407" s="7"/>
    </row>
    <row r="1408" spans="1:18" x14ac:dyDescent="0.25">
      <c r="A1408" s="2"/>
      <c r="B1408" s="1"/>
      <c r="C1408" s="2"/>
      <c r="D1408" s="2"/>
      <c r="E1408" s="4"/>
      <c r="F1408" s="4"/>
      <c r="G1408" s="260">
        <f t="shared" si="170"/>
        <v>0</v>
      </c>
      <c r="H1408" s="26" t="s">
        <v>6</v>
      </c>
      <c r="I1408" s="39">
        <f t="shared" ref="I1408:I1471" si="177">E1408*$E$4</f>
        <v>0</v>
      </c>
      <c r="J1408" s="29">
        <f t="shared" si="171"/>
        <v>0</v>
      </c>
      <c r="K1408" s="28">
        <f t="shared" si="172"/>
        <v>0</v>
      </c>
      <c r="L1408" s="29">
        <f t="shared" si="173"/>
        <v>0</v>
      </c>
      <c r="M1408" s="28">
        <f t="shared" si="174"/>
        <v>0</v>
      </c>
      <c r="N1408" s="29">
        <f t="shared" si="174"/>
        <v>0</v>
      </c>
      <c r="O1408" s="28">
        <f t="shared" si="175"/>
        <v>0</v>
      </c>
      <c r="P1408" s="255">
        <f t="shared" si="176"/>
        <v>0</v>
      </c>
      <c r="Q1408" s="27"/>
      <c r="R1408" s="7"/>
    </row>
    <row r="1409" spans="1:18" x14ac:dyDescent="0.25">
      <c r="A1409" s="2"/>
      <c r="B1409" s="1"/>
      <c r="C1409" s="2"/>
      <c r="D1409" s="2"/>
      <c r="E1409" s="4"/>
      <c r="F1409" s="4"/>
      <c r="G1409" s="260">
        <f t="shared" si="170"/>
        <v>0</v>
      </c>
      <c r="H1409" s="26" t="s">
        <v>6</v>
      </c>
      <c r="I1409" s="39">
        <f t="shared" si="177"/>
        <v>0</v>
      </c>
      <c r="J1409" s="29">
        <f t="shared" si="171"/>
        <v>0</v>
      </c>
      <c r="K1409" s="28">
        <f t="shared" si="172"/>
        <v>0</v>
      </c>
      <c r="L1409" s="29">
        <f t="shared" si="173"/>
        <v>0</v>
      </c>
      <c r="M1409" s="28">
        <f t="shared" si="174"/>
        <v>0</v>
      </c>
      <c r="N1409" s="29">
        <f t="shared" si="174"/>
        <v>0</v>
      </c>
      <c r="O1409" s="28">
        <f t="shared" si="175"/>
        <v>0</v>
      </c>
      <c r="P1409" s="255">
        <f t="shared" si="176"/>
        <v>0</v>
      </c>
      <c r="Q1409" s="27"/>
      <c r="R1409" s="7"/>
    </row>
    <row r="1410" spans="1:18" x14ac:dyDescent="0.25">
      <c r="A1410" s="2"/>
      <c r="B1410" s="1"/>
      <c r="C1410" s="2"/>
      <c r="D1410" s="2"/>
      <c r="E1410" s="4"/>
      <c r="F1410" s="4"/>
      <c r="G1410" s="260">
        <f t="shared" si="170"/>
        <v>0</v>
      </c>
      <c r="H1410" s="26" t="s">
        <v>6</v>
      </c>
      <c r="I1410" s="39">
        <f t="shared" si="177"/>
        <v>0</v>
      </c>
      <c r="J1410" s="29">
        <f t="shared" si="171"/>
        <v>0</v>
      </c>
      <c r="K1410" s="28">
        <f t="shared" si="172"/>
        <v>0</v>
      </c>
      <c r="L1410" s="29">
        <f t="shared" si="173"/>
        <v>0</v>
      </c>
      <c r="M1410" s="28">
        <f t="shared" si="174"/>
        <v>0</v>
      </c>
      <c r="N1410" s="29">
        <f t="shared" si="174"/>
        <v>0</v>
      </c>
      <c r="O1410" s="28">
        <f t="shared" si="175"/>
        <v>0</v>
      </c>
      <c r="P1410" s="255">
        <f t="shared" si="176"/>
        <v>0</v>
      </c>
      <c r="Q1410" s="27"/>
      <c r="R1410" s="7"/>
    </row>
    <row r="1411" spans="1:18" x14ac:dyDescent="0.25">
      <c r="A1411" s="2"/>
      <c r="B1411" s="1"/>
      <c r="C1411" s="2"/>
      <c r="D1411" s="2"/>
      <c r="E1411" s="4"/>
      <c r="F1411" s="4"/>
      <c r="G1411" s="260">
        <f t="shared" si="170"/>
        <v>0</v>
      </c>
      <c r="H1411" s="26" t="s">
        <v>6</v>
      </c>
      <c r="I1411" s="39">
        <f t="shared" si="177"/>
        <v>0</v>
      </c>
      <c r="J1411" s="29">
        <f t="shared" si="171"/>
        <v>0</v>
      </c>
      <c r="K1411" s="28">
        <f t="shared" si="172"/>
        <v>0</v>
      </c>
      <c r="L1411" s="29">
        <f t="shared" si="173"/>
        <v>0</v>
      </c>
      <c r="M1411" s="28">
        <f t="shared" si="174"/>
        <v>0</v>
      </c>
      <c r="N1411" s="29">
        <f t="shared" si="174"/>
        <v>0</v>
      </c>
      <c r="O1411" s="28">
        <f t="shared" si="175"/>
        <v>0</v>
      </c>
      <c r="P1411" s="255">
        <f t="shared" si="176"/>
        <v>0</v>
      </c>
      <c r="Q1411" s="27"/>
      <c r="R1411" s="7"/>
    </row>
    <row r="1412" spans="1:18" x14ac:dyDescent="0.25">
      <c r="A1412" s="2"/>
      <c r="B1412" s="1"/>
      <c r="C1412" s="2"/>
      <c r="D1412" s="2"/>
      <c r="E1412" s="4"/>
      <c r="F1412" s="4"/>
      <c r="G1412" s="260">
        <f t="shared" si="170"/>
        <v>0</v>
      </c>
      <c r="H1412" s="26" t="s">
        <v>6</v>
      </c>
      <c r="I1412" s="39">
        <f t="shared" si="177"/>
        <v>0</v>
      </c>
      <c r="J1412" s="29">
        <f t="shared" si="171"/>
        <v>0</v>
      </c>
      <c r="K1412" s="28">
        <f t="shared" si="172"/>
        <v>0</v>
      </c>
      <c r="L1412" s="29">
        <f t="shared" si="173"/>
        <v>0</v>
      </c>
      <c r="M1412" s="28">
        <f t="shared" si="174"/>
        <v>0</v>
      </c>
      <c r="N1412" s="29">
        <f t="shared" si="174"/>
        <v>0</v>
      </c>
      <c r="O1412" s="28">
        <f t="shared" si="175"/>
        <v>0</v>
      </c>
      <c r="P1412" s="255">
        <f t="shared" si="176"/>
        <v>0</v>
      </c>
      <c r="Q1412" s="27"/>
      <c r="R1412" s="7"/>
    </row>
    <row r="1413" spans="1:18" x14ac:dyDescent="0.25">
      <c r="A1413" s="2"/>
      <c r="B1413" s="1"/>
      <c r="C1413" s="2"/>
      <c r="D1413" s="2"/>
      <c r="E1413" s="4"/>
      <c r="F1413" s="4"/>
      <c r="G1413" s="260">
        <f t="shared" si="170"/>
        <v>0</v>
      </c>
      <c r="H1413" s="26" t="s">
        <v>6</v>
      </c>
      <c r="I1413" s="39">
        <f t="shared" si="177"/>
        <v>0</v>
      </c>
      <c r="J1413" s="29">
        <f t="shared" si="171"/>
        <v>0</v>
      </c>
      <c r="K1413" s="28">
        <f t="shared" si="172"/>
        <v>0</v>
      </c>
      <c r="L1413" s="29">
        <f t="shared" si="173"/>
        <v>0</v>
      </c>
      <c r="M1413" s="28">
        <f t="shared" si="174"/>
        <v>0</v>
      </c>
      <c r="N1413" s="29">
        <f t="shared" si="174"/>
        <v>0</v>
      </c>
      <c r="O1413" s="28">
        <f t="shared" si="175"/>
        <v>0</v>
      </c>
      <c r="P1413" s="255">
        <f t="shared" si="176"/>
        <v>0</v>
      </c>
      <c r="Q1413" s="27"/>
      <c r="R1413" s="7"/>
    </row>
    <row r="1414" spans="1:18" x14ac:dyDescent="0.25">
      <c r="A1414" s="2"/>
      <c r="B1414" s="1"/>
      <c r="C1414" s="2"/>
      <c r="D1414" s="2"/>
      <c r="E1414" s="4"/>
      <c r="F1414" s="4"/>
      <c r="G1414" s="260">
        <f t="shared" si="170"/>
        <v>0</v>
      </c>
      <c r="H1414" s="26" t="s">
        <v>6</v>
      </c>
      <c r="I1414" s="39">
        <f t="shared" si="177"/>
        <v>0</v>
      </c>
      <c r="J1414" s="29">
        <f t="shared" si="171"/>
        <v>0</v>
      </c>
      <c r="K1414" s="28">
        <f t="shared" si="172"/>
        <v>0</v>
      </c>
      <c r="L1414" s="29">
        <f t="shared" si="173"/>
        <v>0</v>
      </c>
      <c r="M1414" s="28">
        <f t="shared" si="174"/>
        <v>0</v>
      </c>
      <c r="N1414" s="29">
        <f t="shared" si="174"/>
        <v>0</v>
      </c>
      <c r="O1414" s="28">
        <f t="shared" si="175"/>
        <v>0</v>
      </c>
      <c r="P1414" s="255">
        <f t="shared" si="176"/>
        <v>0</v>
      </c>
      <c r="Q1414" s="27"/>
      <c r="R1414" s="7"/>
    </row>
    <row r="1415" spans="1:18" x14ac:dyDescent="0.25">
      <c r="A1415" s="2"/>
      <c r="B1415" s="1"/>
      <c r="C1415" s="2"/>
      <c r="D1415" s="2"/>
      <c r="E1415" s="4"/>
      <c r="F1415" s="4"/>
      <c r="G1415" s="260">
        <f t="shared" si="170"/>
        <v>0</v>
      </c>
      <c r="H1415" s="26" t="s">
        <v>6</v>
      </c>
      <c r="I1415" s="39">
        <f t="shared" si="177"/>
        <v>0</v>
      </c>
      <c r="J1415" s="29">
        <f t="shared" si="171"/>
        <v>0</v>
      </c>
      <c r="K1415" s="28">
        <f t="shared" si="172"/>
        <v>0</v>
      </c>
      <c r="L1415" s="29">
        <f t="shared" si="173"/>
        <v>0</v>
      </c>
      <c r="M1415" s="28">
        <f t="shared" si="174"/>
        <v>0</v>
      </c>
      <c r="N1415" s="29">
        <f t="shared" si="174"/>
        <v>0</v>
      </c>
      <c r="O1415" s="28">
        <f t="shared" si="175"/>
        <v>0</v>
      </c>
      <c r="P1415" s="255">
        <f t="shared" si="176"/>
        <v>0</v>
      </c>
      <c r="Q1415" s="27"/>
      <c r="R1415" s="7"/>
    </row>
    <row r="1416" spans="1:18" x14ac:dyDescent="0.25">
      <c r="A1416" s="2"/>
      <c r="B1416" s="1"/>
      <c r="C1416" s="2"/>
      <c r="D1416" s="2"/>
      <c r="E1416" s="4"/>
      <c r="F1416" s="4"/>
      <c r="G1416" s="260">
        <f t="shared" si="170"/>
        <v>0</v>
      </c>
      <c r="H1416" s="26" t="s">
        <v>6</v>
      </c>
      <c r="I1416" s="39">
        <f t="shared" si="177"/>
        <v>0</v>
      </c>
      <c r="J1416" s="29">
        <f t="shared" si="171"/>
        <v>0</v>
      </c>
      <c r="K1416" s="28">
        <f t="shared" si="172"/>
        <v>0</v>
      </c>
      <c r="L1416" s="29">
        <f t="shared" si="173"/>
        <v>0</v>
      </c>
      <c r="M1416" s="28">
        <f t="shared" si="174"/>
        <v>0</v>
      </c>
      <c r="N1416" s="29">
        <f t="shared" si="174"/>
        <v>0</v>
      </c>
      <c r="O1416" s="28">
        <f t="shared" si="175"/>
        <v>0</v>
      </c>
      <c r="P1416" s="255">
        <f t="shared" si="176"/>
        <v>0</v>
      </c>
      <c r="Q1416" s="27"/>
      <c r="R1416" s="7"/>
    </row>
    <row r="1417" spans="1:18" x14ac:dyDescent="0.25">
      <c r="A1417" s="2"/>
      <c r="B1417" s="1"/>
      <c r="C1417" s="2"/>
      <c r="D1417" s="2"/>
      <c r="E1417" s="4"/>
      <c r="F1417" s="4"/>
      <c r="G1417" s="260">
        <f t="shared" si="170"/>
        <v>0</v>
      </c>
      <c r="H1417" s="26" t="s">
        <v>6</v>
      </c>
      <c r="I1417" s="39">
        <f t="shared" si="177"/>
        <v>0</v>
      </c>
      <c r="J1417" s="29">
        <f t="shared" si="171"/>
        <v>0</v>
      </c>
      <c r="K1417" s="28">
        <f t="shared" si="172"/>
        <v>0</v>
      </c>
      <c r="L1417" s="29">
        <f t="shared" si="173"/>
        <v>0</v>
      </c>
      <c r="M1417" s="28">
        <f t="shared" si="174"/>
        <v>0</v>
      </c>
      <c r="N1417" s="29">
        <f t="shared" si="174"/>
        <v>0</v>
      </c>
      <c r="O1417" s="28">
        <f t="shared" si="175"/>
        <v>0</v>
      </c>
      <c r="P1417" s="255">
        <f t="shared" si="176"/>
        <v>0</v>
      </c>
      <c r="Q1417" s="27"/>
      <c r="R1417" s="7"/>
    </row>
    <row r="1418" spans="1:18" x14ac:dyDescent="0.25">
      <c r="A1418" s="2"/>
      <c r="B1418" s="1"/>
      <c r="C1418" s="2"/>
      <c r="D1418" s="2"/>
      <c r="E1418" s="4"/>
      <c r="F1418" s="4"/>
      <c r="G1418" s="260">
        <f t="shared" si="170"/>
        <v>0</v>
      </c>
      <c r="H1418" s="26" t="s">
        <v>6</v>
      </c>
      <c r="I1418" s="39">
        <f t="shared" si="177"/>
        <v>0</v>
      </c>
      <c r="J1418" s="29">
        <f t="shared" si="171"/>
        <v>0</v>
      </c>
      <c r="K1418" s="28">
        <f t="shared" si="172"/>
        <v>0</v>
      </c>
      <c r="L1418" s="29">
        <f t="shared" si="173"/>
        <v>0</v>
      </c>
      <c r="M1418" s="28">
        <f t="shared" si="174"/>
        <v>0</v>
      </c>
      <c r="N1418" s="29">
        <f t="shared" si="174"/>
        <v>0</v>
      </c>
      <c r="O1418" s="28">
        <f t="shared" si="175"/>
        <v>0</v>
      </c>
      <c r="P1418" s="255">
        <f t="shared" si="176"/>
        <v>0</v>
      </c>
      <c r="Q1418" s="27"/>
      <c r="R1418" s="7"/>
    </row>
    <row r="1419" spans="1:18" x14ac:dyDescent="0.25">
      <c r="A1419" s="2"/>
      <c r="B1419" s="1"/>
      <c r="C1419" s="2"/>
      <c r="D1419" s="2"/>
      <c r="E1419" s="4"/>
      <c r="F1419" s="4"/>
      <c r="G1419" s="260">
        <f t="shared" ref="G1419:G1482" si="178">E1419*F1419</f>
        <v>0</v>
      </c>
      <c r="H1419" s="26" t="s">
        <v>6</v>
      </c>
      <c r="I1419" s="39">
        <f t="shared" si="177"/>
        <v>0</v>
      </c>
      <c r="J1419" s="29">
        <f t="shared" ref="J1419:J1482" si="179">G1419*$E$4</f>
        <v>0</v>
      </c>
      <c r="K1419" s="28">
        <f t="shared" ref="K1419:K1482" si="180">IF(H1419="DIVISAS $",E1419*$E$5,0)</f>
        <v>0</v>
      </c>
      <c r="L1419" s="29">
        <f t="shared" ref="L1419:L1482" si="181">IF(H1419="DIVISAS $",G1419*$E$5,0)</f>
        <v>0</v>
      </c>
      <c r="M1419" s="28">
        <f t="shared" ref="M1419:N1482" si="182">SUM(I1419,K1419)</f>
        <v>0</v>
      </c>
      <c r="N1419" s="29">
        <f t="shared" si="182"/>
        <v>0</v>
      </c>
      <c r="O1419" s="28">
        <f t="shared" ref="O1419:O1482" si="183">E1419-M1419</f>
        <v>0</v>
      </c>
      <c r="P1419" s="255">
        <f t="shared" ref="P1419:P1482" si="184">G1419-N1419</f>
        <v>0</v>
      </c>
      <c r="Q1419" s="27"/>
      <c r="R1419" s="7"/>
    </row>
    <row r="1420" spans="1:18" x14ac:dyDescent="0.25">
      <c r="A1420" s="2"/>
      <c r="B1420" s="1"/>
      <c r="C1420" s="2"/>
      <c r="D1420" s="2"/>
      <c r="E1420" s="4"/>
      <c r="F1420" s="4"/>
      <c r="G1420" s="260">
        <f t="shared" si="178"/>
        <v>0</v>
      </c>
      <c r="H1420" s="26" t="s">
        <v>6</v>
      </c>
      <c r="I1420" s="39">
        <f t="shared" si="177"/>
        <v>0</v>
      </c>
      <c r="J1420" s="29">
        <f t="shared" si="179"/>
        <v>0</v>
      </c>
      <c r="K1420" s="28">
        <f t="shared" si="180"/>
        <v>0</v>
      </c>
      <c r="L1420" s="29">
        <f t="shared" si="181"/>
        <v>0</v>
      </c>
      <c r="M1420" s="28">
        <f t="shared" si="182"/>
        <v>0</v>
      </c>
      <c r="N1420" s="29">
        <f t="shared" si="182"/>
        <v>0</v>
      </c>
      <c r="O1420" s="28">
        <f t="shared" si="183"/>
        <v>0</v>
      </c>
      <c r="P1420" s="255">
        <f t="shared" si="184"/>
        <v>0</v>
      </c>
      <c r="Q1420" s="27"/>
      <c r="R1420" s="7"/>
    </row>
    <row r="1421" spans="1:18" x14ac:dyDescent="0.25">
      <c r="A1421" s="2"/>
      <c r="B1421" s="1"/>
      <c r="C1421" s="2"/>
      <c r="D1421" s="2"/>
      <c r="E1421" s="4"/>
      <c r="F1421" s="4"/>
      <c r="G1421" s="260">
        <f t="shared" si="178"/>
        <v>0</v>
      </c>
      <c r="H1421" s="26" t="s">
        <v>6</v>
      </c>
      <c r="I1421" s="39">
        <f t="shared" si="177"/>
        <v>0</v>
      </c>
      <c r="J1421" s="29">
        <f t="shared" si="179"/>
        <v>0</v>
      </c>
      <c r="K1421" s="28">
        <f t="shared" si="180"/>
        <v>0</v>
      </c>
      <c r="L1421" s="29">
        <f t="shared" si="181"/>
        <v>0</v>
      </c>
      <c r="M1421" s="28">
        <f t="shared" si="182"/>
        <v>0</v>
      </c>
      <c r="N1421" s="29">
        <f t="shared" si="182"/>
        <v>0</v>
      </c>
      <c r="O1421" s="28">
        <f t="shared" si="183"/>
        <v>0</v>
      </c>
      <c r="P1421" s="255">
        <f t="shared" si="184"/>
        <v>0</v>
      </c>
      <c r="Q1421" s="27"/>
      <c r="R1421" s="7"/>
    </row>
    <row r="1422" spans="1:18" x14ac:dyDescent="0.25">
      <c r="A1422" s="2"/>
      <c r="B1422" s="1"/>
      <c r="C1422" s="2"/>
      <c r="D1422" s="2"/>
      <c r="E1422" s="4"/>
      <c r="F1422" s="4"/>
      <c r="G1422" s="260">
        <f t="shared" si="178"/>
        <v>0</v>
      </c>
      <c r="H1422" s="26" t="s">
        <v>6</v>
      </c>
      <c r="I1422" s="39">
        <f t="shared" si="177"/>
        <v>0</v>
      </c>
      <c r="J1422" s="29">
        <f t="shared" si="179"/>
        <v>0</v>
      </c>
      <c r="K1422" s="28">
        <f t="shared" si="180"/>
        <v>0</v>
      </c>
      <c r="L1422" s="29">
        <f t="shared" si="181"/>
        <v>0</v>
      </c>
      <c r="M1422" s="28">
        <f t="shared" si="182"/>
        <v>0</v>
      </c>
      <c r="N1422" s="29">
        <f t="shared" si="182"/>
        <v>0</v>
      </c>
      <c r="O1422" s="28">
        <f t="shared" si="183"/>
        <v>0</v>
      </c>
      <c r="P1422" s="255">
        <f t="shared" si="184"/>
        <v>0</v>
      </c>
      <c r="Q1422" s="27"/>
      <c r="R1422" s="7"/>
    </row>
    <row r="1423" spans="1:18" x14ac:dyDescent="0.25">
      <c r="A1423" s="2"/>
      <c r="B1423" s="1"/>
      <c r="C1423" s="2"/>
      <c r="D1423" s="2"/>
      <c r="E1423" s="4"/>
      <c r="F1423" s="4"/>
      <c r="G1423" s="260">
        <f t="shared" si="178"/>
        <v>0</v>
      </c>
      <c r="H1423" s="26" t="s">
        <v>6</v>
      </c>
      <c r="I1423" s="39">
        <f t="shared" si="177"/>
        <v>0</v>
      </c>
      <c r="J1423" s="29">
        <f t="shared" si="179"/>
        <v>0</v>
      </c>
      <c r="K1423" s="28">
        <f t="shared" si="180"/>
        <v>0</v>
      </c>
      <c r="L1423" s="29">
        <f t="shared" si="181"/>
        <v>0</v>
      </c>
      <c r="M1423" s="28">
        <f t="shared" si="182"/>
        <v>0</v>
      </c>
      <c r="N1423" s="29">
        <f t="shared" si="182"/>
        <v>0</v>
      </c>
      <c r="O1423" s="28">
        <f t="shared" si="183"/>
        <v>0</v>
      </c>
      <c r="P1423" s="255">
        <f t="shared" si="184"/>
        <v>0</v>
      </c>
      <c r="Q1423" s="27"/>
      <c r="R1423" s="7"/>
    </row>
    <row r="1424" spans="1:18" x14ac:dyDescent="0.25">
      <c r="A1424" s="2"/>
      <c r="B1424" s="1"/>
      <c r="C1424" s="2"/>
      <c r="D1424" s="2"/>
      <c r="E1424" s="4"/>
      <c r="F1424" s="4"/>
      <c r="G1424" s="260">
        <f t="shared" si="178"/>
        <v>0</v>
      </c>
      <c r="H1424" s="26" t="s">
        <v>6</v>
      </c>
      <c r="I1424" s="39">
        <f t="shared" si="177"/>
        <v>0</v>
      </c>
      <c r="J1424" s="29">
        <f t="shared" si="179"/>
        <v>0</v>
      </c>
      <c r="K1424" s="28">
        <f t="shared" si="180"/>
        <v>0</v>
      </c>
      <c r="L1424" s="29">
        <f t="shared" si="181"/>
        <v>0</v>
      </c>
      <c r="M1424" s="28">
        <f t="shared" si="182"/>
        <v>0</v>
      </c>
      <c r="N1424" s="29">
        <f t="shared" si="182"/>
        <v>0</v>
      </c>
      <c r="O1424" s="28">
        <f t="shared" si="183"/>
        <v>0</v>
      </c>
      <c r="P1424" s="255">
        <f t="shared" si="184"/>
        <v>0</v>
      </c>
      <c r="Q1424" s="27"/>
      <c r="R1424" s="7"/>
    </row>
    <row r="1425" spans="1:18" x14ac:dyDescent="0.25">
      <c r="A1425" s="2"/>
      <c r="B1425" s="1"/>
      <c r="C1425" s="2"/>
      <c r="D1425" s="2"/>
      <c r="E1425" s="4"/>
      <c r="F1425" s="4"/>
      <c r="G1425" s="260">
        <f t="shared" si="178"/>
        <v>0</v>
      </c>
      <c r="H1425" s="26" t="s">
        <v>6</v>
      </c>
      <c r="I1425" s="39">
        <f t="shared" si="177"/>
        <v>0</v>
      </c>
      <c r="J1425" s="29">
        <f t="shared" si="179"/>
        <v>0</v>
      </c>
      <c r="K1425" s="28">
        <f t="shared" si="180"/>
        <v>0</v>
      </c>
      <c r="L1425" s="29">
        <f t="shared" si="181"/>
        <v>0</v>
      </c>
      <c r="M1425" s="28">
        <f t="shared" si="182"/>
        <v>0</v>
      </c>
      <c r="N1425" s="29">
        <f t="shared" si="182"/>
        <v>0</v>
      </c>
      <c r="O1425" s="28">
        <f t="shared" si="183"/>
        <v>0</v>
      </c>
      <c r="P1425" s="255">
        <f t="shared" si="184"/>
        <v>0</v>
      </c>
      <c r="Q1425" s="27"/>
      <c r="R1425" s="7"/>
    </row>
    <row r="1426" spans="1:18" x14ac:dyDescent="0.25">
      <c r="A1426" s="2"/>
      <c r="B1426" s="1"/>
      <c r="C1426" s="2"/>
      <c r="D1426" s="2"/>
      <c r="E1426" s="4"/>
      <c r="F1426" s="4"/>
      <c r="G1426" s="260">
        <f t="shared" si="178"/>
        <v>0</v>
      </c>
      <c r="H1426" s="26" t="s">
        <v>6</v>
      </c>
      <c r="I1426" s="39">
        <f t="shared" si="177"/>
        <v>0</v>
      </c>
      <c r="J1426" s="29">
        <f t="shared" si="179"/>
        <v>0</v>
      </c>
      <c r="K1426" s="28">
        <f t="shared" si="180"/>
        <v>0</v>
      </c>
      <c r="L1426" s="29">
        <f t="shared" si="181"/>
        <v>0</v>
      </c>
      <c r="M1426" s="28">
        <f t="shared" si="182"/>
        <v>0</v>
      </c>
      <c r="N1426" s="29">
        <f t="shared" si="182"/>
        <v>0</v>
      </c>
      <c r="O1426" s="28">
        <f t="shared" si="183"/>
        <v>0</v>
      </c>
      <c r="P1426" s="255">
        <f t="shared" si="184"/>
        <v>0</v>
      </c>
      <c r="Q1426" s="27"/>
      <c r="R1426" s="7"/>
    </row>
    <row r="1427" spans="1:18" x14ac:dyDescent="0.25">
      <c r="A1427" s="2"/>
      <c r="B1427" s="1"/>
      <c r="C1427" s="2"/>
      <c r="D1427" s="2"/>
      <c r="E1427" s="4"/>
      <c r="F1427" s="4"/>
      <c r="G1427" s="260">
        <f t="shared" si="178"/>
        <v>0</v>
      </c>
      <c r="H1427" s="26" t="s">
        <v>6</v>
      </c>
      <c r="I1427" s="39">
        <f t="shared" si="177"/>
        <v>0</v>
      </c>
      <c r="J1427" s="29">
        <f t="shared" si="179"/>
        <v>0</v>
      </c>
      <c r="K1427" s="28">
        <f t="shared" si="180"/>
        <v>0</v>
      </c>
      <c r="L1427" s="29">
        <f t="shared" si="181"/>
        <v>0</v>
      </c>
      <c r="M1427" s="28">
        <f t="shared" si="182"/>
        <v>0</v>
      </c>
      <c r="N1427" s="29">
        <f t="shared" si="182"/>
        <v>0</v>
      </c>
      <c r="O1427" s="28">
        <f t="shared" si="183"/>
        <v>0</v>
      </c>
      <c r="P1427" s="255">
        <f t="shared" si="184"/>
        <v>0</v>
      </c>
      <c r="Q1427" s="27"/>
      <c r="R1427" s="7"/>
    </row>
    <row r="1428" spans="1:18" x14ac:dyDescent="0.25">
      <c r="A1428" s="2"/>
      <c r="B1428" s="1"/>
      <c r="C1428" s="2"/>
      <c r="D1428" s="2"/>
      <c r="E1428" s="4"/>
      <c r="F1428" s="4"/>
      <c r="G1428" s="260">
        <f t="shared" si="178"/>
        <v>0</v>
      </c>
      <c r="H1428" s="26" t="s">
        <v>6</v>
      </c>
      <c r="I1428" s="39">
        <f t="shared" si="177"/>
        <v>0</v>
      </c>
      <c r="J1428" s="29">
        <f t="shared" si="179"/>
        <v>0</v>
      </c>
      <c r="K1428" s="28">
        <f t="shared" si="180"/>
        <v>0</v>
      </c>
      <c r="L1428" s="29">
        <f t="shared" si="181"/>
        <v>0</v>
      </c>
      <c r="M1428" s="28">
        <f t="shared" si="182"/>
        <v>0</v>
      </c>
      <c r="N1428" s="29">
        <f t="shared" si="182"/>
        <v>0</v>
      </c>
      <c r="O1428" s="28">
        <f t="shared" si="183"/>
        <v>0</v>
      </c>
      <c r="P1428" s="255">
        <f t="shared" si="184"/>
        <v>0</v>
      </c>
      <c r="Q1428" s="27"/>
      <c r="R1428" s="7"/>
    </row>
    <row r="1429" spans="1:18" x14ac:dyDescent="0.25">
      <c r="A1429" s="2"/>
      <c r="B1429" s="1"/>
      <c r="C1429" s="2"/>
      <c r="D1429" s="2"/>
      <c r="E1429" s="4"/>
      <c r="F1429" s="4"/>
      <c r="G1429" s="260">
        <f t="shared" si="178"/>
        <v>0</v>
      </c>
      <c r="H1429" s="26" t="s">
        <v>6</v>
      </c>
      <c r="I1429" s="39">
        <f t="shared" si="177"/>
        <v>0</v>
      </c>
      <c r="J1429" s="29">
        <f t="shared" si="179"/>
        <v>0</v>
      </c>
      <c r="K1429" s="28">
        <f t="shared" si="180"/>
        <v>0</v>
      </c>
      <c r="L1429" s="29">
        <f t="shared" si="181"/>
        <v>0</v>
      </c>
      <c r="M1429" s="28">
        <f t="shared" si="182"/>
        <v>0</v>
      </c>
      <c r="N1429" s="29">
        <f t="shared" si="182"/>
        <v>0</v>
      </c>
      <c r="O1429" s="28">
        <f t="shared" si="183"/>
        <v>0</v>
      </c>
      <c r="P1429" s="255">
        <f t="shared" si="184"/>
        <v>0</v>
      </c>
      <c r="Q1429" s="27"/>
      <c r="R1429" s="7"/>
    </row>
    <row r="1430" spans="1:18" x14ac:dyDescent="0.25">
      <c r="A1430" s="2"/>
      <c r="B1430" s="1"/>
      <c r="C1430" s="2"/>
      <c r="D1430" s="2"/>
      <c r="E1430" s="4"/>
      <c r="F1430" s="4"/>
      <c r="G1430" s="260">
        <f t="shared" si="178"/>
        <v>0</v>
      </c>
      <c r="H1430" s="26" t="s">
        <v>6</v>
      </c>
      <c r="I1430" s="39">
        <f t="shared" si="177"/>
        <v>0</v>
      </c>
      <c r="J1430" s="29">
        <f t="shared" si="179"/>
        <v>0</v>
      </c>
      <c r="K1430" s="28">
        <f t="shared" si="180"/>
        <v>0</v>
      </c>
      <c r="L1430" s="29">
        <f t="shared" si="181"/>
        <v>0</v>
      </c>
      <c r="M1430" s="28">
        <f t="shared" si="182"/>
        <v>0</v>
      </c>
      <c r="N1430" s="29">
        <f t="shared" si="182"/>
        <v>0</v>
      </c>
      <c r="O1430" s="28">
        <f t="shared" si="183"/>
        <v>0</v>
      </c>
      <c r="P1430" s="255">
        <f t="shared" si="184"/>
        <v>0</v>
      </c>
      <c r="Q1430" s="27"/>
      <c r="R1430" s="7"/>
    </row>
    <row r="1431" spans="1:18" x14ac:dyDescent="0.25">
      <c r="A1431" s="2"/>
      <c r="B1431" s="1"/>
      <c r="C1431" s="2"/>
      <c r="D1431" s="2"/>
      <c r="E1431" s="4"/>
      <c r="F1431" s="4"/>
      <c r="G1431" s="260">
        <f t="shared" si="178"/>
        <v>0</v>
      </c>
      <c r="H1431" s="26" t="s">
        <v>6</v>
      </c>
      <c r="I1431" s="39">
        <f t="shared" si="177"/>
        <v>0</v>
      </c>
      <c r="J1431" s="29">
        <f t="shared" si="179"/>
        <v>0</v>
      </c>
      <c r="K1431" s="28">
        <f t="shared" si="180"/>
        <v>0</v>
      </c>
      <c r="L1431" s="29">
        <f t="shared" si="181"/>
        <v>0</v>
      </c>
      <c r="M1431" s="28">
        <f t="shared" si="182"/>
        <v>0</v>
      </c>
      <c r="N1431" s="29">
        <f t="shared" si="182"/>
        <v>0</v>
      </c>
      <c r="O1431" s="28">
        <f t="shared" si="183"/>
        <v>0</v>
      </c>
      <c r="P1431" s="255">
        <f t="shared" si="184"/>
        <v>0</v>
      </c>
      <c r="Q1431" s="27"/>
      <c r="R1431" s="7"/>
    </row>
    <row r="1432" spans="1:18" x14ac:dyDescent="0.25">
      <c r="A1432" s="2"/>
      <c r="B1432" s="1"/>
      <c r="C1432" s="2"/>
      <c r="D1432" s="2"/>
      <c r="E1432" s="4"/>
      <c r="F1432" s="4"/>
      <c r="G1432" s="260">
        <f t="shared" si="178"/>
        <v>0</v>
      </c>
      <c r="H1432" s="26" t="s">
        <v>6</v>
      </c>
      <c r="I1432" s="39">
        <f t="shared" si="177"/>
        <v>0</v>
      </c>
      <c r="J1432" s="29">
        <f t="shared" si="179"/>
        <v>0</v>
      </c>
      <c r="K1432" s="28">
        <f t="shared" si="180"/>
        <v>0</v>
      </c>
      <c r="L1432" s="29">
        <f t="shared" si="181"/>
        <v>0</v>
      </c>
      <c r="M1432" s="28">
        <f t="shared" si="182"/>
        <v>0</v>
      </c>
      <c r="N1432" s="29">
        <f t="shared" si="182"/>
        <v>0</v>
      </c>
      <c r="O1432" s="28">
        <f t="shared" si="183"/>
        <v>0</v>
      </c>
      <c r="P1432" s="255">
        <f t="shared" si="184"/>
        <v>0</v>
      </c>
      <c r="Q1432" s="27"/>
      <c r="R1432" s="7"/>
    </row>
    <row r="1433" spans="1:18" x14ac:dyDescent="0.25">
      <c r="A1433" s="2"/>
      <c r="B1433" s="1"/>
      <c r="C1433" s="2"/>
      <c r="D1433" s="2"/>
      <c r="E1433" s="4"/>
      <c r="F1433" s="4"/>
      <c r="G1433" s="260">
        <f t="shared" si="178"/>
        <v>0</v>
      </c>
      <c r="H1433" s="26" t="s">
        <v>6</v>
      </c>
      <c r="I1433" s="39">
        <f t="shared" si="177"/>
        <v>0</v>
      </c>
      <c r="J1433" s="29">
        <f t="shared" si="179"/>
        <v>0</v>
      </c>
      <c r="K1433" s="28">
        <f t="shared" si="180"/>
        <v>0</v>
      </c>
      <c r="L1433" s="29">
        <f t="shared" si="181"/>
        <v>0</v>
      </c>
      <c r="M1433" s="28">
        <f t="shared" si="182"/>
        <v>0</v>
      </c>
      <c r="N1433" s="29">
        <f t="shared" si="182"/>
        <v>0</v>
      </c>
      <c r="O1433" s="28">
        <f t="shared" si="183"/>
        <v>0</v>
      </c>
      <c r="P1433" s="255">
        <f t="shared" si="184"/>
        <v>0</v>
      </c>
      <c r="Q1433" s="27"/>
      <c r="R1433" s="7"/>
    </row>
    <row r="1434" spans="1:18" x14ac:dyDescent="0.25">
      <c r="A1434" s="2"/>
      <c r="B1434" s="1"/>
      <c r="C1434" s="2"/>
      <c r="D1434" s="2"/>
      <c r="E1434" s="4"/>
      <c r="F1434" s="4"/>
      <c r="G1434" s="260">
        <f t="shared" si="178"/>
        <v>0</v>
      </c>
      <c r="H1434" s="26" t="s">
        <v>6</v>
      </c>
      <c r="I1434" s="39">
        <f t="shared" si="177"/>
        <v>0</v>
      </c>
      <c r="J1434" s="29">
        <f t="shared" si="179"/>
        <v>0</v>
      </c>
      <c r="K1434" s="28">
        <f t="shared" si="180"/>
        <v>0</v>
      </c>
      <c r="L1434" s="29">
        <f t="shared" si="181"/>
        <v>0</v>
      </c>
      <c r="M1434" s="28">
        <f t="shared" si="182"/>
        <v>0</v>
      </c>
      <c r="N1434" s="29">
        <f t="shared" si="182"/>
        <v>0</v>
      </c>
      <c r="O1434" s="28">
        <f t="shared" si="183"/>
        <v>0</v>
      </c>
      <c r="P1434" s="255">
        <f t="shared" si="184"/>
        <v>0</v>
      </c>
      <c r="Q1434" s="27"/>
      <c r="R1434" s="7"/>
    </row>
    <row r="1435" spans="1:18" x14ac:dyDescent="0.25">
      <c r="A1435" s="2"/>
      <c r="B1435" s="1"/>
      <c r="C1435" s="2"/>
      <c r="D1435" s="2"/>
      <c r="E1435" s="4"/>
      <c r="F1435" s="4"/>
      <c r="G1435" s="260">
        <f t="shared" si="178"/>
        <v>0</v>
      </c>
      <c r="H1435" s="26" t="s">
        <v>6</v>
      </c>
      <c r="I1435" s="39">
        <f t="shared" si="177"/>
        <v>0</v>
      </c>
      <c r="J1435" s="29">
        <f t="shared" si="179"/>
        <v>0</v>
      </c>
      <c r="K1435" s="28">
        <f t="shared" si="180"/>
        <v>0</v>
      </c>
      <c r="L1435" s="29">
        <f t="shared" si="181"/>
        <v>0</v>
      </c>
      <c r="M1435" s="28">
        <f t="shared" si="182"/>
        <v>0</v>
      </c>
      <c r="N1435" s="29">
        <f t="shared" si="182"/>
        <v>0</v>
      </c>
      <c r="O1435" s="28">
        <f t="shared" si="183"/>
        <v>0</v>
      </c>
      <c r="P1435" s="255">
        <f t="shared" si="184"/>
        <v>0</v>
      </c>
      <c r="Q1435" s="27"/>
      <c r="R1435" s="7"/>
    </row>
    <row r="1436" spans="1:18" x14ac:dyDescent="0.25">
      <c r="A1436" s="2"/>
      <c r="B1436" s="1"/>
      <c r="C1436" s="2"/>
      <c r="D1436" s="2"/>
      <c r="E1436" s="4"/>
      <c r="F1436" s="4"/>
      <c r="G1436" s="260">
        <f t="shared" si="178"/>
        <v>0</v>
      </c>
      <c r="H1436" s="26" t="s">
        <v>6</v>
      </c>
      <c r="I1436" s="39">
        <f t="shared" si="177"/>
        <v>0</v>
      </c>
      <c r="J1436" s="29">
        <f t="shared" si="179"/>
        <v>0</v>
      </c>
      <c r="K1436" s="28">
        <f t="shared" si="180"/>
        <v>0</v>
      </c>
      <c r="L1436" s="29">
        <f t="shared" si="181"/>
        <v>0</v>
      </c>
      <c r="M1436" s="28">
        <f t="shared" si="182"/>
        <v>0</v>
      </c>
      <c r="N1436" s="29">
        <f t="shared" si="182"/>
        <v>0</v>
      </c>
      <c r="O1436" s="28">
        <f t="shared" si="183"/>
        <v>0</v>
      </c>
      <c r="P1436" s="255">
        <f t="shared" si="184"/>
        <v>0</v>
      </c>
      <c r="Q1436" s="27"/>
      <c r="R1436" s="7"/>
    </row>
    <row r="1437" spans="1:18" x14ac:dyDescent="0.25">
      <c r="A1437" s="2"/>
      <c r="B1437" s="1"/>
      <c r="C1437" s="2"/>
      <c r="D1437" s="2"/>
      <c r="E1437" s="4"/>
      <c r="F1437" s="4"/>
      <c r="G1437" s="260">
        <f t="shared" si="178"/>
        <v>0</v>
      </c>
      <c r="H1437" s="26" t="s">
        <v>6</v>
      </c>
      <c r="I1437" s="39">
        <f t="shared" si="177"/>
        <v>0</v>
      </c>
      <c r="J1437" s="29">
        <f t="shared" si="179"/>
        <v>0</v>
      </c>
      <c r="K1437" s="28">
        <f t="shared" si="180"/>
        <v>0</v>
      </c>
      <c r="L1437" s="29">
        <f t="shared" si="181"/>
        <v>0</v>
      </c>
      <c r="M1437" s="28">
        <f t="shared" si="182"/>
        <v>0</v>
      </c>
      <c r="N1437" s="29">
        <f t="shared" si="182"/>
        <v>0</v>
      </c>
      <c r="O1437" s="28">
        <f t="shared" si="183"/>
        <v>0</v>
      </c>
      <c r="P1437" s="255">
        <f t="shared" si="184"/>
        <v>0</v>
      </c>
      <c r="Q1437" s="27"/>
      <c r="R1437" s="7"/>
    </row>
    <row r="1438" spans="1:18" x14ac:dyDescent="0.25">
      <c r="A1438" s="2"/>
      <c r="B1438" s="1"/>
      <c r="C1438" s="2"/>
      <c r="D1438" s="2"/>
      <c r="E1438" s="4"/>
      <c r="F1438" s="4"/>
      <c r="G1438" s="260">
        <f t="shared" si="178"/>
        <v>0</v>
      </c>
      <c r="H1438" s="26" t="s">
        <v>6</v>
      </c>
      <c r="I1438" s="39">
        <f t="shared" si="177"/>
        <v>0</v>
      </c>
      <c r="J1438" s="29">
        <f t="shared" si="179"/>
        <v>0</v>
      </c>
      <c r="K1438" s="28">
        <f t="shared" si="180"/>
        <v>0</v>
      </c>
      <c r="L1438" s="29">
        <f t="shared" si="181"/>
        <v>0</v>
      </c>
      <c r="M1438" s="28">
        <f t="shared" si="182"/>
        <v>0</v>
      </c>
      <c r="N1438" s="29">
        <f t="shared" si="182"/>
        <v>0</v>
      </c>
      <c r="O1438" s="28">
        <f t="shared" si="183"/>
        <v>0</v>
      </c>
      <c r="P1438" s="255">
        <f t="shared" si="184"/>
        <v>0</v>
      </c>
      <c r="Q1438" s="27"/>
      <c r="R1438" s="7"/>
    </row>
    <row r="1439" spans="1:18" x14ac:dyDescent="0.25">
      <c r="A1439" s="2"/>
      <c r="B1439" s="1"/>
      <c r="C1439" s="2"/>
      <c r="D1439" s="2"/>
      <c r="E1439" s="4"/>
      <c r="F1439" s="4"/>
      <c r="G1439" s="260">
        <f t="shared" si="178"/>
        <v>0</v>
      </c>
      <c r="H1439" s="26" t="s">
        <v>6</v>
      </c>
      <c r="I1439" s="39">
        <f t="shared" si="177"/>
        <v>0</v>
      </c>
      <c r="J1439" s="29">
        <f t="shared" si="179"/>
        <v>0</v>
      </c>
      <c r="K1439" s="28">
        <f t="shared" si="180"/>
        <v>0</v>
      </c>
      <c r="L1439" s="29">
        <f t="shared" si="181"/>
        <v>0</v>
      </c>
      <c r="M1439" s="28">
        <f t="shared" si="182"/>
        <v>0</v>
      </c>
      <c r="N1439" s="29">
        <f t="shared" si="182"/>
        <v>0</v>
      </c>
      <c r="O1439" s="28">
        <f t="shared" si="183"/>
        <v>0</v>
      </c>
      <c r="P1439" s="255">
        <f t="shared" si="184"/>
        <v>0</v>
      </c>
      <c r="Q1439" s="27"/>
      <c r="R1439" s="7"/>
    </row>
    <row r="1440" spans="1:18" x14ac:dyDescent="0.25">
      <c r="A1440" s="2"/>
      <c r="B1440" s="1"/>
      <c r="C1440" s="2"/>
      <c r="D1440" s="2"/>
      <c r="E1440" s="4"/>
      <c r="F1440" s="4"/>
      <c r="G1440" s="260">
        <f t="shared" si="178"/>
        <v>0</v>
      </c>
      <c r="H1440" s="26" t="s">
        <v>6</v>
      </c>
      <c r="I1440" s="39">
        <f t="shared" si="177"/>
        <v>0</v>
      </c>
      <c r="J1440" s="29">
        <f t="shared" si="179"/>
        <v>0</v>
      </c>
      <c r="K1440" s="28">
        <f t="shared" si="180"/>
        <v>0</v>
      </c>
      <c r="L1440" s="29">
        <f t="shared" si="181"/>
        <v>0</v>
      </c>
      <c r="M1440" s="28">
        <f t="shared" si="182"/>
        <v>0</v>
      </c>
      <c r="N1440" s="29">
        <f t="shared" si="182"/>
        <v>0</v>
      </c>
      <c r="O1440" s="28">
        <f t="shared" si="183"/>
        <v>0</v>
      </c>
      <c r="P1440" s="255">
        <f t="shared" si="184"/>
        <v>0</v>
      </c>
      <c r="Q1440" s="27"/>
      <c r="R1440" s="7"/>
    </row>
    <row r="1441" spans="1:18" x14ac:dyDescent="0.25">
      <c r="A1441" s="2"/>
      <c r="B1441" s="1"/>
      <c r="C1441" s="2"/>
      <c r="D1441" s="2"/>
      <c r="E1441" s="4"/>
      <c r="F1441" s="4"/>
      <c r="G1441" s="260">
        <f t="shared" si="178"/>
        <v>0</v>
      </c>
      <c r="H1441" s="26" t="s">
        <v>6</v>
      </c>
      <c r="I1441" s="39">
        <f t="shared" si="177"/>
        <v>0</v>
      </c>
      <c r="J1441" s="29">
        <f t="shared" si="179"/>
        <v>0</v>
      </c>
      <c r="K1441" s="28">
        <f t="shared" si="180"/>
        <v>0</v>
      </c>
      <c r="L1441" s="29">
        <f t="shared" si="181"/>
        <v>0</v>
      </c>
      <c r="M1441" s="28">
        <f t="shared" si="182"/>
        <v>0</v>
      </c>
      <c r="N1441" s="29">
        <f t="shared" si="182"/>
        <v>0</v>
      </c>
      <c r="O1441" s="28">
        <f t="shared" si="183"/>
        <v>0</v>
      </c>
      <c r="P1441" s="255">
        <f t="shared" si="184"/>
        <v>0</v>
      </c>
      <c r="Q1441" s="27"/>
      <c r="R1441" s="7"/>
    </row>
    <row r="1442" spans="1:18" x14ac:dyDescent="0.25">
      <c r="A1442" s="2"/>
      <c r="B1442" s="1"/>
      <c r="C1442" s="2"/>
      <c r="D1442" s="2"/>
      <c r="E1442" s="4"/>
      <c r="F1442" s="4"/>
      <c r="G1442" s="260">
        <f t="shared" si="178"/>
        <v>0</v>
      </c>
      <c r="H1442" s="26" t="s">
        <v>6</v>
      </c>
      <c r="I1442" s="39">
        <f t="shared" si="177"/>
        <v>0</v>
      </c>
      <c r="J1442" s="29">
        <f t="shared" si="179"/>
        <v>0</v>
      </c>
      <c r="K1442" s="28">
        <f t="shared" si="180"/>
        <v>0</v>
      </c>
      <c r="L1442" s="29">
        <f t="shared" si="181"/>
        <v>0</v>
      </c>
      <c r="M1442" s="28">
        <f t="shared" si="182"/>
        <v>0</v>
      </c>
      <c r="N1442" s="29">
        <f t="shared" si="182"/>
        <v>0</v>
      </c>
      <c r="O1442" s="28">
        <f t="shared" si="183"/>
        <v>0</v>
      </c>
      <c r="P1442" s="255">
        <f t="shared" si="184"/>
        <v>0</v>
      </c>
      <c r="Q1442" s="27"/>
      <c r="R1442" s="7"/>
    </row>
    <row r="1443" spans="1:18" x14ac:dyDescent="0.25">
      <c r="A1443" s="2"/>
      <c r="B1443" s="1"/>
      <c r="C1443" s="2"/>
      <c r="D1443" s="2"/>
      <c r="E1443" s="4"/>
      <c r="F1443" s="4"/>
      <c r="G1443" s="260">
        <f t="shared" si="178"/>
        <v>0</v>
      </c>
      <c r="H1443" s="26" t="s">
        <v>6</v>
      </c>
      <c r="I1443" s="39">
        <f t="shared" si="177"/>
        <v>0</v>
      </c>
      <c r="J1443" s="29">
        <f t="shared" si="179"/>
        <v>0</v>
      </c>
      <c r="K1443" s="28">
        <f t="shared" si="180"/>
        <v>0</v>
      </c>
      <c r="L1443" s="29">
        <f t="shared" si="181"/>
        <v>0</v>
      </c>
      <c r="M1443" s="28">
        <f t="shared" si="182"/>
        <v>0</v>
      </c>
      <c r="N1443" s="29">
        <f t="shared" si="182"/>
        <v>0</v>
      </c>
      <c r="O1443" s="28">
        <f t="shared" si="183"/>
        <v>0</v>
      </c>
      <c r="P1443" s="255">
        <f t="shared" si="184"/>
        <v>0</v>
      </c>
      <c r="Q1443" s="27"/>
      <c r="R1443" s="7"/>
    </row>
    <row r="1444" spans="1:18" x14ac:dyDescent="0.25">
      <c r="A1444" s="2"/>
      <c r="B1444" s="1"/>
      <c r="C1444" s="2"/>
      <c r="D1444" s="2"/>
      <c r="E1444" s="4"/>
      <c r="F1444" s="4"/>
      <c r="G1444" s="260">
        <f t="shared" si="178"/>
        <v>0</v>
      </c>
      <c r="H1444" s="26" t="s">
        <v>6</v>
      </c>
      <c r="I1444" s="39">
        <f t="shared" si="177"/>
        <v>0</v>
      </c>
      <c r="J1444" s="29">
        <f t="shared" si="179"/>
        <v>0</v>
      </c>
      <c r="K1444" s="28">
        <f t="shared" si="180"/>
        <v>0</v>
      </c>
      <c r="L1444" s="29">
        <f t="shared" si="181"/>
        <v>0</v>
      </c>
      <c r="M1444" s="28">
        <f t="shared" si="182"/>
        <v>0</v>
      </c>
      <c r="N1444" s="29">
        <f t="shared" si="182"/>
        <v>0</v>
      </c>
      <c r="O1444" s="28">
        <f t="shared" si="183"/>
        <v>0</v>
      </c>
      <c r="P1444" s="255">
        <f t="shared" si="184"/>
        <v>0</v>
      </c>
      <c r="Q1444" s="27"/>
      <c r="R1444" s="7"/>
    </row>
    <row r="1445" spans="1:18" x14ac:dyDescent="0.25">
      <c r="A1445" s="2"/>
      <c r="B1445" s="1"/>
      <c r="C1445" s="2"/>
      <c r="D1445" s="2"/>
      <c r="E1445" s="4"/>
      <c r="F1445" s="4"/>
      <c r="G1445" s="260">
        <f t="shared" si="178"/>
        <v>0</v>
      </c>
      <c r="H1445" s="26" t="s">
        <v>6</v>
      </c>
      <c r="I1445" s="39">
        <f t="shared" si="177"/>
        <v>0</v>
      </c>
      <c r="J1445" s="29">
        <f t="shared" si="179"/>
        <v>0</v>
      </c>
      <c r="K1445" s="28">
        <f t="shared" si="180"/>
        <v>0</v>
      </c>
      <c r="L1445" s="29">
        <f t="shared" si="181"/>
        <v>0</v>
      </c>
      <c r="M1445" s="28">
        <f t="shared" si="182"/>
        <v>0</v>
      </c>
      <c r="N1445" s="29">
        <f t="shared" si="182"/>
        <v>0</v>
      </c>
      <c r="O1445" s="28">
        <f t="shared" si="183"/>
        <v>0</v>
      </c>
      <c r="P1445" s="255">
        <f t="shared" si="184"/>
        <v>0</v>
      </c>
      <c r="Q1445" s="27"/>
      <c r="R1445" s="7"/>
    </row>
    <row r="1446" spans="1:18" x14ac:dyDescent="0.25">
      <c r="A1446" s="2"/>
      <c r="B1446" s="1"/>
      <c r="C1446" s="2"/>
      <c r="D1446" s="2"/>
      <c r="E1446" s="4"/>
      <c r="F1446" s="4"/>
      <c r="G1446" s="260">
        <f t="shared" si="178"/>
        <v>0</v>
      </c>
      <c r="H1446" s="26" t="s">
        <v>6</v>
      </c>
      <c r="I1446" s="39">
        <f t="shared" si="177"/>
        <v>0</v>
      </c>
      <c r="J1446" s="29">
        <f t="shared" si="179"/>
        <v>0</v>
      </c>
      <c r="K1446" s="28">
        <f t="shared" si="180"/>
        <v>0</v>
      </c>
      <c r="L1446" s="29">
        <f t="shared" si="181"/>
        <v>0</v>
      </c>
      <c r="M1446" s="28">
        <f t="shared" si="182"/>
        <v>0</v>
      </c>
      <c r="N1446" s="29">
        <f t="shared" si="182"/>
        <v>0</v>
      </c>
      <c r="O1446" s="28">
        <f t="shared" si="183"/>
        <v>0</v>
      </c>
      <c r="P1446" s="255">
        <f t="shared" si="184"/>
        <v>0</v>
      </c>
      <c r="Q1446" s="27"/>
      <c r="R1446" s="7"/>
    </row>
    <row r="1447" spans="1:18" x14ac:dyDescent="0.25">
      <c r="A1447" s="2"/>
      <c r="B1447" s="1"/>
      <c r="C1447" s="2"/>
      <c r="D1447" s="2"/>
      <c r="E1447" s="4"/>
      <c r="F1447" s="4"/>
      <c r="G1447" s="260">
        <f t="shared" si="178"/>
        <v>0</v>
      </c>
      <c r="H1447" s="26" t="s">
        <v>6</v>
      </c>
      <c r="I1447" s="39">
        <f t="shared" si="177"/>
        <v>0</v>
      </c>
      <c r="J1447" s="29">
        <f t="shared" si="179"/>
        <v>0</v>
      </c>
      <c r="K1447" s="28">
        <f t="shared" si="180"/>
        <v>0</v>
      </c>
      <c r="L1447" s="29">
        <f t="shared" si="181"/>
        <v>0</v>
      </c>
      <c r="M1447" s="28">
        <f t="shared" si="182"/>
        <v>0</v>
      </c>
      <c r="N1447" s="29">
        <f t="shared" si="182"/>
        <v>0</v>
      </c>
      <c r="O1447" s="28">
        <f t="shared" si="183"/>
        <v>0</v>
      </c>
      <c r="P1447" s="255">
        <f t="shared" si="184"/>
        <v>0</v>
      </c>
      <c r="Q1447" s="27"/>
      <c r="R1447" s="7"/>
    </row>
    <row r="1448" spans="1:18" x14ac:dyDescent="0.25">
      <c r="A1448" s="2"/>
      <c r="B1448" s="1"/>
      <c r="C1448" s="2"/>
      <c r="D1448" s="2"/>
      <c r="E1448" s="4"/>
      <c r="F1448" s="4"/>
      <c r="G1448" s="260">
        <f t="shared" si="178"/>
        <v>0</v>
      </c>
      <c r="H1448" s="26" t="s">
        <v>6</v>
      </c>
      <c r="I1448" s="39">
        <f t="shared" si="177"/>
        <v>0</v>
      </c>
      <c r="J1448" s="29">
        <f t="shared" si="179"/>
        <v>0</v>
      </c>
      <c r="K1448" s="28">
        <f t="shared" si="180"/>
        <v>0</v>
      </c>
      <c r="L1448" s="29">
        <f t="shared" si="181"/>
        <v>0</v>
      </c>
      <c r="M1448" s="28">
        <f t="shared" si="182"/>
        <v>0</v>
      </c>
      <c r="N1448" s="29">
        <f t="shared" si="182"/>
        <v>0</v>
      </c>
      <c r="O1448" s="28">
        <f t="shared" si="183"/>
        <v>0</v>
      </c>
      <c r="P1448" s="255">
        <f t="shared" si="184"/>
        <v>0</v>
      </c>
      <c r="Q1448" s="27"/>
      <c r="R1448" s="7"/>
    </row>
    <row r="1449" spans="1:18" x14ac:dyDescent="0.25">
      <c r="A1449" s="2"/>
      <c r="B1449" s="1"/>
      <c r="C1449" s="2"/>
      <c r="D1449" s="2"/>
      <c r="E1449" s="4"/>
      <c r="F1449" s="4"/>
      <c r="G1449" s="260">
        <f t="shared" si="178"/>
        <v>0</v>
      </c>
      <c r="H1449" s="26" t="s">
        <v>6</v>
      </c>
      <c r="I1449" s="39">
        <f t="shared" si="177"/>
        <v>0</v>
      </c>
      <c r="J1449" s="29">
        <f t="shared" si="179"/>
        <v>0</v>
      </c>
      <c r="K1449" s="28">
        <f t="shared" si="180"/>
        <v>0</v>
      </c>
      <c r="L1449" s="29">
        <f t="shared" si="181"/>
        <v>0</v>
      </c>
      <c r="M1449" s="28">
        <f t="shared" si="182"/>
        <v>0</v>
      </c>
      <c r="N1449" s="29">
        <f t="shared" si="182"/>
        <v>0</v>
      </c>
      <c r="O1449" s="28">
        <f t="shared" si="183"/>
        <v>0</v>
      </c>
      <c r="P1449" s="255">
        <f t="shared" si="184"/>
        <v>0</v>
      </c>
      <c r="Q1449" s="27"/>
      <c r="R1449" s="7"/>
    </row>
    <row r="1450" spans="1:18" x14ac:dyDescent="0.25">
      <c r="A1450" s="2"/>
      <c r="B1450" s="1"/>
      <c r="C1450" s="2"/>
      <c r="D1450" s="2"/>
      <c r="E1450" s="4"/>
      <c r="F1450" s="4"/>
      <c r="G1450" s="260">
        <f t="shared" si="178"/>
        <v>0</v>
      </c>
      <c r="H1450" s="26" t="s">
        <v>6</v>
      </c>
      <c r="I1450" s="39">
        <f t="shared" si="177"/>
        <v>0</v>
      </c>
      <c r="J1450" s="29">
        <f t="shared" si="179"/>
        <v>0</v>
      </c>
      <c r="K1450" s="28">
        <f t="shared" si="180"/>
        <v>0</v>
      </c>
      <c r="L1450" s="29">
        <f t="shared" si="181"/>
        <v>0</v>
      </c>
      <c r="M1450" s="28">
        <f t="shared" si="182"/>
        <v>0</v>
      </c>
      <c r="N1450" s="29">
        <f t="shared" si="182"/>
        <v>0</v>
      </c>
      <c r="O1450" s="28">
        <f t="shared" si="183"/>
        <v>0</v>
      </c>
      <c r="P1450" s="255">
        <f t="shared" si="184"/>
        <v>0</v>
      </c>
      <c r="Q1450" s="27"/>
      <c r="R1450" s="7"/>
    </row>
    <row r="1451" spans="1:18" x14ac:dyDescent="0.25">
      <c r="A1451" s="2"/>
      <c r="B1451" s="1"/>
      <c r="C1451" s="2"/>
      <c r="D1451" s="2"/>
      <c r="E1451" s="4"/>
      <c r="F1451" s="4"/>
      <c r="G1451" s="260">
        <f t="shared" si="178"/>
        <v>0</v>
      </c>
      <c r="H1451" s="26" t="s">
        <v>6</v>
      </c>
      <c r="I1451" s="39">
        <f t="shared" si="177"/>
        <v>0</v>
      </c>
      <c r="J1451" s="29">
        <f t="shared" si="179"/>
        <v>0</v>
      </c>
      <c r="K1451" s="28">
        <f t="shared" si="180"/>
        <v>0</v>
      </c>
      <c r="L1451" s="29">
        <f t="shared" si="181"/>
        <v>0</v>
      </c>
      <c r="M1451" s="28">
        <f t="shared" si="182"/>
        <v>0</v>
      </c>
      <c r="N1451" s="29">
        <f t="shared" si="182"/>
        <v>0</v>
      </c>
      <c r="O1451" s="28">
        <f t="shared" si="183"/>
        <v>0</v>
      </c>
      <c r="P1451" s="255">
        <f t="shared" si="184"/>
        <v>0</v>
      </c>
      <c r="Q1451" s="27"/>
      <c r="R1451" s="7"/>
    </row>
    <row r="1452" spans="1:18" x14ac:dyDescent="0.25">
      <c r="A1452" s="2"/>
      <c r="B1452" s="1"/>
      <c r="C1452" s="2"/>
      <c r="D1452" s="2"/>
      <c r="E1452" s="4"/>
      <c r="F1452" s="4"/>
      <c r="G1452" s="260">
        <f t="shared" si="178"/>
        <v>0</v>
      </c>
      <c r="H1452" s="26" t="s">
        <v>6</v>
      </c>
      <c r="I1452" s="39">
        <f t="shared" si="177"/>
        <v>0</v>
      </c>
      <c r="J1452" s="29">
        <f t="shared" si="179"/>
        <v>0</v>
      </c>
      <c r="K1452" s="28">
        <f t="shared" si="180"/>
        <v>0</v>
      </c>
      <c r="L1452" s="29">
        <f t="shared" si="181"/>
        <v>0</v>
      </c>
      <c r="M1452" s="28">
        <f t="shared" si="182"/>
        <v>0</v>
      </c>
      <c r="N1452" s="29">
        <f t="shared" si="182"/>
        <v>0</v>
      </c>
      <c r="O1452" s="28">
        <f t="shared" si="183"/>
        <v>0</v>
      </c>
      <c r="P1452" s="255">
        <f t="shared" si="184"/>
        <v>0</v>
      </c>
      <c r="Q1452" s="27"/>
      <c r="R1452" s="7"/>
    </row>
    <row r="1453" spans="1:18" x14ac:dyDescent="0.25">
      <c r="A1453" s="2"/>
      <c r="B1453" s="1"/>
      <c r="C1453" s="2"/>
      <c r="D1453" s="2"/>
      <c r="E1453" s="4"/>
      <c r="F1453" s="4"/>
      <c r="G1453" s="260">
        <f t="shared" si="178"/>
        <v>0</v>
      </c>
      <c r="H1453" s="26" t="s">
        <v>6</v>
      </c>
      <c r="I1453" s="39">
        <f t="shared" si="177"/>
        <v>0</v>
      </c>
      <c r="J1453" s="29">
        <f t="shared" si="179"/>
        <v>0</v>
      </c>
      <c r="K1453" s="28">
        <f t="shared" si="180"/>
        <v>0</v>
      </c>
      <c r="L1453" s="29">
        <f t="shared" si="181"/>
        <v>0</v>
      </c>
      <c r="M1453" s="28">
        <f t="shared" si="182"/>
        <v>0</v>
      </c>
      <c r="N1453" s="29">
        <f t="shared" si="182"/>
        <v>0</v>
      </c>
      <c r="O1453" s="28">
        <f t="shared" si="183"/>
        <v>0</v>
      </c>
      <c r="P1453" s="255">
        <f t="shared" si="184"/>
        <v>0</v>
      </c>
      <c r="Q1453" s="27"/>
      <c r="R1453" s="7"/>
    </row>
    <row r="1454" spans="1:18" x14ac:dyDescent="0.25">
      <c r="A1454" s="2"/>
      <c r="B1454" s="1"/>
      <c r="C1454" s="2"/>
      <c r="D1454" s="2"/>
      <c r="E1454" s="4"/>
      <c r="F1454" s="4"/>
      <c r="G1454" s="260">
        <f t="shared" si="178"/>
        <v>0</v>
      </c>
      <c r="H1454" s="26" t="s">
        <v>6</v>
      </c>
      <c r="I1454" s="39">
        <f t="shared" si="177"/>
        <v>0</v>
      </c>
      <c r="J1454" s="29">
        <f t="shared" si="179"/>
        <v>0</v>
      </c>
      <c r="K1454" s="28">
        <f t="shared" si="180"/>
        <v>0</v>
      </c>
      <c r="L1454" s="29">
        <f t="shared" si="181"/>
        <v>0</v>
      </c>
      <c r="M1454" s="28">
        <f t="shared" si="182"/>
        <v>0</v>
      </c>
      <c r="N1454" s="29">
        <f t="shared" si="182"/>
        <v>0</v>
      </c>
      <c r="O1454" s="28">
        <f t="shared" si="183"/>
        <v>0</v>
      </c>
      <c r="P1454" s="255">
        <f t="shared" si="184"/>
        <v>0</v>
      </c>
      <c r="Q1454" s="27"/>
      <c r="R1454" s="7"/>
    </row>
    <row r="1455" spans="1:18" x14ac:dyDescent="0.25">
      <c r="A1455" s="2"/>
      <c r="B1455" s="1"/>
      <c r="C1455" s="2"/>
      <c r="D1455" s="2"/>
      <c r="E1455" s="4"/>
      <c r="F1455" s="4"/>
      <c r="G1455" s="260">
        <f t="shared" si="178"/>
        <v>0</v>
      </c>
      <c r="H1455" s="26" t="s">
        <v>6</v>
      </c>
      <c r="I1455" s="39">
        <f t="shared" si="177"/>
        <v>0</v>
      </c>
      <c r="J1455" s="29">
        <f t="shared" si="179"/>
        <v>0</v>
      </c>
      <c r="K1455" s="28">
        <f t="shared" si="180"/>
        <v>0</v>
      </c>
      <c r="L1455" s="29">
        <f t="shared" si="181"/>
        <v>0</v>
      </c>
      <c r="M1455" s="28">
        <f t="shared" si="182"/>
        <v>0</v>
      </c>
      <c r="N1455" s="29">
        <f t="shared" si="182"/>
        <v>0</v>
      </c>
      <c r="O1455" s="28">
        <f t="shared" si="183"/>
        <v>0</v>
      </c>
      <c r="P1455" s="255">
        <f t="shared" si="184"/>
        <v>0</v>
      </c>
      <c r="Q1455" s="27"/>
      <c r="R1455" s="7"/>
    </row>
    <row r="1456" spans="1:18" x14ac:dyDescent="0.25">
      <c r="A1456" s="2"/>
      <c r="B1456" s="1"/>
      <c r="C1456" s="2"/>
      <c r="D1456" s="2"/>
      <c r="E1456" s="4"/>
      <c r="F1456" s="4"/>
      <c r="G1456" s="260">
        <f t="shared" si="178"/>
        <v>0</v>
      </c>
      <c r="H1456" s="26" t="s">
        <v>6</v>
      </c>
      <c r="I1456" s="39">
        <f t="shared" si="177"/>
        <v>0</v>
      </c>
      <c r="J1456" s="29">
        <f t="shared" si="179"/>
        <v>0</v>
      </c>
      <c r="K1456" s="28">
        <f t="shared" si="180"/>
        <v>0</v>
      </c>
      <c r="L1456" s="29">
        <f t="shared" si="181"/>
        <v>0</v>
      </c>
      <c r="M1456" s="28">
        <f t="shared" si="182"/>
        <v>0</v>
      </c>
      <c r="N1456" s="29">
        <f t="shared" si="182"/>
        <v>0</v>
      </c>
      <c r="O1456" s="28">
        <f t="shared" si="183"/>
        <v>0</v>
      </c>
      <c r="P1456" s="255">
        <f t="shared" si="184"/>
        <v>0</v>
      </c>
      <c r="Q1456" s="27"/>
      <c r="R1456" s="7"/>
    </row>
    <row r="1457" spans="1:18" x14ac:dyDescent="0.25">
      <c r="A1457" s="2"/>
      <c r="B1457" s="1"/>
      <c r="C1457" s="2"/>
      <c r="D1457" s="2"/>
      <c r="E1457" s="4"/>
      <c r="F1457" s="4"/>
      <c r="G1457" s="260">
        <f t="shared" si="178"/>
        <v>0</v>
      </c>
      <c r="H1457" s="26" t="s">
        <v>6</v>
      </c>
      <c r="I1457" s="39">
        <f t="shared" si="177"/>
        <v>0</v>
      </c>
      <c r="J1457" s="29">
        <f t="shared" si="179"/>
        <v>0</v>
      </c>
      <c r="K1457" s="28">
        <f t="shared" si="180"/>
        <v>0</v>
      </c>
      <c r="L1457" s="29">
        <f t="shared" si="181"/>
        <v>0</v>
      </c>
      <c r="M1457" s="28">
        <f t="shared" si="182"/>
        <v>0</v>
      </c>
      <c r="N1457" s="29">
        <f t="shared" si="182"/>
        <v>0</v>
      </c>
      <c r="O1457" s="28">
        <f t="shared" si="183"/>
        <v>0</v>
      </c>
      <c r="P1457" s="255">
        <f t="shared" si="184"/>
        <v>0</v>
      </c>
      <c r="Q1457" s="27"/>
      <c r="R1457" s="7"/>
    </row>
    <row r="1458" spans="1:18" x14ac:dyDescent="0.25">
      <c r="A1458" s="2"/>
      <c r="B1458" s="1"/>
      <c r="C1458" s="2"/>
      <c r="D1458" s="2"/>
      <c r="E1458" s="4"/>
      <c r="F1458" s="4"/>
      <c r="G1458" s="260">
        <f t="shared" si="178"/>
        <v>0</v>
      </c>
      <c r="H1458" s="26" t="s">
        <v>6</v>
      </c>
      <c r="I1458" s="39">
        <f t="shared" si="177"/>
        <v>0</v>
      </c>
      <c r="J1458" s="29">
        <f t="shared" si="179"/>
        <v>0</v>
      </c>
      <c r="K1458" s="28">
        <f t="shared" si="180"/>
        <v>0</v>
      </c>
      <c r="L1458" s="29">
        <f t="shared" si="181"/>
        <v>0</v>
      </c>
      <c r="M1458" s="28">
        <f t="shared" si="182"/>
        <v>0</v>
      </c>
      <c r="N1458" s="29">
        <f t="shared" si="182"/>
        <v>0</v>
      </c>
      <c r="O1458" s="28">
        <f t="shared" si="183"/>
        <v>0</v>
      </c>
      <c r="P1458" s="255">
        <f t="shared" si="184"/>
        <v>0</v>
      </c>
      <c r="Q1458" s="27"/>
      <c r="R1458" s="7"/>
    </row>
    <row r="1459" spans="1:18" x14ac:dyDescent="0.25">
      <c r="A1459" s="2"/>
      <c r="B1459" s="1"/>
      <c r="C1459" s="2"/>
      <c r="D1459" s="2"/>
      <c r="E1459" s="4"/>
      <c r="F1459" s="4"/>
      <c r="G1459" s="260">
        <f t="shared" si="178"/>
        <v>0</v>
      </c>
      <c r="H1459" s="26" t="s">
        <v>6</v>
      </c>
      <c r="I1459" s="39">
        <f t="shared" si="177"/>
        <v>0</v>
      </c>
      <c r="J1459" s="29">
        <f t="shared" si="179"/>
        <v>0</v>
      </c>
      <c r="K1459" s="28">
        <f t="shared" si="180"/>
        <v>0</v>
      </c>
      <c r="L1459" s="29">
        <f t="shared" si="181"/>
        <v>0</v>
      </c>
      <c r="M1459" s="28">
        <f t="shared" si="182"/>
        <v>0</v>
      </c>
      <c r="N1459" s="29">
        <f t="shared" si="182"/>
        <v>0</v>
      </c>
      <c r="O1459" s="28">
        <f t="shared" si="183"/>
        <v>0</v>
      </c>
      <c r="P1459" s="255">
        <f t="shared" si="184"/>
        <v>0</v>
      </c>
      <c r="Q1459" s="27"/>
      <c r="R1459" s="7"/>
    </row>
    <row r="1460" spans="1:18" x14ac:dyDescent="0.25">
      <c r="A1460" s="2"/>
      <c r="B1460" s="1"/>
      <c r="C1460" s="2"/>
      <c r="D1460" s="2"/>
      <c r="E1460" s="4"/>
      <c r="F1460" s="4"/>
      <c r="G1460" s="260">
        <f t="shared" si="178"/>
        <v>0</v>
      </c>
      <c r="H1460" s="26" t="s">
        <v>6</v>
      </c>
      <c r="I1460" s="39">
        <f t="shared" si="177"/>
        <v>0</v>
      </c>
      <c r="J1460" s="29">
        <f t="shared" si="179"/>
        <v>0</v>
      </c>
      <c r="K1460" s="28">
        <f t="shared" si="180"/>
        <v>0</v>
      </c>
      <c r="L1460" s="29">
        <f t="shared" si="181"/>
        <v>0</v>
      </c>
      <c r="M1460" s="28">
        <f t="shared" si="182"/>
        <v>0</v>
      </c>
      <c r="N1460" s="29">
        <f t="shared" si="182"/>
        <v>0</v>
      </c>
      <c r="O1460" s="28">
        <f t="shared" si="183"/>
        <v>0</v>
      </c>
      <c r="P1460" s="255">
        <f t="shared" si="184"/>
        <v>0</v>
      </c>
      <c r="Q1460" s="27"/>
      <c r="R1460" s="7"/>
    </row>
    <row r="1461" spans="1:18" x14ac:dyDescent="0.25">
      <c r="A1461" s="2"/>
      <c r="B1461" s="1"/>
      <c r="C1461" s="2"/>
      <c r="D1461" s="2"/>
      <c r="E1461" s="4"/>
      <c r="F1461" s="4"/>
      <c r="G1461" s="260">
        <f t="shared" si="178"/>
        <v>0</v>
      </c>
      <c r="H1461" s="26" t="s">
        <v>6</v>
      </c>
      <c r="I1461" s="39">
        <f t="shared" si="177"/>
        <v>0</v>
      </c>
      <c r="J1461" s="29">
        <f t="shared" si="179"/>
        <v>0</v>
      </c>
      <c r="K1461" s="28">
        <f t="shared" si="180"/>
        <v>0</v>
      </c>
      <c r="L1461" s="29">
        <f t="shared" si="181"/>
        <v>0</v>
      </c>
      <c r="M1461" s="28">
        <f t="shared" si="182"/>
        <v>0</v>
      </c>
      <c r="N1461" s="29">
        <f t="shared" si="182"/>
        <v>0</v>
      </c>
      <c r="O1461" s="28">
        <f t="shared" si="183"/>
        <v>0</v>
      </c>
      <c r="P1461" s="255">
        <f t="shared" si="184"/>
        <v>0</v>
      </c>
      <c r="Q1461" s="27"/>
      <c r="R1461" s="7"/>
    </row>
    <row r="1462" spans="1:18" x14ac:dyDescent="0.25">
      <c r="A1462" s="2"/>
      <c r="B1462" s="1"/>
      <c r="C1462" s="2"/>
      <c r="D1462" s="2"/>
      <c r="E1462" s="4"/>
      <c r="F1462" s="4"/>
      <c r="G1462" s="260">
        <f t="shared" si="178"/>
        <v>0</v>
      </c>
      <c r="H1462" s="26" t="s">
        <v>6</v>
      </c>
      <c r="I1462" s="39">
        <f t="shared" si="177"/>
        <v>0</v>
      </c>
      <c r="J1462" s="29">
        <f t="shared" si="179"/>
        <v>0</v>
      </c>
      <c r="K1462" s="28">
        <f t="shared" si="180"/>
        <v>0</v>
      </c>
      <c r="L1462" s="29">
        <f t="shared" si="181"/>
        <v>0</v>
      </c>
      <c r="M1462" s="28">
        <f t="shared" si="182"/>
        <v>0</v>
      </c>
      <c r="N1462" s="29">
        <f t="shared" si="182"/>
        <v>0</v>
      </c>
      <c r="O1462" s="28">
        <f t="shared" si="183"/>
        <v>0</v>
      </c>
      <c r="P1462" s="255">
        <f t="shared" si="184"/>
        <v>0</v>
      </c>
      <c r="Q1462" s="27"/>
      <c r="R1462" s="7"/>
    </row>
    <row r="1463" spans="1:18" x14ac:dyDescent="0.25">
      <c r="A1463" s="2"/>
      <c r="B1463" s="1"/>
      <c r="C1463" s="2"/>
      <c r="D1463" s="2"/>
      <c r="E1463" s="4"/>
      <c r="F1463" s="4"/>
      <c r="G1463" s="260">
        <f t="shared" si="178"/>
        <v>0</v>
      </c>
      <c r="H1463" s="26" t="s">
        <v>6</v>
      </c>
      <c r="I1463" s="39">
        <f t="shared" si="177"/>
        <v>0</v>
      </c>
      <c r="J1463" s="29">
        <f t="shared" si="179"/>
        <v>0</v>
      </c>
      <c r="K1463" s="28">
        <f t="shared" si="180"/>
        <v>0</v>
      </c>
      <c r="L1463" s="29">
        <f t="shared" si="181"/>
        <v>0</v>
      </c>
      <c r="M1463" s="28">
        <f t="shared" si="182"/>
        <v>0</v>
      </c>
      <c r="N1463" s="29">
        <f t="shared" si="182"/>
        <v>0</v>
      </c>
      <c r="O1463" s="28">
        <f t="shared" si="183"/>
        <v>0</v>
      </c>
      <c r="P1463" s="255">
        <f t="shared" si="184"/>
        <v>0</v>
      </c>
      <c r="Q1463" s="27"/>
      <c r="R1463" s="7"/>
    </row>
    <row r="1464" spans="1:18" x14ac:dyDescent="0.25">
      <c r="A1464" s="2"/>
      <c r="B1464" s="1"/>
      <c r="C1464" s="2"/>
      <c r="D1464" s="2"/>
      <c r="E1464" s="4"/>
      <c r="F1464" s="4"/>
      <c r="G1464" s="260">
        <f t="shared" si="178"/>
        <v>0</v>
      </c>
      <c r="H1464" s="26" t="s">
        <v>6</v>
      </c>
      <c r="I1464" s="39">
        <f t="shared" si="177"/>
        <v>0</v>
      </c>
      <c r="J1464" s="29">
        <f t="shared" si="179"/>
        <v>0</v>
      </c>
      <c r="K1464" s="28">
        <f t="shared" si="180"/>
        <v>0</v>
      </c>
      <c r="L1464" s="29">
        <f t="shared" si="181"/>
        <v>0</v>
      </c>
      <c r="M1464" s="28">
        <f t="shared" si="182"/>
        <v>0</v>
      </c>
      <c r="N1464" s="29">
        <f t="shared" si="182"/>
        <v>0</v>
      </c>
      <c r="O1464" s="28">
        <f t="shared" si="183"/>
        <v>0</v>
      </c>
      <c r="P1464" s="255">
        <f t="shared" si="184"/>
        <v>0</v>
      </c>
      <c r="Q1464" s="27"/>
      <c r="R1464" s="7"/>
    </row>
    <row r="1465" spans="1:18" x14ac:dyDescent="0.25">
      <c r="A1465" s="2"/>
      <c r="B1465" s="1"/>
      <c r="C1465" s="2"/>
      <c r="D1465" s="2"/>
      <c r="E1465" s="4"/>
      <c r="F1465" s="4"/>
      <c r="G1465" s="260">
        <f t="shared" si="178"/>
        <v>0</v>
      </c>
      <c r="H1465" s="26" t="s">
        <v>6</v>
      </c>
      <c r="I1465" s="39">
        <f t="shared" si="177"/>
        <v>0</v>
      </c>
      <c r="J1465" s="29">
        <f t="shared" si="179"/>
        <v>0</v>
      </c>
      <c r="K1465" s="28">
        <f t="shared" si="180"/>
        <v>0</v>
      </c>
      <c r="L1465" s="29">
        <f t="shared" si="181"/>
        <v>0</v>
      </c>
      <c r="M1465" s="28">
        <f t="shared" si="182"/>
        <v>0</v>
      </c>
      <c r="N1465" s="29">
        <f t="shared" si="182"/>
        <v>0</v>
      </c>
      <c r="O1465" s="28">
        <f t="shared" si="183"/>
        <v>0</v>
      </c>
      <c r="P1465" s="255">
        <f t="shared" si="184"/>
        <v>0</v>
      </c>
      <c r="Q1465" s="27"/>
      <c r="R1465" s="7"/>
    </row>
    <row r="1466" spans="1:18" x14ac:dyDescent="0.25">
      <c r="A1466" s="2"/>
      <c r="B1466" s="1"/>
      <c r="C1466" s="2"/>
      <c r="D1466" s="2"/>
      <c r="E1466" s="4"/>
      <c r="F1466" s="4"/>
      <c r="G1466" s="260">
        <f t="shared" si="178"/>
        <v>0</v>
      </c>
      <c r="H1466" s="26" t="s">
        <v>6</v>
      </c>
      <c r="I1466" s="39">
        <f t="shared" si="177"/>
        <v>0</v>
      </c>
      <c r="J1466" s="29">
        <f t="shared" si="179"/>
        <v>0</v>
      </c>
      <c r="K1466" s="28">
        <f t="shared" si="180"/>
        <v>0</v>
      </c>
      <c r="L1466" s="29">
        <f t="shared" si="181"/>
        <v>0</v>
      </c>
      <c r="M1466" s="28">
        <f t="shared" si="182"/>
        <v>0</v>
      </c>
      <c r="N1466" s="29">
        <f t="shared" si="182"/>
        <v>0</v>
      </c>
      <c r="O1466" s="28">
        <f t="shared" si="183"/>
        <v>0</v>
      </c>
      <c r="P1466" s="255">
        <f t="shared" si="184"/>
        <v>0</v>
      </c>
      <c r="Q1466" s="27"/>
      <c r="R1466" s="7"/>
    </row>
    <row r="1467" spans="1:18" x14ac:dyDescent="0.25">
      <c r="A1467" s="2"/>
      <c r="B1467" s="1"/>
      <c r="C1467" s="2"/>
      <c r="D1467" s="2"/>
      <c r="E1467" s="4"/>
      <c r="F1467" s="4"/>
      <c r="G1467" s="260">
        <f t="shared" si="178"/>
        <v>0</v>
      </c>
      <c r="H1467" s="26" t="s">
        <v>6</v>
      </c>
      <c r="I1467" s="39">
        <f t="shared" si="177"/>
        <v>0</v>
      </c>
      <c r="J1467" s="29">
        <f t="shared" si="179"/>
        <v>0</v>
      </c>
      <c r="K1467" s="28">
        <f t="shared" si="180"/>
        <v>0</v>
      </c>
      <c r="L1467" s="29">
        <f t="shared" si="181"/>
        <v>0</v>
      </c>
      <c r="M1467" s="28">
        <f t="shared" si="182"/>
        <v>0</v>
      </c>
      <c r="N1467" s="29">
        <f t="shared" si="182"/>
        <v>0</v>
      </c>
      <c r="O1467" s="28">
        <f t="shared" si="183"/>
        <v>0</v>
      </c>
      <c r="P1467" s="255">
        <f t="shared" si="184"/>
        <v>0</v>
      </c>
      <c r="Q1467" s="27"/>
      <c r="R1467" s="7"/>
    </row>
    <row r="1468" spans="1:18" x14ac:dyDescent="0.25">
      <c r="A1468" s="2"/>
      <c r="B1468" s="1"/>
      <c r="C1468" s="2"/>
      <c r="D1468" s="2"/>
      <c r="E1468" s="4"/>
      <c r="F1468" s="4"/>
      <c r="G1468" s="260">
        <f t="shared" si="178"/>
        <v>0</v>
      </c>
      <c r="H1468" s="26" t="s">
        <v>6</v>
      </c>
      <c r="I1468" s="39">
        <f t="shared" si="177"/>
        <v>0</v>
      </c>
      <c r="J1468" s="29">
        <f t="shared" si="179"/>
        <v>0</v>
      </c>
      <c r="K1468" s="28">
        <f t="shared" si="180"/>
        <v>0</v>
      </c>
      <c r="L1468" s="29">
        <f t="shared" si="181"/>
        <v>0</v>
      </c>
      <c r="M1468" s="28">
        <f t="shared" si="182"/>
        <v>0</v>
      </c>
      <c r="N1468" s="29">
        <f t="shared" si="182"/>
        <v>0</v>
      </c>
      <c r="O1468" s="28">
        <f t="shared" si="183"/>
        <v>0</v>
      </c>
      <c r="P1468" s="255">
        <f t="shared" si="184"/>
        <v>0</v>
      </c>
      <c r="Q1468" s="27"/>
      <c r="R1468" s="7"/>
    </row>
    <row r="1469" spans="1:18" x14ac:dyDescent="0.25">
      <c r="A1469" s="2"/>
      <c r="B1469" s="1"/>
      <c r="C1469" s="2"/>
      <c r="D1469" s="2"/>
      <c r="E1469" s="4"/>
      <c r="F1469" s="4"/>
      <c r="G1469" s="260">
        <f t="shared" si="178"/>
        <v>0</v>
      </c>
      <c r="H1469" s="26" t="s">
        <v>6</v>
      </c>
      <c r="I1469" s="39">
        <f t="shared" si="177"/>
        <v>0</v>
      </c>
      <c r="J1469" s="29">
        <f t="shared" si="179"/>
        <v>0</v>
      </c>
      <c r="K1469" s="28">
        <f t="shared" si="180"/>
        <v>0</v>
      </c>
      <c r="L1469" s="29">
        <f t="shared" si="181"/>
        <v>0</v>
      </c>
      <c r="M1469" s="28">
        <f t="shared" si="182"/>
        <v>0</v>
      </c>
      <c r="N1469" s="29">
        <f t="shared" si="182"/>
        <v>0</v>
      </c>
      <c r="O1469" s="28">
        <f t="shared" si="183"/>
        <v>0</v>
      </c>
      <c r="P1469" s="255">
        <f t="shared" si="184"/>
        <v>0</v>
      </c>
      <c r="Q1469" s="27"/>
      <c r="R1469" s="7"/>
    </row>
    <row r="1470" spans="1:18" x14ac:dyDescent="0.25">
      <c r="A1470" s="2"/>
      <c r="B1470" s="1"/>
      <c r="C1470" s="2"/>
      <c r="D1470" s="2"/>
      <c r="E1470" s="4"/>
      <c r="F1470" s="4"/>
      <c r="G1470" s="260">
        <f t="shared" si="178"/>
        <v>0</v>
      </c>
      <c r="H1470" s="26" t="s">
        <v>6</v>
      </c>
      <c r="I1470" s="39">
        <f t="shared" si="177"/>
        <v>0</v>
      </c>
      <c r="J1470" s="29">
        <f t="shared" si="179"/>
        <v>0</v>
      </c>
      <c r="K1470" s="28">
        <f t="shared" si="180"/>
        <v>0</v>
      </c>
      <c r="L1470" s="29">
        <f t="shared" si="181"/>
        <v>0</v>
      </c>
      <c r="M1470" s="28">
        <f t="shared" si="182"/>
        <v>0</v>
      </c>
      <c r="N1470" s="29">
        <f t="shared" si="182"/>
        <v>0</v>
      </c>
      <c r="O1470" s="28">
        <f t="shared" si="183"/>
        <v>0</v>
      </c>
      <c r="P1470" s="255">
        <f t="shared" si="184"/>
        <v>0</v>
      </c>
      <c r="Q1470" s="27"/>
      <c r="R1470" s="7"/>
    </row>
    <row r="1471" spans="1:18" x14ac:dyDescent="0.25">
      <c r="A1471" s="2"/>
      <c r="B1471" s="1"/>
      <c r="C1471" s="2"/>
      <c r="D1471" s="2"/>
      <c r="E1471" s="4"/>
      <c r="F1471" s="4"/>
      <c r="G1471" s="260">
        <f t="shared" si="178"/>
        <v>0</v>
      </c>
      <c r="H1471" s="26" t="s">
        <v>6</v>
      </c>
      <c r="I1471" s="39">
        <f t="shared" si="177"/>
        <v>0</v>
      </c>
      <c r="J1471" s="29">
        <f t="shared" si="179"/>
        <v>0</v>
      </c>
      <c r="K1471" s="28">
        <f t="shared" si="180"/>
        <v>0</v>
      </c>
      <c r="L1471" s="29">
        <f t="shared" si="181"/>
        <v>0</v>
      </c>
      <c r="M1471" s="28">
        <f t="shared" si="182"/>
        <v>0</v>
      </c>
      <c r="N1471" s="29">
        <f t="shared" si="182"/>
        <v>0</v>
      </c>
      <c r="O1471" s="28">
        <f t="shared" si="183"/>
        <v>0</v>
      </c>
      <c r="P1471" s="255">
        <f t="shared" si="184"/>
        <v>0</v>
      </c>
      <c r="Q1471" s="27"/>
      <c r="R1471" s="7"/>
    </row>
    <row r="1472" spans="1:18" x14ac:dyDescent="0.25">
      <c r="A1472" s="2"/>
      <c r="B1472" s="1"/>
      <c r="C1472" s="2"/>
      <c r="D1472" s="2"/>
      <c r="E1472" s="4"/>
      <c r="F1472" s="4"/>
      <c r="G1472" s="260">
        <f t="shared" si="178"/>
        <v>0</v>
      </c>
      <c r="H1472" s="26" t="s">
        <v>6</v>
      </c>
      <c r="I1472" s="39">
        <f t="shared" ref="I1472:I1491" si="185">E1472*$E$4</f>
        <v>0</v>
      </c>
      <c r="J1472" s="29">
        <f t="shared" si="179"/>
        <v>0</v>
      </c>
      <c r="K1472" s="28">
        <f t="shared" si="180"/>
        <v>0</v>
      </c>
      <c r="L1472" s="29">
        <f t="shared" si="181"/>
        <v>0</v>
      </c>
      <c r="M1472" s="28">
        <f t="shared" si="182"/>
        <v>0</v>
      </c>
      <c r="N1472" s="29">
        <f t="shared" si="182"/>
        <v>0</v>
      </c>
      <c r="O1472" s="28">
        <f t="shared" si="183"/>
        <v>0</v>
      </c>
      <c r="P1472" s="255">
        <f t="shared" si="184"/>
        <v>0</v>
      </c>
      <c r="Q1472" s="27"/>
      <c r="R1472" s="7"/>
    </row>
    <row r="1473" spans="1:18" x14ac:dyDescent="0.25">
      <c r="A1473" s="2"/>
      <c r="B1473" s="1"/>
      <c r="C1473" s="2"/>
      <c r="D1473" s="2"/>
      <c r="E1473" s="4"/>
      <c r="F1473" s="4"/>
      <c r="G1473" s="260">
        <f t="shared" si="178"/>
        <v>0</v>
      </c>
      <c r="H1473" s="26" t="s">
        <v>6</v>
      </c>
      <c r="I1473" s="39">
        <f t="shared" si="185"/>
        <v>0</v>
      </c>
      <c r="J1473" s="29">
        <f t="shared" si="179"/>
        <v>0</v>
      </c>
      <c r="K1473" s="28">
        <f t="shared" si="180"/>
        <v>0</v>
      </c>
      <c r="L1473" s="29">
        <f t="shared" si="181"/>
        <v>0</v>
      </c>
      <c r="M1473" s="28">
        <f t="shared" si="182"/>
        <v>0</v>
      </c>
      <c r="N1473" s="29">
        <f t="shared" si="182"/>
        <v>0</v>
      </c>
      <c r="O1473" s="28">
        <f t="shared" si="183"/>
        <v>0</v>
      </c>
      <c r="P1473" s="255">
        <f t="shared" si="184"/>
        <v>0</v>
      </c>
      <c r="Q1473" s="27"/>
      <c r="R1473" s="7"/>
    </row>
    <row r="1474" spans="1:18" x14ac:dyDescent="0.25">
      <c r="A1474" s="2"/>
      <c r="B1474" s="1"/>
      <c r="C1474" s="2"/>
      <c r="D1474" s="2"/>
      <c r="E1474" s="4"/>
      <c r="F1474" s="4"/>
      <c r="G1474" s="260">
        <f t="shared" si="178"/>
        <v>0</v>
      </c>
      <c r="H1474" s="26" t="s">
        <v>6</v>
      </c>
      <c r="I1474" s="39">
        <f t="shared" si="185"/>
        <v>0</v>
      </c>
      <c r="J1474" s="29">
        <f t="shared" si="179"/>
        <v>0</v>
      </c>
      <c r="K1474" s="28">
        <f t="shared" si="180"/>
        <v>0</v>
      </c>
      <c r="L1474" s="29">
        <f t="shared" si="181"/>
        <v>0</v>
      </c>
      <c r="M1474" s="28">
        <f t="shared" si="182"/>
        <v>0</v>
      </c>
      <c r="N1474" s="29">
        <f t="shared" si="182"/>
        <v>0</v>
      </c>
      <c r="O1474" s="28">
        <f t="shared" si="183"/>
        <v>0</v>
      </c>
      <c r="P1474" s="255">
        <f t="shared" si="184"/>
        <v>0</v>
      </c>
      <c r="Q1474" s="27"/>
      <c r="R1474" s="7"/>
    </row>
    <row r="1475" spans="1:18" x14ac:dyDescent="0.25">
      <c r="A1475" s="2"/>
      <c r="B1475" s="1"/>
      <c r="C1475" s="2"/>
      <c r="D1475" s="2"/>
      <c r="E1475" s="4"/>
      <c r="F1475" s="4"/>
      <c r="G1475" s="260">
        <f t="shared" si="178"/>
        <v>0</v>
      </c>
      <c r="H1475" s="26" t="s">
        <v>6</v>
      </c>
      <c r="I1475" s="39">
        <f t="shared" si="185"/>
        <v>0</v>
      </c>
      <c r="J1475" s="29">
        <f t="shared" si="179"/>
        <v>0</v>
      </c>
      <c r="K1475" s="28">
        <f t="shared" si="180"/>
        <v>0</v>
      </c>
      <c r="L1475" s="29">
        <f t="shared" si="181"/>
        <v>0</v>
      </c>
      <c r="M1475" s="28">
        <f t="shared" si="182"/>
        <v>0</v>
      </c>
      <c r="N1475" s="29">
        <f t="shared" si="182"/>
        <v>0</v>
      </c>
      <c r="O1475" s="28">
        <f t="shared" si="183"/>
        <v>0</v>
      </c>
      <c r="P1475" s="255">
        <f t="shared" si="184"/>
        <v>0</v>
      </c>
      <c r="Q1475" s="27"/>
      <c r="R1475" s="7"/>
    </row>
    <row r="1476" spans="1:18" x14ac:dyDescent="0.25">
      <c r="A1476" s="2"/>
      <c r="B1476" s="1"/>
      <c r="C1476" s="2"/>
      <c r="D1476" s="2"/>
      <c r="E1476" s="4"/>
      <c r="F1476" s="4"/>
      <c r="G1476" s="260">
        <f t="shared" si="178"/>
        <v>0</v>
      </c>
      <c r="H1476" s="26" t="s">
        <v>6</v>
      </c>
      <c r="I1476" s="39">
        <f t="shared" si="185"/>
        <v>0</v>
      </c>
      <c r="J1476" s="29">
        <f t="shared" si="179"/>
        <v>0</v>
      </c>
      <c r="K1476" s="28">
        <f t="shared" si="180"/>
        <v>0</v>
      </c>
      <c r="L1476" s="29">
        <f t="shared" si="181"/>
        <v>0</v>
      </c>
      <c r="M1476" s="28">
        <f t="shared" si="182"/>
        <v>0</v>
      </c>
      <c r="N1476" s="29">
        <f t="shared" si="182"/>
        <v>0</v>
      </c>
      <c r="O1476" s="28">
        <f t="shared" si="183"/>
        <v>0</v>
      </c>
      <c r="P1476" s="255">
        <f t="shared" si="184"/>
        <v>0</v>
      </c>
      <c r="Q1476" s="27"/>
      <c r="R1476" s="7"/>
    </row>
    <row r="1477" spans="1:18" x14ac:dyDescent="0.25">
      <c r="A1477" s="2"/>
      <c r="B1477" s="1"/>
      <c r="C1477" s="2"/>
      <c r="D1477" s="2"/>
      <c r="E1477" s="4"/>
      <c r="F1477" s="4"/>
      <c r="G1477" s="260">
        <f t="shared" si="178"/>
        <v>0</v>
      </c>
      <c r="H1477" s="26" t="s">
        <v>6</v>
      </c>
      <c r="I1477" s="39">
        <f t="shared" si="185"/>
        <v>0</v>
      </c>
      <c r="J1477" s="29">
        <f t="shared" si="179"/>
        <v>0</v>
      </c>
      <c r="K1477" s="28">
        <f t="shared" si="180"/>
        <v>0</v>
      </c>
      <c r="L1477" s="29">
        <f t="shared" si="181"/>
        <v>0</v>
      </c>
      <c r="M1477" s="28">
        <f t="shared" si="182"/>
        <v>0</v>
      </c>
      <c r="N1477" s="29">
        <f t="shared" si="182"/>
        <v>0</v>
      </c>
      <c r="O1477" s="28">
        <f t="shared" si="183"/>
        <v>0</v>
      </c>
      <c r="P1477" s="255">
        <f t="shared" si="184"/>
        <v>0</v>
      </c>
      <c r="Q1477" s="27"/>
      <c r="R1477" s="7"/>
    </row>
    <row r="1478" spans="1:18" x14ac:dyDescent="0.25">
      <c r="A1478" s="2"/>
      <c r="B1478" s="1"/>
      <c r="C1478" s="2"/>
      <c r="D1478" s="2"/>
      <c r="E1478" s="4"/>
      <c r="F1478" s="4"/>
      <c r="G1478" s="260">
        <f t="shared" si="178"/>
        <v>0</v>
      </c>
      <c r="H1478" s="26" t="s">
        <v>6</v>
      </c>
      <c r="I1478" s="39">
        <f t="shared" si="185"/>
        <v>0</v>
      </c>
      <c r="J1478" s="29">
        <f t="shared" si="179"/>
        <v>0</v>
      </c>
      <c r="K1478" s="28">
        <f t="shared" si="180"/>
        <v>0</v>
      </c>
      <c r="L1478" s="29">
        <f t="shared" si="181"/>
        <v>0</v>
      </c>
      <c r="M1478" s="28">
        <f t="shared" si="182"/>
        <v>0</v>
      </c>
      <c r="N1478" s="29">
        <f t="shared" si="182"/>
        <v>0</v>
      </c>
      <c r="O1478" s="28">
        <f t="shared" si="183"/>
        <v>0</v>
      </c>
      <c r="P1478" s="255">
        <f t="shared" si="184"/>
        <v>0</v>
      </c>
      <c r="Q1478" s="27"/>
      <c r="R1478" s="7"/>
    </row>
    <row r="1479" spans="1:18" x14ac:dyDescent="0.25">
      <c r="A1479" s="2"/>
      <c r="B1479" s="1"/>
      <c r="C1479" s="2"/>
      <c r="D1479" s="2"/>
      <c r="E1479" s="4"/>
      <c r="F1479" s="4"/>
      <c r="G1479" s="260">
        <f t="shared" si="178"/>
        <v>0</v>
      </c>
      <c r="H1479" s="26" t="s">
        <v>6</v>
      </c>
      <c r="I1479" s="39">
        <f t="shared" si="185"/>
        <v>0</v>
      </c>
      <c r="J1479" s="29">
        <f t="shared" si="179"/>
        <v>0</v>
      </c>
      <c r="K1479" s="28">
        <f t="shared" si="180"/>
        <v>0</v>
      </c>
      <c r="L1479" s="29">
        <f t="shared" si="181"/>
        <v>0</v>
      </c>
      <c r="M1479" s="28">
        <f t="shared" si="182"/>
        <v>0</v>
      </c>
      <c r="N1479" s="29">
        <f t="shared" si="182"/>
        <v>0</v>
      </c>
      <c r="O1479" s="28">
        <f t="shared" si="183"/>
        <v>0</v>
      </c>
      <c r="P1479" s="255">
        <f t="shared" si="184"/>
        <v>0</v>
      </c>
      <c r="Q1479" s="27"/>
      <c r="R1479" s="7"/>
    </row>
    <row r="1480" spans="1:18" x14ac:dyDescent="0.25">
      <c r="A1480" s="2"/>
      <c r="B1480" s="1"/>
      <c r="C1480" s="2"/>
      <c r="D1480" s="2"/>
      <c r="E1480" s="4"/>
      <c r="F1480" s="4"/>
      <c r="G1480" s="260">
        <f t="shared" si="178"/>
        <v>0</v>
      </c>
      <c r="H1480" s="26" t="s">
        <v>6</v>
      </c>
      <c r="I1480" s="39">
        <f t="shared" si="185"/>
        <v>0</v>
      </c>
      <c r="J1480" s="29">
        <f t="shared" si="179"/>
        <v>0</v>
      </c>
      <c r="K1480" s="28">
        <f t="shared" si="180"/>
        <v>0</v>
      </c>
      <c r="L1480" s="29">
        <f t="shared" si="181"/>
        <v>0</v>
      </c>
      <c r="M1480" s="28">
        <f t="shared" si="182"/>
        <v>0</v>
      </c>
      <c r="N1480" s="29">
        <f t="shared" si="182"/>
        <v>0</v>
      </c>
      <c r="O1480" s="28">
        <f t="shared" si="183"/>
        <v>0</v>
      </c>
      <c r="P1480" s="255">
        <f t="shared" si="184"/>
        <v>0</v>
      </c>
      <c r="Q1480" s="27"/>
      <c r="R1480" s="7"/>
    </row>
    <row r="1481" spans="1:18" x14ac:dyDescent="0.25">
      <c r="A1481" s="2"/>
      <c r="B1481" s="1"/>
      <c r="C1481" s="2"/>
      <c r="D1481" s="2"/>
      <c r="E1481" s="4"/>
      <c r="F1481" s="4"/>
      <c r="G1481" s="260">
        <f t="shared" si="178"/>
        <v>0</v>
      </c>
      <c r="H1481" s="26" t="s">
        <v>6</v>
      </c>
      <c r="I1481" s="39">
        <f t="shared" si="185"/>
        <v>0</v>
      </c>
      <c r="J1481" s="29">
        <f t="shared" si="179"/>
        <v>0</v>
      </c>
      <c r="K1481" s="28">
        <f t="shared" si="180"/>
        <v>0</v>
      </c>
      <c r="L1481" s="29">
        <f t="shared" si="181"/>
        <v>0</v>
      </c>
      <c r="M1481" s="28">
        <f t="shared" si="182"/>
        <v>0</v>
      </c>
      <c r="N1481" s="29">
        <f t="shared" si="182"/>
        <v>0</v>
      </c>
      <c r="O1481" s="28">
        <f t="shared" si="183"/>
        <v>0</v>
      </c>
      <c r="P1481" s="255">
        <f t="shared" si="184"/>
        <v>0</v>
      </c>
      <c r="Q1481" s="27"/>
      <c r="R1481" s="7"/>
    </row>
    <row r="1482" spans="1:18" x14ac:dyDescent="0.25">
      <c r="A1482" s="2"/>
      <c r="B1482" s="1"/>
      <c r="C1482" s="2"/>
      <c r="D1482" s="2"/>
      <c r="E1482" s="4"/>
      <c r="F1482" s="4"/>
      <c r="G1482" s="260">
        <f t="shared" si="178"/>
        <v>0</v>
      </c>
      <c r="H1482" s="26" t="s">
        <v>6</v>
      </c>
      <c r="I1482" s="39">
        <f t="shared" si="185"/>
        <v>0</v>
      </c>
      <c r="J1482" s="29">
        <f t="shared" si="179"/>
        <v>0</v>
      </c>
      <c r="K1482" s="28">
        <f t="shared" si="180"/>
        <v>0</v>
      </c>
      <c r="L1482" s="29">
        <f t="shared" si="181"/>
        <v>0</v>
      </c>
      <c r="M1482" s="28">
        <f t="shared" si="182"/>
        <v>0</v>
      </c>
      <c r="N1482" s="29">
        <f t="shared" si="182"/>
        <v>0</v>
      </c>
      <c r="O1482" s="28">
        <f t="shared" si="183"/>
        <v>0</v>
      </c>
      <c r="P1482" s="255">
        <f t="shared" si="184"/>
        <v>0</v>
      </c>
      <c r="Q1482" s="27"/>
      <c r="R1482" s="7"/>
    </row>
    <row r="1483" spans="1:18" x14ac:dyDescent="0.25">
      <c r="A1483" s="2"/>
      <c r="B1483" s="1"/>
      <c r="C1483" s="2"/>
      <c r="D1483" s="2"/>
      <c r="E1483" s="4"/>
      <c r="F1483" s="4"/>
      <c r="G1483" s="260">
        <f t="shared" ref="G1483:G1491" si="186">E1483*F1483</f>
        <v>0</v>
      </c>
      <c r="H1483" s="26" t="s">
        <v>6</v>
      </c>
      <c r="I1483" s="39">
        <f t="shared" si="185"/>
        <v>0</v>
      </c>
      <c r="J1483" s="29">
        <f t="shared" ref="J1483:J1491" si="187">G1483*$E$4</f>
        <v>0</v>
      </c>
      <c r="K1483" s="28">
        <f t="shared" ref="K1483:K1491" si="188">IF(H1483="DIVISAS $",E1483*$E$5,0)</f>
        <v>0</v>
      </c>
      <c r="L1483" s="29">
        <f t="shared" ref="L1483:L1491" si="189">IF(H1483="DIVISAS $",G1483*$E$5,0)</f>
        <v>0</v>
      </c>
      <c r="M1483" s="28">
        <f t="shared" ref="M1483:N1491" si="190">SUM(I1483,K1483)</f>
        <v>0</v>
      </c>
      <c r="N1483" s="29">
        <f t="shared" si="190"/>
        <v>0</v>
      </c>
      <c r="O1483" s="28">
        <f t="shared" ref="O1483:O1491" si="191">E1483-M1483</f>
        <v>0</v>
      </c>
      <c r="P1483" s="255">
        <f t="shared" ref="P1483:P1491" si="192">G1483-N1483</f>
        <v>0</v>
      </c>
      <c r="Q1483" s="27"/>
      <c r="R1483" s="7"/>
    </row>
    <row r="1484" spans="1:18" x14ac:dyDescent="0.25">
      <c r="A1484" s="2"/>
      <c r="B1484" s="1"/>
      <c r="C1484" s="2"/>
      <c r="D1484" s="2"/>
      <c r="E1484" s="4"/>
      <c r="F1484" s="4"/>
      <c r="G1484" s="260">
        <f t="shared" si="186"/>
        <v>0</v>
      </c>
      <c r="H1484" s="26" t="s">
        <v>6</v>
      </c>
      <c r="I1484" s="39">
        <f t="shared" si="185"/>
        <v>0</v>
      </c>
      <c r="J1484" s="29">
        <f t="shared" si="187"/>
        <v>0</v>
      </c>
      <c r="K1484" s="28">
        <f t="shared" si="188"/>
        <v>0</v>
      </c>
      <c r="L1484" s="29">
        <f t="shared" si="189"/>
        <v>0</v>
      </c>
      <c r="M1484" s="28">
        <f t="shared" si="190"/>
        <v>0</v>
      </c>
      <c r="N1484" s="29">
        <f t="shared" si="190"/>
        <v>0</v>
      </c>
      <c r="O1484" s="28">
        <f t="shared" si="191"/>
        <v>0</v>
      </c>
      <c r="P1484" s="255">
        <f t="shared" si="192"/>
        <v>0</v>
      </c>
      <c r="Q1484" s="27"/>
      <c r="R1484" s="7"/>
    </row>
    <row r="1485" spans="1:18" x14ac:dyDescent="0.25">
      <c r="A1485" s="2"/>
      <c r="B1485" s="1"/>
      <c r="C1485" s="2"/>
      <c r="D1485" s="2"/>
      <c r="E1485" s="4"/>
      <c r="F1485" s="4"/>
      <c r="G1485" s="260">
        <f t="shared" si="186"/>
        <v>0</v>
      </c>
      <c r="H1485" s="26" t="s">
        <v>6</v>
      </c>
      <c r="I1485" s="39">
        <f t="shared" si="185"/>
        <v>0</v>
      </c>
      <c r="J1485" s="29">
        <f t="shared" si="187"/>
        <v>0</v>
      </c>
      <c r="K1485" s="28">
        <f t="shared" si="188"/>
        <v>0</v>
      </c>
      <c r="L1485" s="29">
        <f t="shared" si="189"/>
        <v>0</v>
      </c>
      <c r="M1485" s="28">
        <f t="shared" si="190"/>
        <v>0</v>
      </c>
      <c r="N1485" s="29">
        <f t="shared" si="190"/>
        <v>0</v>
      </c>
      <c r="O1485" s="28">
        <f t="shared" si="191"/>
        <v>0</v>
      </c>
      <c r="P1485" s="255">
        <f t="shared" si="192"/>
        <v>0</v>
      </c>
      <c r="Q1485" s="27"/>
      <c r="R1485" s="7"/>
    </row>
    <row r="1486" spans="1:18" x14ac:dyDescent="0.25">
      <c r="A1486" s="2"/>
      <c r="B1486" s="1"/>
      <c r="C1486" s="2"/>
      <c r="D1486" s="2"/>
      <c r="E1486" s="4"/>
      <c r="F1486" s="4"/>
      <c r="G1486" s="260">
        <f t="shared" si="186"/>
        <v>0</v>
      </c>
      <c r="H1486" s="26" t="s">
        <v>6</v>
      </c>
      <c r="I1486" s="39">
        <f t="shared" si="185"/>
        <v>0</v>
      </c>
      <c r="J1486" s="29">
        <f t="shared" si="187"/>
        <v>0</v>
      </c>
      <c r="K1486" s="28">
        <f t="shared" si="188"/>
        <v>0</v>
      </c>
      <c r="L1486" s="29">
        <f t="shared" si="189"/>
        <v>0</v>
      </c>
      <c r="M1486" s="28">
        <f t="shared" si="190"/>
        <v>0</v>
      </c>
      <c r="N1486" s="29">
        <f t="shared" si="190"/>
        <v>0</v>
      </c>
      <c r="O1486" s="28">
        <f t="shared" si="191"/>
        <v>0</v>
      </c>
      <c r="P1486" s="255">
        <f t="shared" si="192"/>
        <v>0</v>
      </c>
      <c r="Q1486" s="27"/>
      <c r="R1486" s="7"/>
    </row>
    <row r="1487" spans="1:18" x14ac:dyDescent="0.25">
      <c r="A1487" s="2"/>
      <c r="B1487" s="1"/>
      <c r="C1487" s="2"/>
      <c r="D1487" s="2"/>
      <c r="E1487" s="4"/>
      <c r="F1487" s="4"/>
      <c r="G1487" s="260">
        <f t="shared" si="186"/>
        <v>0</v>
      </c>
      <c r="H1487" s="26" t="s">
        <v>6</v>
      </c>
      <c r="I1487" s="39">
        <f t="shared" si="185"/>
        <v>0</v>
      </c>
      <c r="J1487" s="29">
        <f t="shared" si="187"/>
        <v>0</v>
      </c>
      <c r="K1487" s="28">
        <f t="shared" si="188"/>
        <v>0</v>
      </c>
      <c r="L1487" s="29">
        <f t="shared" si="189"/>
        <v>0</v>
      </c>
      <c r="M1487" s="28">
        <f t="shared" si="190"/>
        <v>0</v>
      </c>
      <c r="N1487" s="29">
        <f t="shared" si="190"/>
        <v>0</v>
      </c>
      <c r="O1487" s="28">
        <f t="shared" si="191"/>
        <v>0</v>
      </c>
      <c r="P1487" s="255">
        <f t="shared" si="192"/>
        <v>0</v>
      </c>
      <c r="Q1487" s="27"/>
      <c r="R1487" s="7"/>
    </row>
    <row r="1488" spans="1:18" x14ac:dyDescent="0.25">
      <c r="A1488" s="2"/>
      <c r="B1488" s="1"/>
      <c r="C1488" s="2"/>
      <c r="D1488" s="2"/>
      <c r="E1488" s="4"/>
      <c r="F1488" s="4"/>
      <c r="G1488" s="260">
        <f t="shared" si="186"/>
        <v>0</v>
      </c>
      <c r="H1488" s="26" t="s">
        <v>6</v>
      </c>
      <c r="I1488" s="39">
        <f t="shared" si="185"/>
        <v>0</v>
      </c>
      <c r="J1488" s="29">
        <f t="shared" si="187"/>
        <v>0</v>
      </c>
      <c r="K1488" s="28">
        <f t="shared" si="188"/>
        <v>0</v>
      </c>
      <c r="L1488" s="29">
        <f t="shared" si="189"/>
        <v>0</v>
      </c>
      <c r="M1488" s="28">
        <f t="shared" si="190"/>
        <v>0</v>
      </c>
      <c r="N1488" s="29">
        <f t="shared" si="190"/>
        <v>0</v>
      </c>
      <c r="O1488" s="28">
        <f t="shared" si="191"/>
        <v>0</v>
      </c>
      <c r="P1488" s="255">
        <f t="shared" si="192"/>
        <v>0</v>
      </c>
      <c r="Q1488" s="27"/>
      <c r="R1488" s="7"/>
    </row>
    <row r="1489" spans="1:18" x14ac:dyDescent="0.25">
      <c r="A1489" s="2"/>
      <c r="B1489" s="1"/>
      <c r="C1489" s="2"/>
      <c r="D1489" s="2"/>
      <c r="E1489" s="4"/>
      <c r="F1489" s="4"/>
      <c r="G1489" s="260">
        <f t="shared" si="186"/>
        <v>0</v>
      </c>
      <c r="H1489" s="26" t="s">
        <v>6</v>
      </c>
      <c r="I1489" s="39">
        <f t="shared" si="185"/>
        <v>0</v>
      </c>
      <c r="J1489" s="29">
        <f t="shared" si="187"/>
        <v>0</v>
      </c>
      <c r="K1489" s="28">
        <f t="shared" si="188"/>
        <v>0</v>
      </c>
      <c r="L1489" s="29">
        <f t="shared" si="189"/>
        <v>0</v>
      </c>
      <c r="M1489" s="28">
        <f t="shared" si="190"/>
        <v>0</v>
      </c>
      <c r="N1489" s="29">
        <f t="shared" si="190"/>
        <v>0</v>
      </c>
      <c r="O1489" s="28">
        <f t="shared" si="191"/>
        <v>0</v>
      </c>
      <c r="P1489" s="255">
        <f t="shared" si="192"/>
        <v>0</v>
      </c>
      <c r="Q1489" s="27"/>
      <c r="R1489" s="7"/>
    </row>
    <row r="1490" spans="1:18" x14ac:dyDescent="0.25">
      <c r="A1490" s="2"/>
      <c r="B1490" s="1"/>
      <c r="C1490" s="2"/>
      <c r="D1490" s="2"/>
      <c r="E1490" s="4"/>
      <c r="F1490" s="4"/>
      <c r="G1490" s="260">
        <f t="shared" si="186"/>
        <v>0</v>
      </c>
      <c r="H1490" s="26" t="s">
        <v>6</v>
      </c>
      <c r="I1490" s="39">
        <f t="shared" si="185"/>
        <v>0</v>
      </c>
      <c r="J1490" s="29">
        <f t="shared" si="187"/>
        <v>0</v>
      </c>
      <c r="K1490" s="28">
        <f t="shared" si="188"/>
        <v>0</v>
      </c>
      <c r="L1490" s="29">
        <f t="shared" si="189"/>
        <v>0</v>
      </c>
      <c r="M1490" s="28">
        <f t="shared" si="190"/>
        <v>0</v>
      </c>
      <c r="N1490" s="29">
        <f t="shared" si="190"/>
        <v>0</v>
      </c>
      <c r="O1490" s="28">
        <f t="shared" si="191"/>
        <v>0</v>
      </c>
      <c r="P1490" s="255">
        <f t="shared" si="192"/>
        <v>0</v>
      </c>
      <c r="Q1490" s="27"/>
      <c r="R1490" s="7"/>
    </row>
    <row r="1491" spans="1:18" x14ac:dyDescent="0.25">
      <c r="A1491" s="2"/>
      <c r="B1491" s="1"/>
      <c r="C1491" s="2"/>
      <c r="D1491" s="2"/>
      <c r="E1491" s="4"/>
      <c r="F1491" s="4"/>
      <c r="G1491" s="260">
        <f t="shared" si="186"/>
        <v>0</v>
      </c>
      <c r="H1491" s="26" t="s">
        <v>6</v>
      </c>
      <c r="I1491" s="39">
        <f t="shared" si="185"/>
        <v>0</v>
      </c>
      <c r="J1491" s="29">
        <f t="shared" si="187"/>
        <v>0</v>
      </c>
      <c r="K1491" s="28">
        <f t="shared" si="188"/>
        <v>0</v>
      </c>
      <c r="L1491" s="29">
        <f t="shared" si="189"/>
        <v>0</v>
      </c>
      <c r="M1491" s="28">
        <f t="shared" si="190"/>
        <v>0</v>
      </c>
      <c r="N1491" s="29">
        <f t="shared" si="190"/>
        <v>0</v>
      </c>
      <c r="O1491" s="28">
        <f t="shared" si="191"/>
        <v>0</v>
      </c>
      <c r="P1491" s="255">
        <f t="shared" si="192"/>
        <v>0</v>
      </c>
      <c r="Q1491" s="27"/>
      <c r="R1491" s="7"/>
    </row>
  </sheetData>
  <mergeCells count="4">
    <mergeCell ref="A1:Q1"/>
    <mergeCell ref="A2:Q2"/>
    <mergeCell ref="A6:R6"/>
    <mergeCell ref="D7:D8"/>
  </mergeCells>
  <dataValidations count="1">
    <dataValidation type="list" allowBlank="1" showInputMessage="1" showErrorMessage="1" sqref="H10:H1491">
      <formula1>$H$4:$H$5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491"/>
  <sheetViews>
    <sheetView showGridLines="0" zoomScaleNormal="100" workbookViewId="0">
      <pane ySplit="9" topLeftCell="A10" activePane="bottomLeft" state="frozen"/>
      <selection pane="bottomLeft" activeCell="A14" sqref="A14"/>
    </sheetView>
  </sheetViews>
  <sheetFormatPr baseColWidth="10" defaultRowHeight="15" x14ac:dyDescent="0.25"/>
  <cols>
    <col min="3" max="3" width="20.85546875" bestFit="1" customWidth="1"/>
    <col min="4" max="4" width="21.5703125" customWidth="1"/>
    <col min="5" max="6" width="17.140625" customWidth="1"/>
    <col min="7" max="7" width="13.42578125" customWidth="1"/>
    <col min="8" max="9" width="18.28515625" customWidth="1"/>
    <col min="10" max="15" width="17.140625" customWidth="1"/>
    <col min="16" max="16" width="16.140625" customWidth="1"/>
    <col min="17" max="17" width="28.7109375" customWidth="1"/>
  </cols>
  <sheetData>
    <row r="1" spans="1:18" ht="33.75" x14ac:dyDescent="0.25">
      <c r="A1" s="531" t="s">
        <v>24</v>
      </c>
      <c r="B1" s="531"/>
      <c r="C1" s="531"/>
      <c r="D1" s="531"/>
      <c r="E1" s="531"/>
      <c r="F1" s="531"/>
      <c r="G1" s="531"/>
      <c r="H1" s="531"/>
      <c r="I1" s="531"/>
      <c r="J1" s="531"/>
      <c r="K1" s="531"/>
      <c r="L1" s="531"/>
      <c r="M1" s="531"/>
      <c r="N1" s="531"/>
      <c r="O1" s="531"/>
      <c r="P1" s="531"/>
      <c r="Q1" s="531"/>
      <c r="R1" s="241"/>
    </row>
    <row r="2" spans="1:18" ht="33.75" customHeight="1" x14ac:dyDescent="0.25">
      <c r="A2" s="532" t="s">
        <v>5</v>
      </c>
      <c r="B2" s="532"/>
      <c r="C2" s="532"/>
      <c r="D2" s="532"/>
      <c r="E2" s="532"/>
      <c r="F2" s="532"/>
      <c r="G2" s="532"/>
      <c r="H2" s="532"/>
      <c r="I2" s="532"/>
      <c r="J2" s="532"/>
      <c r="K2" s="532"/>
      <c r="L2" s="532"/>
      <c r="M2" s="532"/>
      <c r="N2" s="532"/>
      <c r="O2" s="532"/>
      <c r="P2" s="532"/>
      <c r="Q2" s="532"/>
      <c r="R2" s="241"/>
    </row>
    <row r="3" spans="1:18" ht="33.75" customHeight="1" x14ac:dyDescent="0.25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41"/>
    </row>
    <row r="4" spans="1:18" ht="15" customHeight="1" x14ac:dyDescent="0.25">
      <c r="A4" s="25"/>
      <c r="B4" s="25"/>
      <c r="C4" s="25"/>
      <c r="D4" s="22" t="s">
        <v>20</v>
      </c>
      <c r="E4" s="38">
        <v>0.16</v>
      </c>
      <c r="F4" s="48"/>
      <c r="G4" s="48"/>
      <c r="H4" s="24" t="s">
        <v>6</v>
      </c>
      <c r="I4" s="52"/>
      <c r="J4" s="21"/>
      <c r="K4" s="21"/>
      <c r="L4" s="6"/>
      <c r="M4" s="6"/>
      <c r="N4" s="6"/>
      <c r="O4" s="6"/>
      <c r="P4" s="25"/>
      <c r="Q4" s="25"/>
      <c r="R4" s="241"/>
    </row>
    <row r="5" spans="1:18" ht="15" customHeight="1" x14ac:dyDescent="0.25">
      <c r="A5" s="25"/>
      <c r="B5" s="25"/>
      <c r="C5" s="25"/>
      <c r="D5" s="22" t="s">
        <v>21</v>
      </c>
      <c r="E5" s="38">
        <v>0.03</v>
      </c>
      <c r="F5" s="48"/>
      <c r="G5" s="48"/>
      <c r="H5" s="24" t="s">
        <v>23</v>
      </c>
      <c r="I5" s="52"/>
      <c r="J5" s="21"/>
      <c r="K5" s="21"/>
      <c r="L5" s="21"/>
      <c r="M5" s="21"/>
      <c r="N5" s="21"/>
      <c r="O5" s="21"/>
      <c r="P5" s="25"/>
      <c r="Q5" s="25"/>
      <c r="R5" s="241"/>
    </row>
    <row r="6" spans="1:18" ht="15" customHeight="1" x14ac:dyDescent="0.25">
      <c r="A6" s="546"/>
      <c r="B6" s="546"/>
      <c r="C6" s="546"/>
      <c r="D6" s="546"/>
      <c r="E6" s="546"/>
      <c r="F6" s="546"/>
      <c r="G6" s="546"/>
      <c r="H6" s="546"/>
      <c r="I6" s="546"/>
      <c r="J6" s="546"/>
      <c r="K6" s="546"/>
      <c r="L6" s="546"/>
      <c r="M6" s="546"/>
      <c r="N6" s="546"/>
      <c r="O6" s="546"/>
      <c r="P6" s="546"/>
      <c r="Q6" s="546"/>
      <c r="R6" s="546"/>
    </row>
    <row r="7" spans="1:18" ht="27" customHeight="1" x14ac:dyDescent="0.25">
      <c r="A7" s="16"/>
      <c r="B7" s="17"/>
      <c r="C7" s="17"/>
      <c r="D7" s="547" t="s">
        <v>15</v>
      </c>
      <c r="E7" s="18" t="s">
        <v>19</v>
      </c>
      <c r="F7" s="42"/>
      <c r="G7" s="43"/>
      <c r="H7" s="43"/>
      <c r="I7" s="18" t="s">
        <v>27</v>
      </c>
      <c r="J7" s="40" t="s">
        <v>42</v>
      </c>
      <c r="K7" s="18" t="s">
        <v>37</v>
      </c>
      <c r="L7" s="18" t="s">
        <v>36</v>
      </c>
      <c r="M7" s="18" t="s">
        <v>31</v>
      </c>
      <c r="N7" s="18" t="s">
        <v>38</v>
      </c>
      <c r="O7" s="18" t="s">
        <v>43</v>
      </c>
      <c r="P7" s="18" t="s">
        <v>45</v>
      </c>
      <c r="Q7" s="17"/>
      <c r="R7" s="17"/>
    </row>
    <row r="8" spans="1:18" ht="15" customHeight="1" thickBot="1" x14ac:dyDescent="0.3">
      <c r="A8" s="16"/>
      <c r="B8" s="17"/>
      <c r="C8" s="17"/>
      <c r="D8" s="548"/>
      <c r="E8" s="23">
        <f>SUM(E10:E1491)</f>
        <v>818</v>
      </c>
      <c r="F8" s="44"/>
      <c r="G8" s="45"/>
      <c r="H8" s="45"/>
      <c r="I8" s="530">
        <f>SUM(I10:I14911)</f>
        <v>130.88</v>
      </c>
      <c r="J8" s="41">
        <f>SUM(J10:J1491)</f>
        <v>21944.959999999999</v>
      </c>
      <c r="K8" s="41">
        <f t="shared" ref="K8:P8" si="0">SUM(K10:K1491)</f>
        <v>4.7699999999999996</v>
      </c>
      <c r="L8" s="41">
        <f t="shared" si="0"/>
        <v>383.7</v>
      </c>
      <c r="M8" s="41">
        <f t="shared" si="0"/>
        <v>135.65</v>
      </c>
      <c r="N8" s="41">
        <f t="shared" si="0"/>
        <v>22328.66</v>
      </c>
      <c r="O8" s="41">
        <f t="shared" si="0"/>
        <v>682.35</v>
      </c>
      <c r="P8" s="41">
        <f t="shared" si="0"/>
        <v>114827.34</v>
      </c>
      <c r="Q8" s="17"/>
      <c r="R8" s="17"/>
    </row>
    <row r="9" spans="1:18" s="19" customFormat="1" ht="60" x14ac:dyDescent="0.25">
      <c r="A9" s="14" t="s">
        <v>10</v>
      </c>
      <c r="B9" s="14" t="s">
        <v>11</v>
      </c>
      <c r="C9" s="14" t="s">
        <v>12</v>
      </c>
      <c r="D9" s="14" t="s">
        <v>13</v>
      </c>
      <c r="E9" s="15" t="s">
        <v>40</v>
      </c>
      <c r="F9" s="15" t="s">
        <v>35</v>
      </c>
      <c r="G9" s="15" t="s">
        <v>41</v>
      </c>
      <c r="H9" s="47" t="s">
        <v>22</v>
      </c>
      <c r="I9" s="46" t="s">
        <v>27</v>
      </c>
      <c r="J9" s="34" t="s">
        <v>28</v>
      </c>
      <c r="K9" s="32" t="s">
        <v>29</v>
      </c>
      <c r="L9" s="33" t="s">
        <v>30</v>
      </c>
      <c r="M9" s="35" t="s">
        <v>31</v>
      </c>
      <c r="N9" s="36" t="s">
        <v>32</v>
      </c>
      <c r="O9" s="31" t="s">
        <v>43</v>
      </c>
      <c r="P9" s="30" t="s">
        <v>44</v>
      </c>
      <c r="Q9" s="37" t="s">
        <v>14</v>
      </c>
      <c r="R9" s="20"/>
    </row>
    <row r="10" spans="1:18" x14ac:dyDescent="0.25">
      <c r="A10" s="49">
        <v>46023</v>
      </c>
      <c r="B10" s="1"/>
      <c r="C10" s="2" t="s">
        <v>47</v>
      </c>
      <c r="D10" s="2" t="s">
        <v>49</v>
      </c>
      <c r="E10" s="4">
        <v>10</v>
      </c>
      <c r="F10" s="4">
        <v>50</v>
      </c>
      <c r="G10" s="4">
        <f>E10*F10</f>
        <v>500</v>
      </c>
      <c r="H10" s="26" t="s">
        <v>23</v>
      </c>
      <c r="I10" s="39">
        <f>E10*$E$4</f>
        <v>1.6</v>
      </c>
      <c r="J10" s="29">
        <f>G10*$E$4</f>
        <v>80</v>
      </c>
      <c r="K10" s="28">
        <f>IF(H10="DIVISAS $",E10*$E$5,0)</f>
        <v>0.3</v>
      </c>
      <c r="L10" s="29">
        <f>IF(H10="DIVISAS $",G10*$E$5,0)</f>
        <v>15</v>
      </c>
      <c r="M10" s="28">
        <f>SUM(I10,K10)</f>
        <v>1.9000000000000001</v>
      </c>
      <c r="N10" s="29">
        <f>SUM(J10,L10)</f>
        <v>95</v>
      </c>
      <c r="O10" s="28">
        <f>E10-M10</f>
        <v>8.1</v>
      </c>
      <c r="P10" s="29">
        <f>G10-N10</f>
        <v>405</v>
      </c>
      <c r="Q10" s="27"/>
      <c r="R10" s="7"/>
    </row>
    <row r="11" spans="1:18" x14ac:dyDescent="0.25">
      <c r="A11" s="49">
        <v>46023</v>
      </c>
      <c r="B11" s="1"/>
      <c r="C11" s="2" t="s">
        <v>47</v>
      </c>
      <c r="D11" s="2" t="s">
        <v>49</v>
      </c>
      <c r="E11" s="4">
        <v>50</v>
      </c>
      <c r="F11" s="4">
        <v>130</v>
      </c>
      <c r="G11" s="4">
        <f t="shared" ref="G11:G74" si="1">E11*F11</f>
        <v>6500</v>
      </c>
      <c r="H11" s="26" t="s">
        <v>23</v>
      </c>
      <c r="I11" s="39">
        <f t="shared" ref="I11:I74" si="2">E11*$E$4</f>
        <v>8</v>
      </c>
      <c r="J11" s="29">
        <f t="shared" ref="J11:J74" si="3">G11*$E$4</f>
        <v>1040</v>
      </c>
      <c r="K11" s="28">
        <f t="shared" ref="K11:K74" si="4">IF(H11="DIVISAS $",E11*$E$5,0)</f>
        <v>1.5</v>
      </c>
      <c r="L11" s="29">
        <f t="shared" ref="L11:L74" si="5">IF(H11="DIVISAS $",G11*$E$5,0)</f>
        <v>195</v>
      </c>
      <c r="M11" s="28">
        <f t="shared" ref="M11:N74" si="6">SUM(I11,K11)</f>
        <v>9.5</v>
      </c>
      <c r="N11" s="29">
        <f t="shared" si="6"/>
        <v>1235</v>
      </c>
      <c r="O11" s="28">
        <f t="shared" ref="O11:O74" si="7">E11-M11</f>
        <v>40.5</v>
      </c>
      <c r="P11" s="29">
        <f t="shared" ref="P11:P74" si="8">G11-N11</f>
        <v>5265</v>
      </c>
      <c r="Q11" s="27"/>
      <c r="R11" s="7"/>
    </row>
    <row r="12" spans="1:18" x14ac:dyDescent="0.25">
      <c r="A12" s="49">
        <v>46174</v>
      </c>
      <c r="B12" s="1"/>
      <c r="C12" s="2" t="s">
        <v>52</v>
      </c>
      <c r="D12" s="3" t="s">
        <v>53</v>
      </c>
      <c r="E12" s="4">
        <v>100</v>
      </c>
      <c r="F12" s="4">
        <v>47</v>
      </c>
      <c r="G12" s="4">
        <f t="shared" si="1"/>
        <v>4700</v>
      </c>
      <c r="H12" s="26" t="s">
        <v>6</v>
      </c>
      <c r="I12" s="39">
        <f t="shared" si="2"/>
        <v>16</v>
      </c>
      <c r="J12" s="29">
        <f t="shared" si="3"/>
        <v>752</v>
      </c>
      <c r="K12" s="28">
        <f t="shared" si="4"/>
        <v>0</v>
      </c>
      <c r="L12" s="29">
        <f t="shared" si="5"/>
        <v>0</v>
      </c>
      <c r="M12" s="28">
        <f t="shared" si="6"/>
        <v>16</v>
      </c>
      <c r="N12" s="29">
        <f t="shared" si="6"/>
        <v>752</v>
      </c>
      <c r="O12" s="28">
        <f t="shared" si="7"/>
        <v>84</v>
      </c>
      <c r="P12" s="29">
        <f t="shared" si="8"/>
        <v>3948</v>
      </c>
      <c r="Q12" s="27"/>
      <c r="R12" s="7"/>
    </row>
    <row r="13" spans="1:18" x14ac:dyDescent="0.25">
      <c r="A13" s="49">
        <v>46113</v>
      </c>
      <c r="B13" s="1"/>
      <c r="C13" s="2" t="s">
        <v>17</v>
      </c>
      <c r="D13" s="2" t="s">
        <v>48</v>
      </c>
      <c r="E13" s="4">
        <v>69</v>
      </c>
      <c r="F13" s="4">
        <v>49</v>
      </c>
      <c r="G13" s="4">
        <f t="shared" si="1"/>
        <v>3381</v>
      </c>
      <c r="H13" s="26" t="s">
        <v>6</v>
      </c>
      <c r="I13" s="39">
        <f t="shared" si="2"/>
        <v>11.040000000000001</v>
      </c>
      <c r="J13" s="29">
        <f t="shared" si="3"/>
        <v>540.96</v>
      </c>
      <c r="K13" s="28">
        <f t="shared" si="4"/>
        <v>0</v>
      </c>
      <c r="L13" s="29">
        <f t="shared" si="5"/>
        <v>0</v>
      </c>
      <c r="M13" s="28">
        <f t="shared" si="6"/>
        <v>11.040000000000001</v>
      </c>
      <c r="N13" s="29">
        <f t="shared" si="6"/>
        <v>540.96</v>
      </c>
      <c r="O13" s="28">
        <f t="shared" si="7"/>
        <v>57.96</v>
      </c>
      <c r="P13" s="29">
        <f t="shared" si="8"/>
        <v>2840.04</v>
      </c>
      <c r="Q13" s="27"/>
      <c r="R13" s="7"/>
    </row>
    <row r="14" spans="1:18" x14ac:dyDescent="0.25">
      <c r="A14" s="49">
        <v>46113</v>
      </c>
      <c r="B14" s="1"/>
      <c r="C14" s="2" t="s">
        <v>17</v>
      </c>
      <c r="D14" s="2" t="s">
        <v>48</v>
      </c>
      <c r="E14" s="4">
        <v>60</v>
      </c>
      <c r="F14" s="4">
        <v>38</v>
      </c>
      <c r="G14" s="4">
        <f t="shared" si="1"/>
        <v>2280</v>
      </c>
      <c r="H14" s="26" t="s">
        <v>23</v>
      </c>
      <c r="I14" s="39">
        <f t="shared" si="2"/>
        <v>9.6</v>
      </c>
      <c r="J14" s="29">
        <f t="shared" si="3"/>
        <v>364.8</v>
      </c>
      <c r="K14" s="28">
        <f t="shared" si="4"/>
        <v>1.7999999999999998</v>
      </c>
      <c r="L14" s="29">
        <f t="shared" si="5"/>
        <v>68.399999999999991</v>
      </c>
      <c r="M14" s="28">
        <f t="shared" si="6"/>
        <v>11.399999999999999</v>
      </c>
      <c r="N14" s="29">
        <f t="shared" si="6"/>
        <v>433.2</v>
      </c>
      <c r="O14" s="28">
        <f t="shared" si="7"/>
        <v>48.6</v>
      </c>
      <c r="P14" s="29">
        <f t="shared" si="8"/>
        <v>1846.8</v>
      </c>
      <c r="Q14" s="27"/>
      <c r="R14" s="7"/>
    </row>
    <row r="15" spans="1:18" x14ac:dyDescent="0.25">
      <c r="A15" s="49">
        <v>46023</v>
      </c>
      <c r="B15" s="1"/>
      <c r="C15" s="2" t="s">
        <v>47</v>
      </c>
      <c r="D15" s="2" t="s">
        <v>49</v>
      </c>
      <c r="E15" s="4">
        <v>39</v>
      </c>
      <c r="F15" s="4">
        <v>90</v>
      </c>
      <c r="G15" s="4">
        <f t="shared" si="1"/>
        <v>3510</v>
      </c>
      <c r="H15" s="26" t="s">
        <v>23</v>
      </c>
      <c r="I15" s="39">
        <f t="shared" si="2"/>
        <v>6.24</v>
      </c>
      <c r="J15" s="29">
        <f t="shared" si="3"/>
        <v>561.6</v>
      </c>
      <c r="K15" s="28">
        <f t="shared" si="4"/>
        <v>1.17</v>
      </c>
      <c r="L15" s="29">
        <f t="shared" si="5"/>
        <v>105.3</v>
      </c>
      <c r="M15" s="28">
        <f t="shared" si="6"/>
        <v>7.41</v>
      </c>
      <c r="N15" s="29">
        <f t="shared" si="6"/>
        <v>666.9</v>
      </c>
      <c r="O15" s="28">
        <f t="shared" si="7"/>
        <v>31.59</v>
      </c>
      <c r="P15" s="29">
        <f t="shared" si="8"/>
        <v>2843.1</v>
      </c>
      <c r="Q15" s="27"/>
      <c r="R15" s="7"/>
    </row>
    <row r="16" spans="1:18" x14ac:dyDescent="0.25">
      <c r="A16" s="49">
        <v>46174</v>
      </c>
      <c r="B16" s="1"/>
      <c r="C16" s="2" t="s">
        <v>52</v>
      </c>
      <c r="D16" s="3" t="s">
        <v>53</v>
      </c>
      <c r="E16" s="4">
        <v>90</v>
      </c>
      <c r="F16" s="4">
        <v>123</v>
      </c>
      <c r="G16" s="4">
        <f t="shared" si="1"/>
        <v>11070</v>
      </c>
      <c r="H16" s="26" t="s">
        <v>6</v>
      </c>
      <c r="I16" s="39">
        <f t="shared" si="2"/>
        <v>14.4</v>
      </c>
      <c r="J16" s="29">
        <f t="shared" si="3"/>
        <v>1771.2</v>
      </c>
      <c r="K16" s="28">
        <f t="shared" si="4"/>
        <v>0</v>
      </c>
      <c r="L16" s="29">
        <f t="shared" si="5"/>
        <v>0</v>
      </c>
      <c r="M16" s="28">
        <f t="shared" si="6"/>
        <v>14.4</v>
      </c>
      <c r="N16" s="29">
        <f t="shared" si="6"/>
        <v>1771.2</v>
      </c>
      <c r="O16" s="28">
        <f t="shared" si="7"/>
        <v>75.599999999999994</v>
      </c>
      <c r="P16" s="29">
        <f t="shared" si="8"/>
        <v>9298.7999999999993</v>
      </c>
      <c r="Q16" s="27"/>
      <c r="R16" s="7"/>
    </row>
    <row r="17" spans="1:18" x14ac:dyDescent="0.25">
      <c r="A17" s="49">
        <v>46296</v>
      </c>
      <c r="B17" s="1"/>
      <c r="C17" s="2" t="s">
        <v>54</v>
      </c>
      <c r="D17" s="3" t="s">
        <v>55</v>
      </c>
      <c r="E17" s="4">
        <v>123</v>
      </c>
      <c r="F17" s="4">
        <v>128</v>
      </c>
      <c r="G17" s="4">
        <f t="shared" si="1"/>
        <v>15744</v>
      </c>
      <c r="H17" s="26" t="s">
        <v>6</v>
      </c>
      <c r="I17" s="39">
        <f t="shared" si="2"/>
        <v>19.68</v>
      </c>
      <c r="J17" s="29">
        <f t="shared" si="3"/>
        <v>2519.04</v>
      </c>
      <c r="K17" s="28">
        <f t="shared" si="4"/>
        <v>0</v>
      </c>
      <c r="L17" s="29">
        <f t="shared" si="5"/>
        <v>0</v>
      </c>
      <c r="M17" s="28">
        <f t="shared" si="6"/>
        <v>19.68</v>
      </c>
      <c r="N17" s="29">
        <f t="shared" si="6"/>
        <v>2519.04</v>
      </c>
      <c r="O17" s="28">
        <f t="shared" si="7"/>
        <v>103.32</v>
      </c>
      <c r="P17" s="29">
        <f t="shared" si="8"/>
        <v>13224.96</v>
      </c>
      <c r="Q17" s="27"/>
      <c r="R17" s="7"/>
    </row>
    <row r="18" spans="1:18" x14ac:dyDescent="0.25">
      <c r="A18" s="49">
        <v>46296</v>
      </c>
      <c r="B18" s="1"/>
      <c r="C18" s="2" t="s">
        <v>54</v>
      </c>
      <c r="D18" s="3" t="s">
        <v>55</v>
      </c>
      <c r="E18" s="4">
        <v>277</v>
      </c>
      <c r="F18" s="4">
        <v>323</v>
      </c>
      <c r="G18" s="4">
        <f t="shared" si="1"/>
        <v>89471</v>
      </c>
      <c r="H18" s="26" t="s">
        <v>6</v>
      </c>
      <c r="I18" s="39">
        <f t="shared" si="2"/>
        <v>44.32</v>
      </c>
      <c r="J18" s="29">
        <f t="shared" si="3"/>
        <v>14315.36</v>
      </c>
      <c r="K18" s="28">
        <f t="shared" si="4"/>
        <v>0</v>
      </c>
      <c r="L18" s="29">
        <f t="shared" si="5"/>
        <v>0</v>
      </c>
      <c r="M18" s="28">
        <f t="shared" si="6"/>
        <v>44.32</v>
      </c>
      <c r="N18" s="29">
        <f t="shared" si="6"/>
        <v>14315.36</v>
      </c>
      <c r="O18" s="28">
        <f t="shared" si="7"/>
        <v>232.68</v>
      </c>
      <c r="P18" s="29">
        <f t="shared" si="8"/>
        <v>75155.64</v>
      </c>
      <c r="Q18" s="27"/>
      <c r="R18" s="7"/>
    </row>
    <row r="19" spans="1:18" x14ac:dyDescent="0.25">
      <c r="A19" s="2"/>
      <c r="B19" s="1"/>
      <c r="C19" s="2"/>
      <c r="D19" s="2"/>
      <c r="E19" s="4"/>
      <c r="F19" s="4"/>
      <c r="G19" s="4">
        <f t="shared" si="1"/>
        <v>0</v>
      </c>
      <c r="H19" s="26" t="s">
        <v>6</v>
      </c>
      <c r="I19" s="39">
        <f t="shared" si="2"/>
        <v>0</v>
      </c>
      <c r="J19" s="29">
        <f t="shared" si="3"/>
        <v>0</v>
      </c>
      <c r="K19" s="28">
        <f t="shared" si="4"/>
        <v>0</v>
      </c>
      <c r="L19" s="29">
        <f t="shared" si="5"/>
        <v>0</v>
      </c>
      <c r="M19" s="28">
        <f t="shared" si="6"/>
        <v>0</v>
      </c>
      <c r="N19" s="29">
        <f t="shared" si="6"/>
        <v>0</v>
      </c>
      <c r="O19" s="28">
        <f t="shared" si="7"/>
        <v>0</v>
      </c>
      <c r="P19" s="29">
        <f t="shared" si="8"/>
        <v>0</v>
      </c>
      <c r="Q19" s="27"/>
      <c r="R19" s="7"/>
    </row>
    <row r="20" spans="1:18" x14ac:dyDescent="0.25">
      <c r="A20" s="2"/>
      <c r="B20" s="1"/>
      <c r="C20" s="2"/>
      <c r="D20" s="2"/>
      <c r="E20" s="4"/>
      <c r="F20" s="4"/>
      <c r="G20" s="4">
        <f t="shared" si="1"/>
        <v>0</v>
      </c>
      <c r="H20" s="26" t="s">
        <v>6</v>
      </c>
      <c r="I20" s="39">
        <f t="shared" si="2"/>
        <v>0</v>
      </c>
      <c r="J20" s="29">
        <f t="shared" si="3"/>
        <v>0</v>
      </c>
      <c r="K20" s="28">
        <f t="shared" si="4"/>
        <v>0</v>
      </c>
      <c r="L20" s="29">
        <f t="shared" si="5"/>
        <v>0</v>
      </c>
      <c r="M20" s="28">
        <f t="shared" si="6"/>
        <v>0</v>
      </c>
      <c r="N20" s="29">
        <f t="shared" si="6"/>
        <v>0</v>
      </c>
      <c r="O20" s="28">
        <f t="shared" si="7"/>
        <v>0</v>
      </c>
      <c r="P20" s="29">
        <f t="shared" si="8"/>
        <v>0</v>
      </c>
      <c r="Q20" s="27"/>
      <c r="R20" s="7"/>
    </row>
    <row r="21" spans="1:18" x14ac:dyDescent="0.25">
      <c r="A21" s="2"/>
      <c r="B21" s="1"/>
      <c r="C21" s="2"/>
      <c r="D21" s="2"/>
      <c r="E21" s="4"/>
      <c r="F21" s="4"/>
      <c r="G21" s="4">
        <f t="shared" si="1"/>
        <v>0</v>
      </c>
      <c r="H21" s="26" t="s">
        <v>6</v>
      </c>
      <c r="I21" s="39">
        <f t="shared" si="2"/>
        <v>0</v>
      </c>
      <c r="J21" s="29">
        <f t="shared" si="3"/>
        <v>0</v>
      </c>
      <c r="K21" s="28">
        <f t="shared" si="4"/>
        <v>0</v>
      </c>
      <c r="L21" s="29">
        <f t="shared" si="5"/>
        <v>0</v>
      </c>
      <c r="M21" s="28">
        <f t="shared" si="6"/>
        <v>0</v>
      </c>
      <c r="N21" s="29">
        <f t="shared" si="6"/>
        <v>0</v>
      </c>
      <c r="O21" s="28">
        <f t="shared" si="7"/>
        <v>0</v>
      </c>
      <c r="P21" s="29">
        <f t="shared" si="8"/>
        <v>0</v>
      </c>
      <c r="Q21" s="27"/>
      <c r="R21" s="7"/>
    </row>
    <row r="22" spans="1:18" x14ac:dyDescent="0.25">
      <c r="A22" s="2"/>
      <c r="B22" s="1"/>
      <c r="C22" s="2"/>
      <c r="D22" s="2"/>
      <c r="E22" s="4"/>
      <c r="F22" s="4"/>
      <c r="G22" s="4">
        <f t="shared" si="1"/>
        <v>0</v>
      </c>
      <c r="H22" s="26" t="s">
        <v>6</v>
      </c>
      <c r="I22" s="39">
        <f t="shared" si="2"/>
        <v>0</v>
      </c>
      <c r="J22" s="29">
        <f t="shared" si="3"/>
        <v>0</v>
      </c>
      <c r="K22" s="28">
        <f t="shared" si="4"/>
        <v>0</v>
      </c>
      <c r="L22" s="29">
        <f t="shared" si="5"/>
        <v>0</v>
      </c>
      <c r="M22" s="28">
        <f t="shared" si="6"/>
        <v>0</v>
      </c>
      <c r="N22" s="29">
        <f t="shared" si="6"/>
        <v>0</v>
      </c>
      <c r="O22" s="28">
        <f t="shared" si="7"/>
        <v>0</v>
      </c>
      <c r="P22" s="29">
        <f t="shared" si="8"/>
        <v>0</v>
      </c>
      <c r="Q22" s="27"/>
      <c r="R22" s="7"/>
    </row>
    <row r="23" spans="1:18" x14ac:dyDescent="0.25">
      <c r="A23" s="2"/>
      <c r="B23" s="1"/>
      <c r="C23" s="2"/>
      <c r="D23" s="2"/>
      <c r="E23" s="4"/>
      <c r="F23" s="4"/>
      <c r="G23" s="4">
        <f t="shared" si="1"/>
        <v>0</v>
      </c>
      <c r="H23" s="26" t="s">
        <v>6</v>
      </c>
      <c r="I23" s="39">
        <f t="shared" si="2"/>
        <v>0</v>
      </c>
      <c r="J23" s="29">
        <f t="shared" si="3"/>
        <v>0</v>
      </c>
      <c r="K23" s="28">
        <f t="shared" si="4"/>
        <v>0</v>
      </c>
      <c r="L23" s="29">
        <f t="shared" si="5"/>
        <v>0</v>
      </c>
      <c r="M23" s="28">
        <f t="shared" si="6"/>
        <v>0</v>
      </c>
      <c r="N23" s="29">
        <f t="shared" si="6"/>
        <v>0</v>
      </c>
      <c r="O23" s="28">
        <f t="shared" si="7"/>
        <v>0</v>
      </c>
      <c r="P23" s="29">
        <f t="shared" si="8"/>
        <v>0</v>
      </c>
      <c r="Q23" s="27"/>
      <c r="R23" s="7"/>
    </row>
    <row r="24" spans="1:18" x14ac:dyDescent="0.25">
      <c r="A24" s="2"/>
      <c r="B24" s="1"/>
      <c r="C24" s="2"/>
      <c r="D24" s="2"/>
      <c r="E24" s="4"/>
      <c r="F24" s="4"/>
      <c r="G24" s="4">
        <f t="shared" si="1"/>
        <v>0</v>
      </c>
      <c r="H24" s="26" t="s">
        <v>6</v>
      </c>
      <c r="I24" s="39">
        <f t="shared" si="2"/>
        <v>0</v>
      </c>
      <c r="J24" s="29">
        <f t="shared" si="3"/>
        <v>0</v>
      </c>
      <c r="K24" s="28">
        <f t="shared" si="4"/>
        <v>0</v>
      </c>
      <c r="L24" s="29">
        <f t="shared" si="5"/>
        <v>0</v>
      </c>
      <c r="M24" s="28">
        <f t="shared" si="6"/>
        <v>0</v>
      </c>
      <c r="N24" s="29">
        <f t="shared" si="6"/>
        <v>0</v>
      </c>
      <c r="O24" s="28">
        <f t="shared" si="7"/>
        <v>0</v>
      </c>
      <c r="P24" s="29">
        <f t="shared" si="8"/>
        <v>0</v>
      </c>
      <c r="Q24" s="27"/>
      <c r="R24" s="7"/>
    </row>
    <row r="25" spans="1:18" x14ac:dyDescent="0.25">
      <c r="A25" s="2"/>
      <c r="B25" s="1"/>
      <c r="C25" s="2"/>
      <c r="D25" s="2"/>
      <c r="E25" s="4"/>
      <c r="F25" s="4"/>
      <c r="G25" s="4">
        <f t="shared" si="1"/>
        <v>0</v>
      </c>
      <c r="H25" s="26" t="s">
        <v>6</v>
      </c>
      <c r="I25" s="39">
        <f t="shared" si="2"/>
        <v>0</v>
      </c>
      <c r="J25" s="29">
        <f t="shared" si="3"/>
        <v>0</v>
      </c>
      <c r="K25" s="28">
        <f t="shared" si="4"/>
        <v>0</v>
      </c>
      <c r="L25" s="29">
        <f t="shared" si="5"/>
        <v>0</v>
      </c>
      <c r="M25" s="28">
        <f t="shared" si="6"/>
        <v>0</v>
      </c>
      <c r="N25" s="29">
        <f t="shared" si="6"/>
        <v>0</v>
      </c>
      <c r="O25" s="28">
        <f t="shared" si="7"/>
        <v>0</v>
      </c>
      <c r="P25" s="29">
        <f t="shared" si="8"/>
        <v>0</v>
      </c>
      <c r="Q25" s="27"/>
      <c r="R25" s="7"/>
    </row>
    <row r="26" spans="1:18" x14ac:dyDescent="0.25">
      <c r="A26" s="2"/>
      <c r="B26" s="1"/>
      <c r="C26" s="2"/>
      <c r="D26" s="2"/>
      <c r="E26" s="4"/>
      <c r="F26" s="4"/>
      <c r="G26" s="4">
        <f t="shared" si="1"/>
        <v>0</v>
      </c>
      <c r="H26" s="26" t="s">
        <v>6</v>
      </c>
      <c r="I26" s="39">
        <f t="shared" si="2"/>
        <v>0</v>
      </c>
      <c r="J26" s="29">
        <f t="shared" si="3"/>
        <v>0</v>
      </c>
      <c r="K26" s="28">
        <f t="shared" si="4"/>
        <v>0</v>
      </c>
      <c r="L26" s="29">
        <f t="shared" si="5"/>
        <v>0</v>
      </c>
      <c r="M26" s="28">
        <f t="shared" si="6"/>
        <v>0</v>
      </c>
      <c r="N26" s="29">
        <f t="shared" si="6"/>
        <v>0</v>
      </c>
      <c r="O26" s="28">
        <f t="shared" si="7"/>
        <v>0</v>
      </c>
      <c r="P26" s="29">
        <f t="shared" si="8"/>
        <v>0</v>
      </c>
      <c r="Q26" s="27"/>
      <c r="R26" s="7"/>
    </row>
    <row r="27" spans="1:18" x14ac:dyDescent="0.25">
      <c r="A27" s="2"/>
      <c r="B27" s="1"/>
      <c r="C27" s="2"/>
      <c r="D27" s="2"/>
      <c r="E27" s="4"/>
      <c r="F27" s="4"/>
      <c r="G27" s="4">
        <f t="shared" si="1"/>
        <v>0</v>
      </c>
      <c r="H27" s="26" t="s">
        <v>6</v>
      </c>
      <c r="I27" s="39">
        <f t="shared" si="2"/>
        <v>0</v>
      </c>
      <c r="J27" s="29">
        <f t="shared" si="3"/>
        <v>0</v>
      </c>
      <c r="K27" s="28">
        <f t="shared" si="4"/>
        <v>0</v>
      </c>
      <c r="L27" s="29">
        <f t="shared" si="5"/>
        <v>0</v>
      </c>
      <c r="M27" s="28">
        <f t="shared" si="6"/>
        <v>0</v>
      </c>
      <c r="N27" s="29">
        <f t="shared" si="6"/>
        <v>0</v>
      </c>
      <c r="O27" s="28">
        <f t="shared" si="7"/>
        <v>0</v>
      </c>
      <c r="P27" s="29">
        <f t="shared" si="8"/>
        <v>0</v>
      </c>
      <c r="Q27" s="27"/>
      <c r="R27" s="7"/>
    </row>
    <row r="28" spans="1:18" x14ac:dyDescent="0.25">
      <c r="A28" s="2"/>
      <c r="B28" s="1"/>
      <c r="C28" s="2"/>
      <c r="D28" s="2"/>
      <c r="E28" s="4"/>
      <c r="F28" s="4"/>
      <c r="G28" s="4">
        <f t="shared" si="1"/>
        <v>0</v>
      </c>
      <c r="H28" s="26" t="s">
        <v>6</v>
      </c>
      <c r="I28" s="39">
        <f t="shared" si="2"/>
        <v>0</v>
      </c>
      <c r="J28" s="29">
        <f t="shared" si="3"/>
        <v>0</v>
      </c>
      <c r="K28" s="28">
        <f t="shared" si="4"/>
        <v>0</v>
      </c>
      <c r="L28" s="29">
        <f t="shared" si="5"/>
        <v>0</v>
      </c>
      <c r="M28" s="28">
        <f t="shared" si="6"/>
        <v>0</v>
      </c>
      <c r="N28" s="29">
        <f t="shared" si="6"/>
        <v>0</v>
      </c>
      <c r="O28" s="28">
        <f t="shared" si="7"/>
        <v>0</v>
      </c>
      <c r="P28" s="29">
        <f t="shared" si="8"/>
        <v>0</v>
      </c>
      <c r="Q28" s="27"/>
      <c r="R28" s="7"/>
    </row>
    <row r="29" spans="1:18" x14ac:dyDescent="0.25">
      <c r="A29" s="2"/>
      <c r="B29" s="1"/>
      <c r="C29" s="2"/>
      <c r="D29" s="2"/>
      <c r="E29" s="4"/>
      <c r="F29" s="4"/>
      <c r="G29" s="4">
        <f t="shared" si="1"/>
        <v>0</v>
      </c>
      <c r="H29" s="26" t="s">
        <v>6</v>
      </c>
      <c r="I29" s="39">
        <f t="shared" si="2"/>
        <v>0</v>
      </c>
      <c r="J29" s="29">
        <f t="shared" si="3"/>
        <v>0</v>
      </c>
      <c r="K29" s="28">
        <f t="shared" si="4"/>
        <v>0</v>
      </c>
      <c r="L29" s="29">
        <f t="shared" si="5"/>
        <v>0</v>
      </c>
      <c r="M29" s="28">
        <f t="shared" si="6"/>
        <v>0</v>
      </c>
      <c r="N29" s="29">
        <f t="shared" si="6"/>
        <v>0</v>
      </c>
      <c r="O29" s="28">
        <f t="shared" si="7"/>
        <v>0</v>
      </c>
      <c r="P29" s="29">
        <f t="shared" si="8"/>
        <v>0</v>
      </c>
      <c r="Q29" s="27"/>
      <c r="R29" s="7"/>
    </row>
    <row r="30" spans="1:18" x14ac:dyDescent="0.25">
      <c r="A30" s="2"/>
      <c r="B30" s="1"/>
      <c r="C30" s="2"/>
      <c r="D30" s="2"/>
      <c r="E30" s="4"/>
      <c r="F30" s="4"/>
      <c r="G30" s="4">
        <f t="shared" si="1"/>
        <v>0</v>
      </c>
      <c r="H30" s="26" t="s">
        <v>6</v>
      </c>
      <c r="I30" s="39">
        <f t="shared" si="2"/>
        <v>0</v>
      </c>
      <c r="J30" s="29">
        <f t="shared" si="3"/>
        <v>0</v>
      </c>
      <c r="K30" s="28">
        <f t="shared" si="4"/>
        <v>0</v>
      </c>
      <c r="L30" s="29">
        <f t="shared" si="5"/>
        <v>0</v>
      </c>
      <c r="M30" s="28">
        <f t="shared" si="6"/>
        <v>0</v>
      </c>
      <c r="N30" s="29">
        <f t="shared" si="6"/>
        <v>0</v>
      </c>
      <c r="O30" s="28">
        <f t="shared" si="7"/>
        <v>0</v>
      </c>
      <c r="P30" s="29">
        <f t="shared" si="8"/>
        <v>0</v>
      </c>
      <c r="Q30" s="27"/>
      <c r="R30" s="7"/>
    </row>
    <row r="31" spans="1:18" x14ac:dyDescent="0.25">
      <c r="A31" s="2"/>
      <c r="B31" s="1"/>
      <c r="C31" s="2"/>
      <c r="D31" s="2"/>
      <c r="E31" s="4"/>
      <c r="F31" s="4"/>
      <c r="G31" s="4">
        <f t="shared" si="1"/>
        <v>0</v>
      </c>
      <c r="H31" s="26" t="s">
        <v>6</v>
      </c>
      <c r="I31" s="39">
        <f t="shared" si="2"/>
        <v>0</v>
      </c>
      <c r="J31" s="29">
        <f t="shared" si="3"/>
        <v>0</v>
      </c>
      <c r="K31" s="28">
        <f t="shared" si="4"/>
        <v>0</v>
      </c>
      <c r="L31" s="29">
        <f t="shared" si="5"/>
        <v>0</v>
      </c>
      <c r="M31" s="28">
        <f t="shared" si="6"/>
        <v>0</v>
      </c>
      <c r="N31" s="29">
        <f t="shared" si="6"/>
        <v>0</v>
      </c>
      <c r="O31" s="28">
        <f t="shared" si="7"/>
        <v>0</v>
      </c>
      <c r="P31" s="29">
        <f t="shared" si="8"/>
        <v>0</v>
      </c>
      <c r="Q31" s="27"/>
      <c r="R31" s="7"/>
    </row>
    <row r="32" spans="1:18" x14ac:dyDescent="0.25">
      <c r="A32" s="2"/>
      <c r="B32" s="1"/>
      <c r="C32" s="2"/>
      <c r="D32" s="2"/>
      <c r="E32" s="4"/>
      <c r="F32" s="4"/>
      <c r="G32" s="4">
        <f t="shared" si="1"/>
        <v>0</v>
      </c>
      <c r="H32" s="26" t="s">
        <v>6</v>
      </c>
      <c r="I32" s="39">
        <f t="shared" si="2"/>
        <v>0</v>
      </c>
      <c r="J32" s="29">
        <f t="shared" si="3"/>
        <v>0</v>
      </c>
      <c r="K32" s="28">
        <f t="shared" si="4"/>
        <v>0</v>
      </c>
      <c r="L32" s="29">
        <f t="shared" si="5"/>
        <v>0</v>
      </c>
      <c r="M32" s="28">
        <f t="shared" si="6"/>
        <v>0</v>
      </c>
      <c r="N32" s="29">
        <f t="shared" si="6"/>
        <v>0</v>
      </c>
      <c r="O32" s="28">
        <f t="shared" si="7"/>
        <v>0</v>
      </c>
      <c r="P32" s="29">
        <f t="shared" si="8"/>
        <v>0</v>
      </c>
      <c r="Q32" s="27"/>
      <c r="R32" s="7"/>
    </row>
    <row r="33" spans="1:18" x14ac:dyDescent="0.25">
      <c r="A33" s="2"/>
      <c r="B33" s="1"/>
      <c r="C33" s="2"/>
      <c r="D33" s="2"/>
      <c r="E33" s="4"/>
      <c r="F33" s="4"/>
      <c r="G33" s="4">
        <f t="shared" si="1"/>
        <v>0</v>
      </c>
      <c r="H33" s="26" t="s">
        <v>6</v>
      </c>
      <c r="I33" s="39">
        <f t="shared" si="2"/>
        <v>0</v>
      </c>
      <c r="J33" s="29">
        <f t="shared" si="3"/>
        <v>0</v>
      </c>
      <c r="K33" s="28">
        <f t="shared" si="4"/>
        <v>0</v>
      </c>
      <c r="L33" s="29">
        <f t="shared" si="5"/>
        <v>0</v>
      </c>
      <c r="M33" s="28">
        <f t="shared" si="6"/>
        <v>0</v>
      </c>
      <c r="N33" s="29">
        <f t="shared" si="6"/>
        <v>0</v>
      </c>
      <c r="O33" s="28">
        <f t="shared" si="7"/>
        <v>0</v>
      </c>
      <c r="P33" s="29">
        <f t="shared" si="8"/>
        <v>0</v>
      </c>
      <c r="Q33" s="27"/>
      <c r="R33" s="7"/>
    </row>
    <row r="34" spans="1:18" x14ac:dyDescent="0.25">
      <c r="A34" s="2"/>
      <c r="B34" s="1"/>
      <c r="C34" s="2"/>
      <c r="D34" s="2"/>
      <c r="E34" s="4"/>
      <c r="F34" s="4"/>
      <c r="G34" s="4">
        <f t="shared" si="1"/>
        <v>0</v>
      </c>
      <c r="H34" s="26" t="s">
        <v>6</v>
      </c>
      <c r="I34" s="39">
        <f t="shared" si="2"/>
        <v>0</v>
      </c>
      <c r="J34" s="29">
        <f t="shared" si="3"/>
        <v>0</v>
      </c>
      <c r="K34" s="28">
        <f t="shared" si="4"/>
        <v>0</v>
      </c>
      <c r="L34" s="29">
        <f t="shared" si="5"/>
        <v>0</v>
      </c>
      <c r="M34" s="28">
        <f t="shared" si="6"/>
        <v>0</v>
      </c>
      <c r="N34" s="29">
        <f t="shared" si="6"/>
        <v>0</v>
      </c>
      <c r="O34" s="28">
        <f t="shared" si="7"/>
        <v>0</v>
      </c>
      <c r="P34" s="29">
        <f t="shared" si="8"/>
        <v>0</v>
      </c>
      <c r="Q34" s="27"/>
      <c r="R34" s="7"/>
    </row>
    <row r="35" spans="1:18" x14ac:dyDescent="0.25">
      <c r="A35" s="2"/>
      <c r="B35" s="1"/>
      <c r="C35" s="2"/>
      <c r="D35" s="2"/>
      <c r="E35" s="4"/>
      <c r="F35" s="4"/>
      <c r="G35" s="4">
        <f t="shared" si="1"/>
        <v>0</v>
      </c>
      <c r="H35" s="26" t="s">
        <v>6</v>
      </c>
      <c r="I35" s="39">
        <f t="shared" si="2"/>
        <v>0</v>
      </c>
      <c r="J35" s="29">
        <f t="shared" si="3"/>
        <v>0</v>
      </c>
      <c r="K35" s="28">
        <f t="shared" si="4"/>
        <v>0</v>
      </c>
      <c r="L35" s="29">
        <f t="shared" si="5"/>
        <v>0</v>
      </c>
      <c r="M35" s="28">
        <f t="shared" si="6"/>
        <v>0</v>
      </c>
      <c r="N35" s="29">
        <f t="shared" si="6"/>
        <v>0</v>
      </c>
      <c r="O35" s="28">
        <f t="shared" si="7"/>
        <v>0</v>
      </c>
      <c r="P35" s="29">
        <f t="shared" si="8"/>
        <v>0</v>
      </c>
      <c r="Q35" s="27"/>
      <c r="R35" s="7"/>
    </row>
    <row r="36" spans="1:18" x14ac:dyDescent="0.25">
      <c r="A36" s="2"/>
      <c r="B36" s="1"/>
      <c r="C36" s="2"/>
      <c r="D36" s="2"/>
      <c r="E36" s="4"/>
      <c r="F36" s="4"/>
      <c r="G36" s="4">
        <f t="shared" si="1"/>
        <v>0</v>
      </c>
      <c r="H36" s="26" t="s">
        <v>6</v>
      </c>
      <c r="I36" s="39">
        <f t="shared" si="2"/>
        <v>0</v>
      </c>
      <c r="J36" s="29">
        <f t="shared" si="3"/>
        <v>0</v>
      </c>
      <c r="K36" s="28">
        <f t="shared" si="4"/>
        <v>0</v>
      </c>
      <c r="L36" s="29">
        <f t="shared" si="5"/>
        <v>0</v>
      </c>
      <c r="M36" s="28">
        <f t="shared" si="6"/>
        <v>0</v>
      </c>
      <c r="N36" s="29">
        <f t="shared" si="6"/>
        <v>0</v>
      </c>
      <c r="O36" s="28">
        <f t="shared" si="7"/>
        <v>0</v>
      </c>
      <c r="P36" s="29">
        <f t="shared" si="8"/>
        <v>0</v>
      </c>
      <c r="Q36" s="27"/>
      <c r="R36" s="7"/>
    </row>
    <row r="37" spans="1:18" x14ac:dyDescent="0.25">
      <c r="A37" s="2"/>
      <c r="B37" s="1"/>
      <c r="C37" s="2"/>
      <c r="D37" s="2"/>
      <c r="E37" s="4"/>
      <c r="F37" s="4"/>
      <c r="G37" s="4">
        <f t="shared" si="1"/>
        <v>0</v>
      </c>
      <c r="H37" s="26" t="s">
        <v>6</v>
      </c>
      <c r="I37" s="39">
        <f t="shared" si="2"/>
        <v>0</v>
      </c>
      <c r="J37" s="29">
        <f t="shared" si="3"/>
        <v>0</v>
      </c>
      <c r="K37" s="28">
        <f t="shared" si="4"/>
        <v>0</v>
      </c>
      <c r="L37" s="29">
        <f t="shared" si="5"/>
        <v>0</v>
      </c>
      <c r="M37" s="28">
        <f t="shared" si="6"/>
        <v>0</v>
      </c>
      <c r="N37" s="29">
        <f t="shared" si="6"/>
        <v>0</v>
      </c>
      <c r="O37" s="28">
        <f t="shared" si="7"/>
        <v>0</v>
      </c>
      <c r="P37" s="29">
        <f t="shared" si="8"/>
        <v>0</v>
      </c>
      <c r="Q37" s="27"/>
      <c r="R37" s="7"/>
    </row>
    <row r="38" spans="1:18" x14ac:dyDescent="0.25">
      <c r="A38" s="2"/>
      <c r="B38" s="1"/>
      <c r="C38" s="2"/>
      <c r="D38" s="2"/>
      <c r="E38" s="4"/>
      <c r="F38" s="4"/>
      <c r="G38" s="4">
        <f t="shared" si="1"/>
        <v>0</v>
      </c>
      <c r="H38" s="26" t="s">
        <v>6</v>
      </c>
      <c r="I38" s="39">
        <f t="shared" si="2"/>
        <v>0</v>
      </c>
      <c r="J38" s="29">
        <f t="shared" si="3"/>
        <v>0</v>
      </c>
      <c r="K38" s="28">
        <f t="shared" si="4"/>
        <v>0</v>
      </c>
      <c r="L38" s="29">
        <f t="shared" si="5"/>
        <v>0</v>
      </c>
      <c r="M38" s="28">
        <f t="shared" si="6"/>
        <v>0</v>
      </c>
      <c r="N38" s="29">
        <f t="shared" si="6"/>
        <v>0</v>
      </c>
      <c r="O38" s="28">
        <f t="shared" si="7"/>
        <v>0</v>
      </c>
      <c r="P38" s="29">
        <f t="shared" si="8"/>
        <v>0</v>
      </c>
      <c r="Q38" s="27"/>
      <c r="R38" s="7"/>
    </row>
    <row r="39" spans="1:18" x14ac:dyDescent="0.25">
      <c r="A39" s="2"/>
      <c r="B39" s="1"/>
      <c r="C39" s="2"/>
      <c r="D39" s="2"/>
      <c r="E39" s="4"/>
      <c r="F39" s="4"/>
      <c r="G39" s="4">
        <f t="shared" si="1"/>
        <v>0</v>
      </c>
      <c r="H39" s="26" t="s">
        <v>6</v>
      </c>
      <c r="I39" s="39">
        <f t="shared" si="2"/>
        <v>0</v>
      </c>
      <c r="J39" s="29">
        <f t="shared" si="3"/>
        <v>0</v>
      </c>
      <c r="K39" s="28">
        <f t="shared" si="4"/>
        <v>0</v>
      </c>
      <c r="L39" s="29">
        <f t="shared" si="5"/>
        <v>0</v>
      </c>
      <c r="M39" s="28">
        <f t="shared" si="6"/>
        <v>0</v>
      </c>
      <c r="N39" s="29">
        <f t="shared" si="6"/>
        <v>0</v>
      </c>
      <c r="O39" s="28">
        <f t="shared" si="7"/>
        <v>0</v>
      </c>
      <c r="P39" s="29">
        <f t="shared" si="8"/>
        <v>0</v>
      </c>
      <c r="Q39" s="27"/>
      <c r="R39" s="7"/>
    </row>
    <row r="40" spans="1:18" x14ac:dyDescent="0.25">
      <c r="A40" s="2"/>
      <c r="B40" s="1"/>
      <c r="C40" s="2"/>
      <c r="D40" s="2"/>
      <c r="E40" s="4"/>
      <c r="F40" s="4"/>
      <c r="G40" s="4">
        <f t="shared" si="1"/>
        <v>0</v>
      </c>
      <c r="H40" s="26" t="s">
        <v>6</v>
      </c>
      <c r="I40" s="39">
        <f t="shared" si="2"/>
        <v>0</v>
      </c>
      <c r="J40" s="29">
        <f t="shared" si="3"/>
        <v>0</v>
      </c>
      <c r="K40" s="28">
        <f t="shared" si="4"/>
        <v>0</v>
      </c>
      <c r="L40" s="29">
        <f t="shared" si="5"/>
        <v>0</v>
      </c>
      <c r="M40" s="28">
        <f t="shared" si="6"/>
        <v>0</v>
      </c>
      <c r="N40" s="29">
        <f t="shared" si="6"/>
        <v>0</v>
      </c>
      <c r="O40" s="28">
        <f t="shared" si="7"/>
        <v>0</v>
      </c>
      <c r="P40" s="29">
        <f t="shared" si="8"/>
        <v>0</v>
      </c>
      <c r="Q40" s="27"/>
      <c r="R40" s="7"/>
    </row>
    <row r="41" spans="1:18" x14ac:dyDescent="0.25">
      <c r="A41" s="2"/>
      <c r="B41" s="1"/>
      <c r="C41" s="2"/>
      <c r="D41" s="2"/>
      <c r="E41" s="4"/>
      <c r="F41" s="4"/>
      <c r="G41" s="4">
        <f t="shared" si="1"/>
        <v>0</v>
      </c>
      <c r="H41" s="26" t="s">
        <v>6</v>
      </c>
      <c r="I41" s="39">
        <f t="shared" si="2"/>
        <v>0</v>
      </c>
      <c r="J41" s="29">
        <f t="shared" si="3"/>
        <v>0</v>
      </c>
      <c r="K41" s="28">
        <f t="shared" si="4"/>
        <v>0</v>
      </c>
      <c r="L41" s="29">
        <f t="shared" si="5"/>
        <v>0</v>
      </c>
      <c r="M41" s="28">
        <f t="shared" si="6"/>
        <v>0</v>
      </c>
      <c r="N41" s="29">
        <f t="shared" si="6"/>
        <v>0</v>
      </c>
      <c r="O41" s="28">
        <f t="shared" si="7"/>
        <v>0</v>
      </c>
      <c r="P41" s="29">
        <f t="shared" si="8"/>
        <v>0</v>
      </c>
      <c r="Q41" s="27"/>
      <c r="R41" s="7"/>
    </row>
    <row r="42" spans="1:18" x14ac:dyDescent="0.25">
      <c r="A42" s="2"/>
      <c r="B42" s="1"/>
      <c r="C42" s="2"/>
      <c r="D42" s="2"/>
      <c r="E42" s="4"/>
      <c r="F42" s="4"/>
      <c r="G42" s="4">
        <f t="shared" si="1"/>
        <v>0</v>
      </c>
      <c r="H42" s="26" t="s">
        <v>6</v>
      </c>
      <c r="I42" s="39">
        <f t="shared" si="2"/>
        <v>0</v>
      </c>
      <c r="J42" s="29">
        <f t="shared" si="3"/>
        <v>0</v>
      </c>
      <c r="K42" s="28">
        <f t="shared" si="4"/>
        <v>0</v>
      </c>
      <c r="L42" s="29">
        <f t="shared" si="5"/>
        <v>0</v>
      </c>
      <c r="M42" s="28">
        <f t="shared" si="6"/>
        <v>0</v>
      </c>
      <c r="N42" s="29">
        <f t="shared" si="6"/>
        <v>0</v>
      </c>
      <c r="O42" s="28">
        <f t="shared" si="7"/>
        <v>0</v>
      </c>
      <c r="P42" s="29">
        <f t="shared" si="8"/>
        <v>0</v>
      </c>
      <c r="Q42" s="27"/>
      <c r="R42" s="7"/>
    </row>
    <row r="43" spans="1:18" x14ac:dyDescent="0.25">
      <c r="A43" s="2"/>
      <c r="B43" s="1"/>
      <c r="C43" s="2"/>
      <c r="D43" s="2"/>
      <c r="E43" s="4"/>
      <c r="F43" s="4"/>
      <c r="G43" s="4">
        <f t="shared" si="1"/>
        <v>0</v>
      </c>
      <c r="H43" s="26" t="s">
        <v>6</v>
      </c>
      <c r="I43" s="39">
        <f t="shared" si="2"/>
        <v>0</v>
      </c>
      <c r="J43" s="29">
        <f t="shared" si="3"/>
        <v>0</v>
      </c>
      <c r="K43" s="28">
        <f t="shared" si="4"/>
        <v>0</v>
      </c>
      <c r="L43" s="29">
        <f t="shared" si="5"/>
        <v>0</v>
      </c>
      <c r="M43" s="28">
        <f t="shared" si="6"/>
        <v>0</v>
      </c>
      <c r="N43" s="29">
        <f t="shared" si="6"/>
        <v>0</v>
      </c>
      <c r="O43" s="28">
        <f t="shared" si="7"/>
        <v>0</v>
      </c>
      <c r="P43" s="29">
        <f t="shared" si="8"/>
        <v>0</v>
      </c>
      <c r="Q43" s="27"/>
      <c r="R43" s="7"/>
    </row>
    <row r="44" spans="1:18" x14ac:dyDescent="0.25">
      <c r="A44" s="2"/>
      <c r="B44" s="1"/>
      <c r="C44" s="2"/>
      <c r="D44" s="2"/>
      <c r="E44" s="4"/>
      <c r="F44" s="4"/>
      <c r="G44" s="4">
        <f t="shared" si="1"/>
        <v>0</v>
      </c>
      <c r="H44" s="26" t="s">
        <v>6</v>
      </c>
      <c r="I44" s="39">
        <f t="shared" si="2"/>
        <v>0</v>
      </c>
      <c r="J44" s="29">
        <f t="shared" si="3"/>
        <v>0</v>
      </c>
      <c r="K44" s="28">
        <f t="shared" si="4"/>
        <v>0</v>
      </c>
      <c r="L44" s="29">
        <f t="shared" si="5"/>
        <v>0</v>
      </c>
      <c r="M44" s="28">
        <f t="shared" si="6"/>
        <v>0</v>
      </c>
      <c r="N44" s="29">
        <f t="shared" si="6"/>
        <v>0</v>
      </c>
      <c r="O44" s="28">
        <f t="shared" si="7"/>
        <v>0</v>
      </c>
      <c r="P44" s="29">
        <f t="shared" si="8"/>
        <v>0</v>
      </c>
      <c r="Q44" s="27"/>
      <c r="R44" s="7"/>
    </row>
    <row r="45" spans="1:18" x14ac:dyDescent="0.25">
      <c r="A45" s="2"/>
      <c r="B45" s="1"/>
      <c r="C45" s="2"/>
      <c r="D45" s="2"/>
      <c r="E45" s="4"/>
      <c r="F45" s="4"/>
      <c r="G45" s="4">
        <f t="shared" si="1"/>
        <v>0</v>
      </c>
      <c r="H45" s="26" t="s">
        <v>6</v>
      </c>
      <c r="I45" s="39">
        <f t="shared" si="2"/>
        <v>0</v>
      </c>
      <c r="J45" s="29">
        <f t="shared" si="3"/>
        <v>0</v>
      </c>
      <c r="K45" s="28">
        <f t="shared" si="4"/>
        <v>0</v>
      </c>
      <c r="L45" s="29">
        <f t="shared" si="5"/>
        <v>0</v>
      </c>
      <c r="M45" s="28">
        <f t="shared" si="6"/>
        <v>0</v>
      </c>
      <c r="N45" s="29">
        <f t="shared" si="6"/>
        <v>0</v>
      </c>
      <c r="O45" s="28">
        <f t="shared" si="7"/>
        <v>0</v>
      </c>
      <c r="P45" s="29">
        <f t="shared" si="8"/>
        <v>0</v>
      </c>
      <c r="Q45" s="27"/>
      <c r="R45" s="7"/>
    </row>
    <row r="46" spans="1:18" x14ac:dyDescent="0.25">
      <c r="A46" s="2"/>
      <c r="B46" s="1"/>
      <c r="C46" s="2"/>
      <c r="D46" s="2"/>
      <c r="E46" s="4"/>
      <c r="F46" s="4"/>
      <c r="G46" s="4">
        <f t="shared" si="1"/>
        <v>0</v>
      </c>
      <c r="H46" s="26" t="s">
        <v>6</v>
      </c>
      <c r="I46" s="39">
        <f t="shared" si="2"/>
        <v>0</v>
      </c>
      <c r="J46" s="29">
        <f t="shared" si="3"/>
        <v>0</v>
      </c>
      <c r="K46" s="28">
        <f t="shared" si="4"/>
        <v>0</v>
      </c>
      <c r="L46" s="29">
        <f t="shared" si="5"/>
        <v>0</v>
      </c>
      <c r="M46" s="28">
        <f t="shared" si="6"/>
        <v>0</v>
      </c>
      <c r="N46" s="29">
        <f t="shared" si="6"/>
        <v>0</v>
      </c>
      <c r="O46" s="28">
        <f t="shared" si="7"/>
        <v>0</v>
      </c>
      <c r="P46" s="29">
        <f t="shared" si="8"/>
        <v>0</v>
      </c>
      <c r="Q46" s="27"/>
      <c r="R46" s="7"/>
    </row>
    <row r="47" spans="1:18" x14ac:dyDescent="0.25">
      <c r="A47" s="2"/>
      <c r="B47" s="1"/>
      <c r="C47" s="2"/>
      <c r="D47" s="2"/>
      <c r="E47" s="4"/>
      <c r="F47" s="4"/>
      <c r="G47" s="4">
        <f t="shared" si="1"/>
        <v>0</v>
      </c>
      <c r="H47" s="26" t="s">
        <v>6</v>
      </c>
      <c r="I47" s="39">
        <f t="shared" si="2"/>
        <v>0</v>
      </c>
      <c r="J47" s="29">
        <f t="shared" si="3"/>
        <v>0</v>
      </c>
      <c r="K47" s="28">
        <f t="shared" si="4"/>
        <v>0</v>
      </c>
      <c r="L47" s="29">
        <f t="shared" si="5"/>
        <v>0</v>
      </c>
      <c r="M47" s="28">
        <f t="shared" si="6"/>
        <v>0</v>
      </c>
      <c r="N47" s="29">
        <f t="shared" si="6"/>
        <v>0</v>
      </c>
      <c r="O47" s="28">
        <f t="shared" si="7"/>
        <v>0</v>
      </c>
      <c r="P47" s="29">
        <f t="shared" si="8"/>
        <v>0</v>
      </c>
      <c r="Q47" s="27"/>
      <c r="R47" s="7"/>
    </row>
    <row r="48" spans="1:18" x14ac:dyDescent="0.25">
      <c r="A48" s="2"/>
      <c r="B48" s="1"/>
      <c r="C48" s="2"/>
      <c r="D48" s="2"/>
      <c r="E48" s="4"/>
      <c r="F48" s="4"/>
      <c r="G48" s="4">
        <f t="shared" si="1"/>
        <v>0</v>
      </c>
      <c r="H48" s="26" t="s">
        <v>6</v>
      </c>
      <c r="I48" s="39">
        <f t="shared" si="2"/>
        <v>0</v>
      </c>
      <c r="J48" s="29">
        <f t="shared" si="3"/>
        <v>0</v>
      </c>
      <c r="K48" s="28">
        <f t="shared" si="4"/>
        <v>0</v>
      </c>
      <c r="L48" s="29">
        <f t="shared" si="5"/>
        <v>0</v>
      </c>
      <c r="M48" s="28">
        <f t="shared" si="6"/>
        <v>0</v>
      </c>
      <c r="N48" s="29">
        <f t="shared" si="6"/>
        <v>0</v>
      </c>
      <c r="O48" s="28">
        <f t="shared" si="7"/>
        <v>0</v>
      </c>
      <c r="P48" s="29">
        <f t="shared" si="8"/>
        <v>0</v>
      </c>
      <c r="Q48" s="27"/>
      <c r="R48" s="7"/>
    </row>
    <row r="49" spans="1:18" x14ac:dyDescent="0.25">
      <c r="A49" s="2"/>
      <c r="B49" s="1"/>
      <c r="C49" s="2"/>
      <c r="D49" s="2"/>
      <c r="E49" s="4"/>
      <c r="F49" s="4"/>
      <c r="G49" s="4">
        <f t="shared" si="1"/>
        <v>0</v>
      </c>
      <c r="H49" s="26" t="s">
        <v>6</v>
      </c>
      <c r="I49" s="39">
        <f t="shared" si="2"/>
        <v>0</v>
      </c>
      <c r="J49" s="29">
        <f t="shared" si="3"/>
        <v>0</v>
      </c>
      <c r="K49" s="28">
        <f t="shared" si="4"/>
        <v>0</v>
      </c>
      <c r="L49" s="29">
        <f t="shared" si="5"/>
        <v>0</v>
      </c>
      <c r="M49" s="28">
        <f t="shared" si="6"/>
        <v>0</v>
      </c>
      <c r="N49" s="29">
        <f t="shared" si="6"/>
        <v>0</v>
      </c>
      <c r="O49" s="28">
        <f t="shared" si="7"/>
        <v>0</v>
      </c>
      <c r="P49" s="29">
        <f t="shared" si="8"/>
        <v>0</v>
      </c>
      <c r="Q49" s="27"/>
      <c r="R49" s="7"/>
    </row>
    <row r="50" spans="1:18" x14ac:dyDescent="0.25">
      <c r="A50" s="2"/>
      <c r="B50" s="1"/>
      <c r="C50" s="2"/>
      <c r="D50" s="2"/>
      <c r="E50" s="4"/>
      <c r="F50" s="4"/>
      <c r="G50" s="4">
        <f t="shared" si="1"/>
        <v>0</v>
      </c>
      <c r="H50" s="26" t="s">
        <v>6</v>
      </c>
      <c r="I50" s="39">
        <f t="shared" si="2"/>
        <v>0</v>
      </c>
      <c r="J50" s="29">
        <f t="shared" si="3"/>
        <v>0</v>
      </c>
      <c r="K50" s="28">
        <f t="shared" si="4"/>
        <v>0</v>
      </c>
      <c r="L50" s="29">
        <f t="shared" si="5"/>
        <v>0</v>
      </c>
      <c r="M50" s="28">
        <f t="shared" si="6"/>
        <v>0</v>
      </c>
      <c r="N50" s="29">
        <f t="shared" si="6"/>
        <v>0</v>
      </c>
      <c r="O50" s="28">
        <f t="shared" si="7"/>
        <v>0</v>
      </c>
      <c r="P50" s="29">
        <f t="shared" si="8"/>
        <v>0</v>
      </c>
      <c r="Q50" s="27"/>
      <c r="R50" s="7"/>
    </row>
    <row r="51" spans="1:18" x14ac:dyDescent="0.25">
      <c r="A51" s="2"/>
      <c r="B51" s="1"/>
      <c r="C51" s="2"/>
      <c r="D51" s="2"/>
      <c r="E51" s="4"/>
      <c r="F51" s="4"/>
      <c r="G51" s="4">
        <f t="shared" si="1"/>
        <v>0</v>
      </c>
      <c r="H51" s="26" t="s">
        <v>23</v>
      </c>
      <c r="I51" s="39">
        <f t="shared" si="2"/>
        <v>0</v>
      </c>
      <c r="J51" s="29">
        <f t="shared" si="3"/>
        <v>0</v>
      </c>
      <c r="K51" s="28">
        <f t="shared" si="4"/>
        <v>0</v>
      </c>
      <c r="L51" s="29">
        <f t="shared" si="5"/>
        <v>0</v>
      </c>
      <c r="M51" s="28">
        <f t="shared" si="6"/>
        <v>0</v>
      </c>
      <c r="N51" s="29">
        <f t="shared" si="6"/>
        <v>0</v>
      </c>
      <c r="O51" s="28">
        <f t="shared" si="7"/>
        <v>0</v>
      </c>
      <c r="P51" s="29">
        <f t="shared" si="8"/>
        <v>0</v>
      </c>
      <c r="Q51" s="27"/>
      <c r="R51" s="7"/>
    </row>
    <row r="52" spans="1:18" x14ac:dyDescent="0.25">
      <c r="A52" s="2"/>
      <c r="B52" s="1"/>
      <c r="C52" s="2"/>
      <c r="D52" s="2"/>
      <c r="E52" s="4"/>
      <c r="F52" s="4"/>
      <c r="G52" s="4">
        <f t="shared" si="1"/>
        <v>0</v>
      </c>
      <c r="H52" s="26" t="s">
        <v>6</v>
      </c>
      <c r="I52" s="39">
        <f t="shared" si="2"/>
        <v>0</v>
      </c>
      <c r="J52" s="29">
        <f t="shared" si="3"/>
        <v>0</v>
      </c>
      <c r="K52" s="28">
        <f t="shared" si="4"/>
        <v>0</v>
      </c>
      <c r="L52" s="29">
        <f t="shared" si="5"/>
        <v>0</v>
      </c>
      <c r="M52" s="28">
        <f t="shared" si="6"/>
        <v>0</v>
      </c>
      <c r="N52" s="29">
        <f t="shared" si="6"/>
        <v>0</v>
      </c>
      <c r="O52" s="28">
        <f t="shared" si="7"/>
        <v>0</v>
      </c>
      <c r="P52" s="29">
        <f t="shared" si="8"/>
        <v>0</v>
      </c>
      <c r="Q52" s="27"/>
      <c r="R52" s="7"/>
    </row>
    <row r="53" spans="1:18" x14ac:dyDescent="0.25">
      <c r="A53" s="2"/>
      <c r="B53" s="1"/>
      <c r="C53" s="2"/>
      <c r="D53" s="2"/>
      <c r="E53" s="4"/>
      <c r="F53" s="4"/>
      <c r="G53" s="4">
        <f t="shared" si="1"/>
        <v>0</v>
      </c>
      <c r="H53" s="26" t="s">
        <v>6</v>
      </c>
      <c r="I53" s="39">
        <f t="shared" si="2"/>
        <v>0</v>
      </c>
      <c r="J53" s="29">
        <f t="shared" si="3"/>
        <v>0</v>
      </c>
      <c r="K53" s="28">
        <f t="shared" si="4"/>
        <v>0</v>
      </c>
      <c r="L53" s="29">
        <f t="shared" si="5"/>
        <v>0</v>
      </c>
      <c r="M53" s="28">
        <f t="shared" si="6"/>
        <v>0</v>
      </c>
      <c r="N53" s="29">
        <f t="shared" si="6"/>
        <v>0</v>
      </c>
      <c r="O53" s="28">
        <f t="shared" si="7"/>
        <v>0</v>
      </c>
      <c r="P53" s="29">
        <f t="shared" si="8"/>
        <v>0</v>
      </c>
      <c r="Q53" s="27"/>
      <c r="R53" s="7"/>
    </row>
    <row r="54" spans="1:18" x14ac:dyDescent="0.25">
      <c r="A54" s="2"/>
      <c r="B54" s="1"/>
      <c r="C54" s="2"/>
      <c r="D54" s="2"/>
      <c r="E54" s="4"/>
      <c r="F54" s="4"/>
      <c r="G54" s="4">
        <f t="shared" si="1"/>
        <v>0</v>
      </c>
      <c r="H54" s="26" t="s">
        <v>6</v>
      </c>
      <c r="I54" s="39">
        <f t="shared" si="2"/>
        <v>0</v>
      </c>
      <c r="J54" s="29">
        <f t="shared" si="3"/>
        <v>0</v>
      </c>
      <c r="K54" s="28">
        <f t="shared" si="4"/>
        <v>0</v>
      </c>
      <c r="L54" s="29">
        <f t="shared" si="5"/>
        <v>0</v>
      </c>
      <c r="M54" s="28">
        <f t="shared" si="6"/>
        <v>0</v>
      </c>
      <c r="N54" s="29">
        <f t="shared" si="6"/>
        <v>0</v>
      </c>
      <c r="O54" s="28">
        <f t="shared" si="7"/>
        <v>0</v>
      </c>
      <c r="P54" s="29">
        <f t="shared" si="8"/>
        <v>0</v>
      </c>
      <c r="Q54" s="27"/>
      <c r="R54" s="7"/>
    </row>
    <row r="55" spans="1:18" x14ac:dyDescent="0.25">
      <c r="A55" s="2"/>
      <c r="B55" s="1"/>
      <c r="C55" s="2"/>
      <c r="D55" s="2"/>
      <c r="E55" s="4"/>
      <c r="F55" s="4"/>
      <c r="G55" s="4">
        <f t="shared" si="1"/>
        <v>0</v>
      </c>
      <c r="H55" s="26" t="s">
        <v>6</v>
      </c>
      <c r="I55" s="39">
        <f t="shared" si="2"/>
        <v>0</v>
      </c>
      <c r="J55" s="29">
        <f t="shared" si="3"/>
        <v>0</v>
      </c>
      <c r="K55" s="28">
        <f t="shared" si="4"/>
        <v>0</v>
      </c>
      <c r="L55" s="29">
        <f t="shared" si="5"/>
        <v>0</v>
      </c>
      <c r="M55" s="28">
        <f t="shared" si="6"/>
        <v>0</v>
      </c>
      <c r="N55" s="29">
        <f t="shared" si="6"/>
        <v>0</v>
      </c>
      <c r="O55" s="28">
        <f t="shared" si="7"/>
        <v>0</v>
      </c>
      <c r="P55" s="29">
        <f t="shared" si="8"/>
        <v>0</v>
      </c>
      <c r="Q55" s="27"/>
      <c r="R55" s="7"/>
    </row>
    <row r="56" spans="1:18" x14ac:dyDescent="0.25">
      <c r="A56" s="2"/>
      <c r="B56" s="1"/>
      <c r="C56" s="2"/>
      <c r="D56" s="2"/>
      <c r="E56" s="4"/>
      <c r="F56" s="4"/>
      <c r="G56" s="4">
        <f t="shared" si="1"/>
        <v>0</v>
      </c>
      <c r="H56" s="26" t="s">
        <v>6</v>
      </c>
      <c r="I56" s="39">
        <f t="shared" si="2"/>
        <v>0</v>
      </c>
      <c r="J56" s="29">
        <f t="shared" si="3"/>
        <v>0</v>
      </c>
      <c r="K56" s="28">
        <f t="shared" si="4"/>
        <v>0</v>
      </c>
      <c r="L56" s="29">
        <f t="shared" si="5"/>
        <v>0</v>
      </c>
      <c r="M56" s="28">
        <f t="shared" si="6"/>
        <v>0</v>
      </c>
      <c r="N56" s="29">
        <f t="shared" si="6"/>
        <v>0</v>
      </c>
      <c r="O56" s="28">
        <f t="shared" si="7"/>
        <v>0</v>
      </c>
      <c r="P56" s="29">
        <f t="shared" si="8"/>
        <v>0</v>
      </c>
      <c r="Q56" s="27"/>
      <c r="R56" s="7"/>
    </row>
    <row r="57" spans="1:18" x14ac:dyDescent="0.25">
      <c r="A57" s="2"/>
      <c r="B57" s="1"/>
      <c r="C57" s="2"/>
      <c r="D57" s="2"/>
      <c r="E57" s="4"/>
      <c r="F57" s="4"/>
      <c r="G57" s="4">
        <f t="shared" si="1"/>
        <v>0</v>
      </c>
      <c r="H57" s="26" t="s">
        <v>6</v>
      </c>
      <c r="I57" s="39">
        <f t="shared" si="2"/>
        <v>0</v>
      </c>
      <c r="J57" s="29">
        <f t="shared" si="3"/>
        <v>0</v>
      </c>
      <c r="K57" s="28">
        <f t="shared" si="4"/>
        <v>0</v>
      </c>
      <c r="L57" s="29">
        <f t="shared" si="5"/>
        <v>0</v>
      </c>
      <c r="M57" s="28">
        <f t="shared" si="6"/>
        <v>0</v>
      </c>
      <c r="N57" s="29">
        <f t="shared" si="6"/>
        <v>0</v>
      </c>
      <c r="O57" s="28">
        <f t="shared" si="7"/>
        <v>0</v>
      </c>
      <c r="P57" s="29">
        <f t="shared" si="8"/>
        <v>0</v>
      </c>
      <c r="Q57" s="27"/>
      <c r="R57" s="7"/>
    </row>
    <row r="58" spans="1:18" x14ac:dyDescent="0.25">
      <c r="A58" s="2"/>
      <c r="B58" s="1"/>
      <c r="C58" s="2"/>
      <c r="D58" s="2"/>
      <c r="E58" s="4"/>
      <c r="F58" s="4"/>
      <c r="G58" s="4">
        <f t="shared" si="1"/>
        <v>0</v>
      </c>
      <c r="H58" s="26" t="s">
        <v>6</v>
      </c>
      <c r="I58" s="39">
        <f t="shared" si="2"/>
        <v>0</v>
      </c>
      <c r="J58" s="29">
        <f t="shared" si="3"/>
        <v>0</v>
      </c>
      <c r="K58" s="28">
        <f t="shared" si="4"/>
        <v>0</v>
      </c>
      <c r="L58" s="29">
        <f t="shared" si="5"/>
        <v>0</v>
      </c>
      <c r="M58" s="28">
        <f t="shared" si="6"/>
        <v>0</v>
      </c>
      <c r="N58" s="29">
        <f t="shared" si="6"/>
        <v>0</v>
      </c>
      <c r="O58" s="28">
        <f t="shared" si="7"/>
        <v>0</v>
      </c>
      <c r="P58" s="29">
        <f t="shared" si="8"/>
        <v>0</v>
      </c>
      <c r="Q58" s="27"/>
      <c r="R58" s="7"/>
    </row>
    <row r="59" spans="1:18" x14ac:dyDescent="0.25">
      <c r="A59" s="2"/>
      <c r="B59" s="1"/>
      <c r="C59" s="2"/>
      <c r="D59" s="2"/>
      <c r="E59" s="4"/>
      <c r="F59" s="4"/>
      <c r="G59" s="4">
        <f t="shared" si="1"/>
        <v>0</v>
      </c>
      <c r="H59" s="26" t="s">
        <v>6</v>
      </c>
      <c r="I59" s="39">
        <f t="shared" si="2"/>
        <v>0</v>
      </c>
      <c r="J59" s="29">
        <f t="shared" si="3"/>
        <v>0</v>
      </c>
      <c r="K59" s="28">
        <f t="shared" si="4"/>
        <v>0</v>
      </c>
      <c r="L59" s="29">
        <f t="shared" si="5"/>
        <v>0</v>
      </c>
      <c r="M59" s="28">
        <f t="shared" si="6"/>
        <v>0</v>
      </c>
      <c r="N59" s="29">
        <f t="shared" si="6"/>
        <v>0</v>
      </c>
      <c r="O59" s="28">
        <f t="shared" si="7"/>
        <v>0</v>
      </c>
      <c r="P59" s="29">
        <f t="shared" si="8"/>
        <v>0</v>
      </c>
      <c r="Q59" s="27"/>
      <c r="R59" s="7"/>
    </row>
    <row r="60" spans="1:18" x14ac:dyDescent="0.25">
      <c r="A60" s="2"/>
      <c r="B60" s="1"/>
      <c r="C60" s="2"/>
      <c r="D60" s="2"/>
      <c r="E60" s="4"/>
      <c r="F60" s="4"/>
      <c r="G60" s="4">
        <f t="shared" si="1"/>
        <v>0</v>
      </c>
      <c r="H60" s="26" t="s">
        <v>6</v>
      </c>
      <c r="I60" s="39">
        <f t="shared" si="2"/>
        <v>0</v>
      </c>
      <c r="J60" s="29">
        <f t="shared" si="3"/>
        <v>0</v>
      </c>
      <c r="K60" s="28">
        <f t="shared" si="4"/>
        <v>0</v>
      </c>
      <c r="L60" s="29">
        <f t="shared" si="5"/>
        <v>0</v>
      </c>
      <c r="M60" s="28">
        <f t="shared" si="6"/>
        <v>0</v>
      </c>
      <c r="N60" s="29">
        <f t="shared" si="6"/>
        <v>0</v>
      </c>
      <c r="O60" s="28">
        <f t="shared" si="7"/>
        <v>0</v>
      </c>
      <c r="P60" s="29">
        <f t="shared" si="8"/>
        <v>0</v>
      </c>
      <c r="Q60" s="27"/>
      <c r="R60" s="7"/>
    </row>
    <row r="61" spans="1:18" x14ac:dyDescent="0.25">
      <c r="A61" s="2"/>
      <c r="B61" s="1"/>
      <c r="C61" s="2"/>
      <c r="D61" s="2"/>
      <c r="E61" s="4"/>
      <c r="F61" s="4"/>
      <c r="G61" s="4">
        <f t="shared" si="1"/>
        <v>0</v>
      </c>
      <c r="H61" s="26" t="s">
        <v>6</v>
      </c>
      <c r="I61" s="39">
        <f t="shared" si="2"/>
        <v>0</v>
      </c>
      <c r="J61" s="29">
        <f t="shared" si="3"/>
        <v>0</v>
      </c>
      <c r="K61" s="28">
        <f t="shared" si="4"/>
        <v>0</v>
      </c>
      <c r="L61" s="29">
        <f t="shared" si="5"/>
        <v>0</v>
      </c>
      <c r="M61" s="28">
        <f t="shared" si="6"/>
        <v>0</v>
      </c>
      <c r="N61" s="29">
        <f t="shared" si="6"/>
        <v>0</v>
      </c>
      <c r="O61" s="28">
        <f t="shared" si="7"/>
        <v>0</v>
      </c>
      <c r="P61" s="29">
        <f t="shared" si="8"/>
        <v>0</v>
      </c>
      <c r="Q61" s="27"/>
      <c r="R61" s="7"/>
    </row>
    <row r="62" spans="1:18" x14ac:dyDescent="0.25">
      <c r="A62" s="2"/>
      <c r="B62" s="1"/>
      <c r="C62" s="2"/>
      <c r="D62" s="2"/>
      <c r="E62" s="4"/>
      <c r="F62" s="4"/>
      <c r="G62" s="4">
        <f t="shared" si="1"/>
        <v>0</v>
      </c>
      <c r="H62" s="26" t="s">
        <v>6</v>
      </c>
      <c r="I62" s="39">
        <f t="shared" si="2"/>
        <v>0</v>
      </c>
      <c r="J62" s="29">
        <f t="shared" si="3"/>
        <v>0</v>
      </c>
      <c r="K62" s="28">
        <f t="shared" si="4"/>
        <v>0</v>
      </c>
      <c r="L62" s="29">
        <f t="shared" si="5"/>
        <v>0</v>
      </c>
      <c r="M62" s="28">
        <f t="shared" si="6"/>
        <v>0</v>
      </c>
      <c r="N62" s="29">
        <f t="shared" si="6"/>
        <v>0</v>
      </c>
      <c r="O62" s="28">
        <f t="shared" si="7"/>
        <v>0</v>
      </c>
      <c r="P62" s="29">
        <f t="shared" si="8"/>
        <v>0</v>
      </c>
      <c r="Q62" s="27"/>
      <c r="R62" s="7"/>
    </row>
    <row r="63" spans="1:18" x14ac:dyDescent="0.25">
      <c r="A63" s="2"/>
      <c r="B63" s="1"/>
      <c r="C63" s="2"/>
      <c r="D63" s="2"/>
      <c r="E63" s="4"/>
      <c r="F63" s="4"/>
      <c r="G63" s="4">
        <f t="shared" si="1"/>
        <v>0</v>
      </c>
      <c r="H63" s="26" t="s">
        <v>6</v>
      </c>
      <c r="I63" s="39">
        <f t="shared" si="2"/>
        <v>0</v>
      </c>
      <c r="J63" s="29">
        <f t="shared" si="3"/>
        <v>0</v>
      </c>
      <c r="K63" s="28">
        <f t="shared" si="4"/>
        <v>0</v>
      </c>
      <c r="L63" s="29">
        <f t="shared" si="5"/>
        <v>0</v>
      </c>
      <c r="M63" s="28">
        <f t="shared" si="6"/>
        <v>0</v>
      </c>
      <c r="N63" s="29">
        <f t="shared" si="6"/>
        <v>0</v>
      </c>
      <c r="O63" s="28">
        <f t="shared" si="7"/>
        <v>0</v>
      </c>
      <c r="P63" s="29">
        <f t="shared" si="8"/>
        <v>0</v>
      </c>
      <c r="Q63" s="27"/>
      <c r="R63" s="7"/>
    </row>
    <row r="64" spans="1:18" x14ac:dyDescent="0.25">
      <c r="A64" s="2"/>
      <c r="B64" s="1"/>
      <c r="C64" s="2"/>
      <c r="D64" s="2"/>
      <c r="E64" s="4"/>
      <c r="F64" s="4"/>
      <c r="G64" s="4">
        <f t="shared" si="1"/>
        <v>0</v>
      </c>
      <c r="H64" s="26" t="s">
        <v>6</v>
      </c>
      <c r="I64" s="39">
        <f t="shared" si="2"/>
        <v>0</v>
      </c>
      <c r="J64" s="29">
        <f t="shared" si="3"/>
        <v>0</v>
      </c>
      <c r="K64" s="28">
        <f t="shared" si="4"/>
        <v>0</v>
      </c>
      <c r="L64" s="29">
        <f t="shared" si="5"/>
        <v>0</v>
      </c>
      <c r="M64" s="28">
        <f t="shared" si="6"/>
        <v>0</v>
      </c>
      <c r="N64" s="29">
        <f t="shared" si="6"/>
        <v>0</v>
      </c>
      <c r="O64" s="28">
        <f t="shared" si="7"/>
        <v>0</v>
      </c>
      <c r="P64" s="29">
        <f t="shared" si="8"/>
        <v>0</v>
      </c>
      <c r="Q64" s="27"/>
      <c r="R64" s="7"/>
    </row>
    <row r="65" spans="1:18" x14ac:dyDescent="0.25">
      <c r="A65" s="2"/>
      <c r="B65" s="1"/>
      <c r="C65" s="2"/>
      <c r="D65" s="2"/>
      <c r="E65" s="4"/>
      <c r="F65" s="4"/>
      <c r="G65" s="4">
        <f t="shared" si="1"/>
        <v>0</v>
      </c>
      <c r="H65" s="26" t="s">
        <v>6</v>
      </c>
      <c r="I65" s="39">
        <f t="shared" si="2"/>
        <v>0</v>
      </c>
      <c r="J65" s="29">
        <f t="shared" si="3"/>
        <v>0</v>
      </c>
      <c r="K65" s="28">
        <f t="shared" si="4"/>
        <v>0</v>
      </c>
      <c r="L65" s="29">
        <f t="shared" si="5"/>
        <v>0</v>
      </c>
      <c r="M65" s="28">
        <f t="shared" si="6"/>
        <v>0</v>
      </c>
      <c r="N65" s="29">
        <f t="shared" si="6"/>
        <v>0</v>
      </c>
      <c r="O65" s="28">
        <f t="shared" si="7"/>
        <v>0</v>
      </c>
      <c r="P65" s="29">
        <f t="shared" si="8"/>
        <v>0</v>
      </c>
      <c r="Q65" s="27"/>
      <c r="R65" s="7"/>
    </row>
    <row r="66" spans="1:18" x14ac:dyDescent="0.25">
      <c r="A66" s="2"/>
      <c r="B66" s="1"/>
      <c r="C66" s="2"/>
      <c r="D66" s="2"/>
      <c r="E66" s="4"/>
      <c r="F66" s="4"/>
      <c r="G66" s="4">
        <f t="shared" si="1"/>
        <v>0</v>
      </c>
      <c r="H66" s="26" t="s">
        <v>6</v>
      </c>
      <c r="I66" s="39">
        <f t="shared" si="2"/>
        <v>0</v>
      </c>
      <c r="J66" s="29">
        <f t="shared" si="3"/>
        <v>0</v>
      </c>
      <c r="K66" s="28">
        <f t="shared" si="4"/>
        <v>0</v>
      </c>
      <c r="L66" s="29">
        <f t="shared" si="5"/>
        <v>0</v>
      </c>
      <c r="M66" s="28">
        <f t="shared" si="6"/>
        <v>0</v>
      </c>
      <c r="N66" s="29">
        <f t="shared" si="6"/>
        <v>0</v>
      </c>
      <c r="O66" s="28">
        <f t="shared" si="7"/>
        <v>0</v>
      </c>
      <c r="P66" s="29">
        <f t="shared" si="8"/>
        <v>0</v>
      </c>
      <c r="Q66" s="27"/>
      <c r="R66" s="7"/>
    </row>
    <row r="67" spans="1:18" x14ac:dyDescent="0.25">
      <c r="A67" s="2"/>
      <c r="B67" s="1"/>
      <c r="C67" s="2"/>
      <c r="D67" s="2"/>
      <c r="E67" s="4"/>
      <c r="F67" s="4"/>
      <c r="G67" s="4">
        <f t="shared" si="1"/>
        <v>0</v>
      </c>
      <c r="H67" s="26" t="s">
        <v>6</v>
      </c>
      <c r="I67" s="39">
        <f t="shared" si="2"/>
        <v>0</v>
      </c>
      <c r="J67" s="29">
        <f t="shared" si="3"/>
        <v>0</v>
      </c>
      <c r="K67" s="28">
        <f t="shared" si="4"/>
        <v>0</v>
      </c>
      <c r="L67" s="29">
        <f t="shared" si="5"/>
        <v>0</v>
      </c>
      <c r="M67" s="28">
        <f t="shared" si="6"/>
        <v>0</v>
      </c>
      <c r="N67" s="29">
        <f t="shared" si="6"/>
        <v>0</v>
      </c>
      <c r="O67" s="28">
        <f t="shared" si="7"/>
        <v>0</v>
      </c>
      <c r="P67" s="29">
        <f t="shared" si="8"/>
        <v>0</v>
      </c>
      <c r="Q67" s="27"/>
      <c r="R67" s="7"/>
    </row>
    <row r="68" spans="1:18" x14ac:dyDescent="0.25">
      <c r="A68" s="2"/>
      <c r="B68" s="1"/>
      <c r="C68" s="2"/>
      <c r="D68" s="2"/>
      <c r="E68" s="4"/>
      <c r="F68" s="4"/>
      <c r="G68" s="4">
        <f t="shared" si="1"/>
        <v>0</v>
      </c>
      <c r="H68" s="26" t="s">
        <v>6</v>
      </c>
      <c r="I68" s="39">
        <f t="shared" si="2"/>
        <v>0</v>
      </c>
      <c r="J68" s="29">
        <f t="shared" si="3"/>
        <v>0</v>
      </c>
      <c r="K68" s="28">
        <f t="shared" si="4"/>
        <v>0</v>
      </c>
      <c r="L68" s="29">
        <f t="shared" si="5"/>
        <v>0</v>
      </c>
      <c r="M68" s="28">
        <f t="shared" si="6"/>
        <v>0</v>
      </c>
      <c r="N68" s="29">
        <f t="shared" si="6"/>
        <v>0</v>
      </c>
      <c r="O68" s="28">
        <f t="shared" si="7"/>
        <v>0</v>
      </c>
      <c r="P68" s="29">
        <f t="shared" si="8"/>
        <v>0</v>
      </c>
      <c r="Q68" s="27"/>
      <c r="R68" s="7"/>
    </row>
    <row r="69" spans="1:18" x14ac:dyDescent="0.25">
      <c r="A69" s="2"/>
      <c r="B69" s="1"/>
      <c r="C69" s="2"/>
      <c r="D69" s="2"/>
      <c r="E69" s="4"/>
      <c r="F69" s="4"/>
      <c r="G69" s="4">
        <f t="shared" si="1"/>
        <v>0</v>
      </c>
      <c r="H69" s="26" t="s">
        <v>6</v>
      </c>
      <c r="I69" s="39">
        <f t="shared" si="2"/>
        <v>0</v>
      </c>
      <c r="J69" s="29">
        <f t="shared" si="3"/>
        <v>0</v>
      </c>
      <c r="K69" s="28">
        <f t="shared" si="4"/>
        <v>0</v>
      </c>
      <c r="L69" s="29">
        <f t="shared" si="5"/>
        <v>0</v>
      </c>
      <c r="M69" s="28">
        <f t="shared" si="6"/>
        <v>0</v>
      </c>
      <c r="N69" s="29">
        <f t="shared" si="6"/>
        <v>0</v>
      </c>
      <c r="O69" s="28">
        <f t="shared" si="7"/>
        <v>0</v>
      </c>
      <c r="P69" s="29">
        <f t="shared" si="8"/>
        <v>0</v>
      </c>
      <c r="Q69" s="27"/>
      <c r="R69" s="7"/>
    </row>
    <row r="70" spans="1:18" x14ac:dyDescent="0.25">
      <c r="A70" s="2"/>
      <c r="B70" s="1"/>
      <c r="C70" s="2"/>
      <c r="D70" s="2"/>
      <c r="E70" s="4"/>
      <c r="F70" s="4"/>
      <c r="G70" s="4">
        <f t="shared" si="1"/>
        <v>0</v>
      </c>
      <c r="H70" s="26" t="s">
        <v>6</v>
      </c>
      <c r="I70" s="39">
        <f t="shared" si="2"/>
        <v>0</v>
      </c>
      <c r="J70" s="29">
        <f t="shared" si="3"/>
        <v>0</v>
      </c>
      <c r="K70" s="28">
        <f t="shared" si="4"/>
        <v>0</v>
      </c>
      <c r="L70" s="29">
        <f t="shared" si="5"/>
        <v>0</v>
      </c>
      <c r="M70" s="28">
        <f t="shared" si="6"/>
        <v>0</v>
      </c>
      <c r="N70" s="29">
        <f t="shared" si="6"/>
        <v>0</v>
      </c>
      <c r="O70" s="28">
        <f t="shared" si="7"/>
        <v>0</v>
      </c>
      <c r="P70" s="29">
        <f t="shared" si="8"/>
        <v>0</v>
      </c>
      <c r="Q70" s="27"/>
      <c r="R70" s="7"/>
    </row>
    <row r="71" spans="1:18" x14ac:dyDescent="0.25">
      <c r="A71" s="2"/>
      <c r="B71" s="1"/>
      <c r="C71" s="2"/>
      <c r="D71" s="2"/>
      <c r="E71" s="4"/>
      <c r="F71" s="4"/>
      <c r="G71" s="4">
        <f t="shared" si="1"/>
        <v>0</v>
      </c>
      <c r="H71" s="26" t="s">
        <v>6</v>
      </c>
      <c r="I71" s="39">
        <f t="shared" si="2"/>
        <v>0</v>
      </c>
      <c r="J71" s="29">
        <f t="shared" si="3"/>
        <v>0</v>
      </c>
      <c r="K71" s="28">
        <f t="shared" si="4"/>
        <v>0</v>
      </c>
      <c r="L71" s="29">
        <f t="shared" si="5"/>
        <v>0</v>
      </c>
      <c r="M71" s="28">
        <f t="shared" si="6"/>
        <v>0</v>
      </c>
      <c r="N71" s="29">
        <f t="shared" si="6"/>
        <v>0</v>
      </c>
      <c r="O71" s="28">
        <f t="shared" si="7"/>
        <v>0</v>
      </c>
      <c r="P71" s="29">
        <f t="shared" si="8"/>
        <v>0</v>
      </c>
      <c r="Q71" s="27"/>
      <c r="R71" s="7"/>
    </row>
    <row r="72" spans="1:18" x14ac:dyDescent="0.25">
      <c r="A72" s="2"/>
      <c r="B72" s="1"/>
      <c r="C72" s="2"/>
      <c r="D72" s="2"/>
      <c r="E72" s="4"/>
      <c r="F72" s="4"/>
      <c r="G72" s="4">
        <f t="shared" si="1"/>
        <v>0</v>
      </c>
      <c r="H72" s="26" t="s">
        <v>6</v>
      </c>
      <c r="I72" s="39">
        <f t="shared" si="2"/>
        <v>0</v>
      </c>
      <c r="J72" s="29">
        <f t="shared" si="3"/>
        <v>0</v>
      </c>
      <c r="K72" s="28">
        <f t="shared" si="4"/>
        <v>0</v>
      </c>
      <c r="L72" s="29">
        <f t="shared" si="5"/>
        <v>0</v>
      </c>
      <c r="M72" s="28">
        <f t="shared" si="6"/>
        <v>0</v>
      </c>
      <c r="N72" s="29">
        <f t="shared" si="6"/>
        <v>0</v>
      </c>
      <c r="O72" s="28">
        <f t="shared" si="7"/>
        <v>0</v>
      </c>
      <c r="P72" s="29">
        <f t="shared" si="8"/>
        <v>0</v>
      </c>
      <c r="Q72" s="27"/>
      <c r="R72" s="7"/>
    </row>
    <row r="73" spans="1:18" x14ac:dyDescent="0.25">
      <c r="A73" s="2"/>
      <c r="B73" s="1"/>
      <c r="C73" s="2"/>
      <c r="D73" s="2"/>
      <c r="E73" s="4"/>
      <c r="F73" s="4"/>
      <c r="G73" s="4">
        <f t="shared" si="1"/>
        <v>0</v>
      </c>
      <c r="H73" s="26" t="s">
        <v>6</v>
      </c>
      <c r="I73" s="39">
        <f t="shared" si="2"/>
        <v>0</v>
      </c>
      <c r="J73" s="29">
        <f t="shared" si="3"/>
        <v>0</v>
      </c>
      <c r="K73" s="28">
        <f t="shared" si="4"/>
        <v>0</v>
      </c>
      <c r="L73" s="29">
        <f t="shared" si="5"/>
        <v>0</v>
      </c>
      <c r="M73" s="28">
        <f t="shared" si="6"/>
        <v>0</v>
      </c>
      <c r="N73" s="29">
        <f t="shared" si="6"/>
        <v>0</v>
      </c>
      <c r="O73" s="28">
        <f t="shared" si="7"/>
        <v>0</v>
      </c>
      <c r="P73" s="29">
        <f t="shared" si="8"/>
        <v>0</v>
      </c>
      <c r="Q73" s="27"/>
      <c r="R73" s="7"/>
    </row>
    <row r="74" spans="1:18" x14ac:dyDescent="0.25">
      <c r="A74" s="2"/>
      <c r="B74" s="1"/>
      <c r="C74" s="2"/>
      <c r="D74" s="2"/>
      <c r="E74" s="4"/>
      <c r="F74" s="4"/>
      <c r="G74" s="4">
        <f t="shared" si="1"/>
        <v>0</v>
      </c>
      <c r="H74" s="26" t="s">
        <v>6</v>
      </c>
      <c r="I74" s="39">
        <f t="shared" si="2"/>
        <v>0</v>
      </c>
      <c r="J74" s="29">
        <f t="shared" si="3"/>
        <v>0</v>
      </c>
      <c r="K74" s="28">
        <f t="shared" si="4"/>
        <v>0</v>
      </c>
      <c r="L74" s="29">
        <f t="shared" si="5"/>
        <v>0</v>
      </c>
      <c r="M74" s="28">
        <f t="shared" si="6"/>
        <v>0</v>
      </c>
      <c r="N74" s="29">
        <f t="shared" si="6"/>
        <v>0</v>
      </c>
      <c r="O74" s="28">
        <f t="shared" si="7"/>
        <v>0</v>
      </c>
      <c r="P74" s="29">
        <f t="shared" si="8"/>
        <v>0</v>
      </c>
      <c r="Q74" s="27"/>
      <c r="R74" s="7"/>
    </row>
    <row r="75" spans="1:18" x14ac:dyDescent="0.25">
      <c r="A75" s="2"/>
      <c r="B75" s="1"/>
      <c r="C75" s="2"/>
      <c r="D75" s="2"/>
      <c r="E75" s="4"/>
      <c r="F75" s="4"/>
      <c r="G75" s="4">
        <f t="shared" ref="G75:G138" si="9">E75*F75</f>
        <v>0</v>
      </c>
      <c r="H75" s="26" t="s">
        <v>6</v>
      </c>
      <c r="I75" s="39">
        <f t="shared" ref="I75:I138" si="10">E75*$E$4</f>
        <v>0</v>
      </c>
      <c r="J75" s="29">
        <f t="shared" ref="J75:J138" si="11">G75*$E$4</f>
        <v>0</v>
      </c>
      <c r="K75" s="28">
        <f t="shared" ref="K75:K138" si="12">IF(H75="DIVISAS $",E75*$E$5,0)</f>
        <v>0</v>
      </c>
      <c r="L75" s="29">
        <f t="shared" ref="L75:L138" si="13">IF(H75="DIVISAS $",G75*$E$5,0)</f>
        <v>0</v>
      </c>
      <c r="M75" s="28">
        <f t="shared" ref="M75:N138" si="14">SUM(I75,K75)</f>
        <v>0</v>
      </c>
      <c r="N75" s="29">
        <f t="shared" si="14"/>
        <v>0</v>
      </c>
      <c r="O75" s="28">
        <f t="shared" ref="O75:O138" si="15">E75-M75</f>
        <v>0</v>
      </c>
      <c r="P75" s="29">
        <f t="shared" ref="P75:P138" si="16">G75-N75</f>
        <v>0</v>
      </c>
      <c r="Q75" s="27"/>
      <c r="R75" s="7"/>
    </row>
    <row r="76" spans="1:18" x14ac:dyDescent="0.25">
      <c r="A76" s="2"/>
      <c r="B76" s="1"/>
      <c r="C76" s="2"/>
      <c r="D76" s="2"/>
      <c r="E76" s="4"/>
      <c r="F76" s="4"/>
      <c r="G76" s="4">
        <f t="shared" si="9"/>
        <v>0</v>
      </c>
      <c r="H76" s="26" t="s">
        <v>6</v>
      </c>
      <c r="I76" s="39">
        <f t="shared" si="10"/>
        <v>0</v>
      </c>
      <c r="J76" s="29">
        <f t="shared" si="11"/>
        <v>0</v>
      </c>
      <c r="K76" s="28">
        <f t="shared" si="12"/>
        <v>0</v>
      </c>
      <c r="L76" s="29">
        <f t="shared" si="13"/>
        <v>0</v>
      </c>
      <c r="M76" s="28">
        <f t="shared" si="14"/>
        <v>0</v>
      </c>
      <c r="N76" s="29">
        <f t="shared" si="14"/>
        <v>0</v>
      </c>
      <c r="O76" s="28">
        <f t="shared" si="15"/>
        <v>0</v>
      </c>
      <c r="P76" s="29">
        <f t="shared" si="16"/>
        <v>0</v>
      </c>
      <c r="Q76" s="27"/>
      <c r="R76" s="7"/>
    </row>
    <row r="77" spans="1:18" x14ac:dyDescent="0.25">
      <c r="A77" s="2"/>
      <c r="B77" s="1"/>
      <c r="C77" s="2"/>
      <c r="D77" s="2"/>
      <c r="E77" s="4"/>
      <c r="F77" s="4"/>
      <c r="G77" s="4">
        <f t="shared" si="9"/>
        <v>0</v>
      </c>
      <c r="H77" s="26" t="s">
        <v>6</v>
      </c>
      <c r="I77" s="39">
        <f t="shared" si="10"/>
        <v>0</v>
      </c>
      <c r="J77" s="29">
        <f t="shared" si="11"/>
        <v>0</v>
      </c>
      <c r="K77" s="28">
        <f t="shared" si="12"/>
        <v>0</v>
      </c>
      <c r="L77" s="29">
        <f t="shared" si="13"/>
        <v>0</v>
      </c>
      <c r="M77" s="28">
        <f t="shared" si="14"/>
        <v>0</v>
      </c>
      <c r="N77" s="29">
        <f t="shared" si="14"/>
        <v>0</v>
      </c>
      <c r="O77" s="28">
        <f t="shared" si="15"/>
        <v>0</v>
      </c>
      <c r="P77" s="29">
        <f t="shared" si="16"/>
        <v>0</v>
      </c>
      <c r="Q77" s="27"/>
      <c r="R77" s="7"/>
    </row>
    <row r="78" spans="1:18" x14ac:dyDescent="0.25">
      <c r="A78" s="2"/>
      <c r="B78" s="1"/>
      <c r="C78" s="2"/>
      <c r="D78" s="2"/>
      <c r="E78" s="4"/>
      <c r="F78" s="4"/>
      <c r="G78" s="4">
        <f t="shared" si="9"/>
        <v>0</v>
      </c>
      <c r="H78" s="26" t="s">
        <v>6</v>
      </c>
      <c r="I78" s="39">
        <f t="shared" si="10"/>
        <v>0</v>
      </c>
      <c r="J78" s="29">
        <f t="shared" si="11"/>
        <v>0</v>
      </c>
      <c r="K78" s="28">
        <f t="shared" si="12"/>
        <v>0</v>
      </c>
      <c r="L78" s="29">
        <f t="shared" si="13"/>
        <v>0</v>
      </c>
      <c r="M78" s="28">
        <f t="shared" si="14"/>
        <v>0</v>
      </c>
      <c r="N78" s="29">
        <f t="shared" si="14"/>
        <v>0</v>
      </c>
      <c r="O78" s="28">
        <f t="shared" si="15"/>
        <v>0</v>
      </c>
      <c r="P78" s="29">
        <f t="shared" si="16"/>
        <v>0</v>
      </c>
      <c r="Q78" s="27"/>
      <c r="R78" s="7"/>
    </row>
    <row r="79" spans="1:18" x14ac:dyDescent="0.25">
      <c r="A79" s="2"/>
      <c r="B79" s="1"/>
      <c r="C79" s="2"/>
      <c r="D79" s="2"/>
      <c r="E79" s="4"/>
      <c r="F79" s="4"/>
      <c r="G79" s="4">
        <f t="shared" si="9"/>
        <v>0</v>
      </c>
      <c r="H79" s="26" t="s">
        <v>6</v>
      </c>
      <c r="I79" s="39">
        <f t="shared" si="10"/>
        <v>0</v>
      </c>
      <c r="J79" s="29">
        <f t="shared" si="11"/>
        <v>0</v>
      </c>
      <c r="K79" s="28">
        <f t="shared" si="12"/>
        <v>0</v>
      </c>
      <c r="L79" s="29">
        <f t="shared" si="13"/>
        <v>0</v>
      </c>
      <c r="M79" s="28">
        <f t="shared" si="14"/>
        <v>0</v>
      </c>
      <c r="N79" s="29">
        <f t="shared" si="14"/>
        <v>0</v>
      </c>
      <c r="O79" s="28">
        <f t="shared" si="15"/>
        <v>0</v>
      </c>
      <c r="P79" s="29">
        <f t="shared" si="16"/>
        <v>0</v>
      </c>
      <c r="Q79" s="27"/>
      <c r="R79" s="7"/>
    </row>
    <row r="80" spans="1:18" x14ac:dyDescent="0.25">
      <c r="A80" s="2"/>
      <c r="B80" s="1"/>
      <c r="C80" s="2"/>
      <c r="D80" s="2"/>
      <c r="E80" s="4"/>
      <c r="F80" s="4"/>
      <c r="G80" s="4">
        <f t="shared" si="9"/>
        <v>0</v>
      </c>
      <c r="H80" s="26" t="s">
        <v>6</v>
      </c>
      <c r="I80" s="39">
        <f t="shared" si="10"/>
        <v>0</v>
      </c>
      <c r="J80" s="29">
        <f t="shared" si="11"/>
        <v>0</v>
      </c>
      <c r="K80" s="28">
        <f t="shared" si="12"/>
        <v>0</v>
      </c>
      <c r="L80" s="29">
        <f t="shared" si="13"/>
        <v>0</v>
      </c>
      <c r="M80" s="28">
        <f t="shared" si="14"/>
        <v>0</v>
      </c>
      <c r="N80" s="29">
        <f t="shared" si="14"/>
        <v>0</v>
      </c>
      <c r="O80" s="28">
        <f t="shared" si="15"/>
        <v>0</v>
      </c>
      <c r="P80" s="29">
        <f t="shared" si="16"/>
        <v>0</v>
      </c>
      <c r="Q80" s="27"/>
      <c r="R80" s="7"/>
    </row>
    <row r="81" spans="1:18" x14ac:dyDescent="0.25">
      <c r="A81" s="2"/>
      <c r="B81" s="1"/>
      <c r="C81" s="2"/>
      <c r="D81" s="2"/>
      <c r="E81" s="4"/>
      <c r="F81" s="4"/>
      <c r="G81" s="4">
        <f t="shared" si="9"/>
        <v>0</v>
      </c>
      <c r="H81" s="26" t="s">
        <v>6</v>
      </c>
      <c r="I81" s="39">
        <f t="shared" si="10"/>
        <v>0</v>
      </c>
      <c r="J81" s="29">
        <f t="shared" si="11"/>
        <v>0</v>
      </c>
      <c r="K81" s="28">
        <f t="shared" si="12"/>
        <v>0</v>
      </c>
      <c r="L81" s="29">
        <f t="shared" si="13"/>
        <v>0</v>
      </c>
      <c r="M81" s="28">
        <f t="shared" si="14"/>
        <v>0</v>
      </c>
      <c r="N81" s="29">
        <f t="shared" si="14"/>
        <v>0</v>
      </c>
      <c r="O81" s="28">
        <f t="shared" si="15"/>
        <v>0</v>
      </c>
      <c r="P81" s="29">
        <f t="shared" si="16"/>
        <v>0</v>
      </c>
      <c r="Q81" s="27"/>
      <c r="R81" s="7"/>
    </row>
    <row r="82" spans="1:18" x14ac:dyDescent="0.25">
      <c r="A82" s="2"/>
      <c r="B82" s="1"/>
      <c r="C82" s="2"/>
      <c r="D82" s="2"/>
      <c r="E82" s="4"/>
      <c r="F82" s="4"/>
      <c r="G82" s="4">
        <f t="shared" si="9"/>
        <v>0</v>
      </c>
      <c r="H82" s="26" t="s">
        <v>6</v>
      </c>
      <c r="I82" s="39">
        <f t="shared" si="10"/>
        <v>0</v>
      </c>
      <c r="J82" s="29">
        <f t="shared" si="11"/>
        <v>0</v>
      </c>
      <c r="K82" s="28">
        <f t="shared" si="12"/>
        <v>0</v>
      </c>
      <c r="L82" s="29">
        <f t="shared" si="13"/>
        <v>0</v>
      </c>
      <c r="M82" s="28">
        <f t="shared" si="14"/>
        <v>0</v>
      </c>
      <c r="N82" s="29">
        <f t="shared" si="14"/>
        <v>0</v>
      </c>
      <c r="O82" s="28">
        <f t="shared" si="15"/>
        <v>0</v>
      </c>
      <c r="P82" s="29">
        <f t="shared" si="16"/>
        <v>0</v>
      </c>
      <c r="Q82" s="27"/>
      <c r="R82" s="7"/>
    </row>
    <row r="83" spans="1:18" x14ac:dyDescent="0.25">
      <c r="A83" s="2"/>
      <c r="B83" s="1"/>
      <c r="C83" s="2"/>
      <c r="D83" s="2"/>
      <c r="E83" s="4"/>
      <c r="F83" s="4"/>
      <c r="G83" s="4">
        <f t="shared" si="9"/>
        <v>0</v>
      </c>
      <c r="H83" s="26" t="s">
        <v>6</v>
      </c>
      <c r="I83" s="39">
        <f t="shared" si="10"/>
        <v>0</v>
      </c>
      <c r="J83" s="29">
        <f t="shared" si="11"/>
        <v>0</v>
      </c>
      <c r="K83" s="28">
        <f t="shared" si="12"/>
        <v>0</v>
      </c>
      <c r="L83" s="29">
        <f t="shared" si="13"/>
        <v>0</v>
      </c>
      <c r="M83" s="28">
        <f t="shared" si="14"/>
        <v>0</v>
      </c>
      <c r="N83" s="29">
        <f t="shared" si="14"/>
        <v>0</v>
      </c>
      <c r="O83" s="28">
        <f t="shared" si="15"/>
        <v>0</v>
      </c>
      <c r="P83" s="29">
        <f t="shared" si="16"/>
        <v>0</v>
      </c>
      <c r="Q83" s="27"/>
      <c r="R83" s="7"/>
    </row>
    <row r="84" spans="1:18" x14ac:dyDescent="0.25">
      <c r="A84" s="2"/>
      <c r="B84" s="1"/>
      <c r="C84" s="2"/>
      <c r="D84" s="2"/>
      <c r="E84" s="4"/>
      <c r="F84" s="4"/>
      <c r="G84" s="4">
        <f t="shared" si="9"/>
        <v>0</v>
      </c>
      <c r="H84" s="26" t="s">
        <v>6</v>
      </c>
      <c r="I84" s="39">
        <f t="shared" si="10"/>
        <v>0</v>
      </c>
      <c r="J84" s="29">
        <f t="shared" si="11"/>
        <v>0</v>
      </c>
      <c r="K84" s="28">
        <f t="shared" si="12"/>
        <v>0</v>
      </c>
      <c r="L84" s="29">
        <f t="shared" si="13"/>
        <v>0</v>
      </c>
      <c r="M84" s="28">
        <f t="shared" si="14"/>
        <v>0</v>
      </c>
      <c r="N84" s="29">
        <f t="shared" si="14"/>
        <v>0</v>
      </c>
      <c r="O84" s="28">
        <f t="shared" si="15"/>
        <v>0</v>
      </c>
      <c r="P84" s="29">
        <f t="shared" si="16"/>
        <v>0</v>
      </c>
      <c r="Q84" s="27"/>
      <c r="R84" s="7"/>
    </row>
    <row r="85" spans="1:18" x14ac:dyDescent="0.25">
      <c r="A85" s="2"/>
      <c r="B85" s="1"/>
      <c r="C85" s="2"/>
      <c r="D85" s="2"/>
      <c r="E85" s="4"/>
      <c r="F85" s="4"/>
      <c r="G85" s="4">
        <f t="shared" si="9"/>
        <v>0</v>
      </c>
      <c r="H85" s="26" t="s">
        <v>6</v>
      </c>
      <c r="I85" s="39">
        <f t="shared" si="10"/>
        <v>0</v>
      </c>
      <c r="J85" s="29">
        <f t="shared" si="11"/>
        <v>0</v>
      </c>
      <c r="K85" s="28">
        <f t="shared" si="12"/>
        <v>0</v>
      </c>
      <c r="L85" s="29">
        <f t="shared" si="13"/>
        <v>0</v>
      </c>
      <c r="M85" s="28">
        <f t="shared" si="14"/>
        <v>0</v>
      </c>
      <c r="N85" s="29">
        <f t="shared" si="14"/>
        <v>0</v>
      </c>
      <c r="O85" s="28">
        <f t="shared" si="15"/>
        <v>0</v>
      </c>
      <c r="P85" s="29">
        <f t="shared" si="16"/>
        <v>0</v>
      </c>
      <c r="Q85" s="27"/>
      <c r="R85" s="7"/>
    </row>
    <row r="86" spans="1:18" x14ac:dyDescent="0.25">
      <c r="A86" s="2"/>
      <c r="B86" s="1"/>
      <c r="C86" s="2"/>
      <c r="D86" s="2"/>
      <c r="E86" s="4"/>
      <c r="F86" s="4"/>
      <c r="G86" s="4">
        <f t="shared" si="9"/>
        <v>0</v>
      </c>
      <c r="H86" s="26" t="s">
        <v>6</v>
      </c>
      <c r="I86" s="39">
        <f t="shared" si="10"/>
        <v>0</v>
      </c>
      <c r="J86" s="29">
        <f t="shared" si="11"/>
        <v>0</v>
      </c>
      <c r="K86" s="28">
        <f t="shared" si="12"/>
        <v>0</v>
      </c>
      <c r="L86" s="29">
        <f t="shared" si="13"/>
        <v>0</v>
      </c>
      <c r="M86" s="28">
        <f t="shared" si="14"/>
        <v>0</v>
      </c>
      <c r="N86" s="29">
        <f t="shared" si="14"/>
        <v>0</v>
      </c>
      <c r="O86" s="28">
        <f t="shared" si="15"/>
        <v>0</v>
      </c>
      <c r="P86" s="29">
        <f t="shared" si="16"/>
        <v>0</v>
      </c>
      <c r="Q86" s="27"/>
      <c r="R86" s="7"/>
    </row>
    <row r="87" spans="1:18" x14ac:dyDescent="0.25">
      <c r="A87" s="2"/>
      <c r="B87" s="1"/>
      <c r="C87" s="2"/>
      <c r="D87" s="2"/>
      <c r="E87" s="4"/>
      <c r="F87" s="4"/>
      <c r="G87" s="4">
        <f t="shared" si="9"/>
        <v>0</v>
      </c>
      <c r="H87" s="26" t="s">
        <v>6</v>
      </c>
      <c r="I87" s="39">
        <f t="shared" si="10"/>
        <v>0</v>
      </c>
      <c r="J87" s="29">
        <f t="shared" si="11"/>
        <v>0</v>
      </c>
      <c r="K87" s="28">
        <f t="shared" si="12"/>
        <v>0</v>
      </c>
      <c r="L87" s="29">
        <f t="shared" si="13"/>
        <v>0</v>
      </c>
      <c r="M87" s="28">
        <f t="shared" si="14"/>
        <v>0</v>
      </c>
      <c r="N87" s="29">
        <f t="shared" si="14"/>
        <v>0</v>
      </c>
      <c r="O87" s="28">
        <f t="shared" si="15"/>
        <v>0</v>
      </c>
      <c r="P87" s="29">
        <f t="shared" si="16"/>
        <v>0</v>
      </c>
      <c r="Q87" s="27"/>
      <c r="R87" s="7"/>
    </row>
    <row r="88" spans="1:18" x14ac:dyDescent="0.25">
      <c r="A88" s="2"/>
      <c r="B88" s="1"/>
      <c r="C88" s="2"/>
      <c r="D88" s="2"/>
      <c r="E88" s="4"/>
      <c r="F88" s="4"/>
      <c r="G88" s="4">
        <f t="shared" si="9"/>
        <v>0</v>
      </c>
      <c r="H88" s="26" t="s">
        <v>6</v>
      </c>
      <c r="I88" s="39">
        <f t="shared" si="10"/>
        <v>0</v>
      </c>
      <c r="J88" s="29">
        <f t="shared" si="11"/>
        <v>0</v>
      </c>
      <c r="K88" s="28">
        <f t="shared" si="12"/>
        <v>0</v>
      </c>
      <c r="L88" s="29">
        <f t="shared" si="13"/>
        <v>0</v>
      </c>
      <c r="M88" s="28">
        <f t="shared" si="14"/>
        <v>0</v>
      </c>
      <c r="N88" s="29">
        <f t="shared" si="14"/>
        <v>0</v>
      </c>
      <c r="O88" s="28">
        <f t="shared" si="15"/>
        <v>0</v>
      </c>
      <c r="P88" s="29">
        <f t="shared" si="16"/>
        <v>0</v>
      </c>
      <c r="Q88" s="27"/>
      <c r="R88" s="7"/>
    </row>
    <row r="89" spans="1:18" x14ac:dyDescent="0.25">
      <c r="A89" s="2"/>
      <c r="B89" s="1"/>
      <c r="C89" s="2"/>
      <c r="D89" s="2"/>
      <c r="E89" s="4"/>
      <c r="F89" s="4"/>
      <c r="G89" s="4">
        <f t="shared" si="9"/>
        <v>0</v>
      </c>
      <c r="H89" s="26" t="s">
        <v>6</v>
      </c>
      <c r="I89" s="39">
        <f t="shared" si="10"/>
        <v>0</v>
      </c>
      <c r="J89" s="29">
        <f t="shared" si="11"/>
        <v>0</v>
      </c>
      <c r="K89" s="28">
        <f t="shared" si="12"/>
        <v>0</v>
      </c>
      <c r="L89" s="29">
        <f t="shared" si="13"/>
        <v>0</v>
      </c>
      <c r="M89" s="28">
        <f t="shared" si="14"/>
        <v>0</v>
      </c>
      <c r="N89" s="29">
        <f t="shared" si="14"/>
        <v>0</v>
      </c>
      <c r="O89" s="28">
        <f t="shared" si="15"/>
        <v>0</v>
      </c>
      <c r="P89" s="29">
        <f t="shared" si="16"/>
        <v>0</v>
      </c>
      <c r="Q89" s="27"/>
      <c r="R89" s="7"/>
    </row>
    <row r="90" spans="1:18" x14ac:dyDescent="0.25">
      <c r="A90" s="2"/>
      <c r="B90" s="1"/>
      <c r="C90" s="2"/>
      <c r="D90" s="2"/>
      <c r="E90" s="4"/>
      <c r="F90" s="4"/>
      <c r="G90" s="4">
        <f t="shared" si="9"/>
        <v>0</v>
      </c>
      <c r="H90" s="26" t="s">
        <v>6</v>
      </c>
      <c r="I90" s="39">
        <f t="shared" si="10"/>
        <v>0</v>
      </c>
      <c r="J90" s="29">
        <f t="shared" si="11"/>
        <v>0</v>
      </c>
      <c r="K90" s="28">
        <f t="shared" si="12"/>
        <v>0</v>
      </c>
      <c r="L90" s="29">
        <f t="shared" si="13"/>
        <v>0</v>
      </c>
      <c r="M90" s="28">
        <f t="shared" si="14"/>
        <v>0</v>
      </c>
      <c r="N90" s="29">
        <f t="shared" si="14"/>
        <v>0</v>
      </c>
      <c r="O90" s="28">
        <f t="shared" si="15"/>
        <v>0</v>
      </c>
      <c r="P90" s="29">
        <f t="shared" si="16"/>
        <v>0</v>
      </c>
      <c r="Q90" s="27"/>
      <c r="R90" s="7"/>
    </row>
    <row r="91" spans="1:18" x14ac:dyDescent="0.25">
      <c r="A91" s="2"/>
      <c r="B91" s="1"/>
      <c r="C91" s="2"/>
      <c r="D91" s="2"/>
      <c r="E91" s="4"/>
      <c r="F91" s="4"/>
      <c r="G91" s="4">
        <f t="shared" si="9"/>
        <v>0</v>
      </c>
      <c r="H91" s="26" t="s">
        <v>6</v>
      </c>
      <c r="I91" s="39">
        <f t="shared" si="10"/>
        <v>0</v>
      </c>
      <c r="J91" s="29">
        <f t="shared" si="11"/>
        <v>0</v>
      </c>
      <c r="K91" s="28">
        <f t="shared" si="12"/>
        <v>0</v>
      </c>
      <c r="L91" s="29">
        <f t="shared" si="13"/>
        <v>0</v>
      </c>
      <c r="M91" s="28">
        <f t="shared" si="14"/>
        <v>0</v>
      </c>
      <c r="N91" s="29">
        <f t="shared" si="14"/>
        <v>0</v>
      </c>
      <c r="O91" s="28">
        <f t="shared" si="15"/>
        <v>0</v>
      </c>
      <c r="P91" s="29">
        <f t="shared" si="16"/>
        <v>0</v>
      </c>
      <c r="Q91" s="27"/>
      <c r="R91" s="7"/>
    </row>
    <row r="92" spans="1:18" x14ac:dyDescent="0.25">
      <c r="A92" s="2"/>
      <c r="B92" s="1"/>
      <c r="C92" s="2"/>
      <c r="D92" s="2"/>
      <c r="E92" s="4"/>
      <c r="F92" s="4"/>
      <c r="G92" s="4">
        <f t="shared" si="9"/>
        <v>0</v>
      </c>
      <c r="H92" s="26" t="s">
        <v>6</v>
      </c>
      <c r="I92" s="39">
        <f t="shared" si="10"/>
        <v>0</v>
      </c>
      <c r="J92" s="29">
        <f t="shared" si="11"/>
        <v>0</v>
      </c>
      <c r="K92" s="28">
        <f t="shared" si="12"/>
        <v>0</v>
      </c>
      <c r="L92" s="29">
        <f t="shared" si="13"/>
        <v>0</v>
      </c>
      <c r="M92" s="28">
        <f t="shared" si="14"/>
        <v>0</v>
      </c>
      <c r="N92" s="29">
        <f t="shared" si="14"/>
        <v>0</v>
      </c>
      <c r="O92" s="28">
        <f t="shared" si="15"/>
        <v>0</v>
      </c>
      <c r="P92" s="29">
        <f t="shared" si="16"/>
        <v>0</v>
      </c>
      <c r="Q92" s="27"/>
      <c r="R92" s="7"/>
    </row>
    <row r="93" spans="1:18" x14ac:dyDescent="0.25">
      <c r="A93" s="2"/>
      <c r="B93" s="1"/>
      <c r="C93" s="2"/>
      <c r="D93" s="2"/>
      <c r="E93" s="4"/>
      <c r="F93" s="4"/>
      <c r="G93" s="4">
        <f t="shared" si="9"/>
        <v>0</v>
      </c>
      <c r="H93" s="26" t="s">
        <v>6</v>
      </c>
      <c r="I93" s="39">
        <f t="shared" si="10"/>
        <v>0</v>
      </c>
      <c r="J93" s="29">
        <f t="shared" si="11"/>
        <v>0</v>
      </c>
      <c r="K93" s="28">
        <f t="shared" si="12"/>
        <v>0</v>
      </c>
      <c r="L93" s="29">
        <f t="shared" si="13"/>
        <v>0</v>
      </c>
      <c r="M93" s="28">
        <f t="shared" si="14"/>
        <v>0</v>
      </c>
      <c r="N93" s="29">
        <f t="shared" si="14"/>
        <v>0</v>
      </c>
      <c r="O93" s="28">
        <f t="shared" si="15"/>
        <v>0</v>
      </c>
      <c r="P93" s="29">
        <f t="shared" si="16"/>
        <v>0</v>
      </c>
      <c r="Q93" s="27"/>
      <c r="R93" s="7"/>
    </row>
    <row r="94" spans="1:18" x14ac:dyDescent="0.25">
      <c r="A94" s="2"/>
      <c r="B94" s="1"/>
      <c r="C94" s="2"/>
      <c r="D94" s="2"/>
      <c r="E94" s="4"/>
      <c r="F94" s="4"/>
      <c r="G94" s="4">
        <f t="shared" si="9"/>
        <v>0</v>
      </c>
      <c r="H94" s="26" t="s">
        <v>6</v>
      </c>
      <c r="I94" s="39">
        <f t="shared" si="10"/>
        <v>0</v>
      </c>
      <c r="J94" s="29">
        <f t="shared" si="11"/>
        <v>0</v>
      </c>
      <c r="K94" s="28">
        <f t="shared" si="12"/>
        <v>0</v>
      </c>
      <c r="L94" s="29">
        <f t="shared" si="13"/>
        <v>0</v>
      </c>
      <c r="M94" s="28">
        <f t="shared" si="14"/>
        <v>0</v>
      </c>
      <c r="N94" s="29">
        <f t="shared" si="14"/>
        <v>0</v>
      </c>
      <c r="O94" s="28">
        <f t="shared" si="15"/>
        <v>0</v>
      </c>
      <c r="P94" s="29">
        <f t="shared" si="16"/>
        <v>0</v>
      </c>
      <c r="Q94" s="27"/>
      <c r="R94" s="7"/>
    </row>
    <row r="95" spans="1:18" x14ac:dyDescent="0.25">
      <c r="A95" s="2"/>
      <c r="B95" s="1"/>
      <c r="C95" s="2"/>
      <c r="D95" s="2"/>
      <c r="E95" s="4"/>
      <c r="F95" s="4"/>
      <c r="G95" s="4">
        <f t="shared" si="9"/>
        <v>0</v>
      </c>
      <c r="H95" s="26" t="s">
        <v>6</v>
      </c>
      <c r="I95" s="39">
        <f t="shared" si="10"/>
        <v>0</v>
      </c>
      <c r="J95" s="29">
        <f t="shared" si="11"/>
        <v>0</v>
      </c>
      <c r="K95" s="28">
        <f t="shared" si="12"/>
        <v>0</v>
      </c>
      <c r="L95" s="29">
        <f t="shared" si="13"/>
        <v>0</v>
      </c>
      <c r="M95" s="28">
        <f t="shared" si="14"/>
        <v>0</v>
      </c>
      <c r="N95" s="29">
        <f t="shared" si="14"/>
        <v>0</v>
      </c>
      <c r="O95" s="28">
        <f t="shared" si="15"/>
        <v>0</v>
      </c>
      <c r="P95" s="29">
        <f t="shared" si="16"/>
        <v>0</v>
      </c>
      <c r="Q95" s="27"/>
      <c r="R95" s="7"/>
    </row>
    <row r="96" spans="1:18" x14ac:dyDescent="0.25">
      <c r="A96" s="2"/>
      <c r="B96" s="1"/>
      <c r="C96" s="2"/>
      <c r="D96" s="2"/>
      <c r="E96" s="4"/>
      <c r="F96" s="4"/>
      <c r="G96" s="4">
        <f t="shared" si="9"/>
        <v>0</v>
      </c>
      <c r="H96" s="26" t="s">
        <v>6</v>
      </c>
      <c r="I96" s="39">
        <f t="shared" si="10"/>
        <v>0</v>
      </c>
      <c r="J96" s="29">
        <f t="shared" si="11"/>
        <v>0</v>
      </c>
      <c r="K96" s="28">
        <f t="shared" si="12"/>
        <v>0</v>
      </c>
      <c r="L96" s="29">
        <f t="shared" si="13"/>
        <v>0</v>
      </c>
      <c r="M96" s="28">
        <f t="shared" si="14"/>
        <v>0</v>
      </c>
      <c r="N96" s="29">
        <f t="shared" si="14"/>
        <v>0</v>
      </c>
      <c r="O96" s="28">
        <f t="shared" si="15"/>
        <v>0</v>
      </c>
      <c r="P96" s="29">
        <f t="shared" si="16"/>
        <v>0</v>
      </c>
      <c r="Q96" s="27"/>
      <c r="R96" s="7"/>
    </row>
    <row r="97" spans="1:18" x14ac:dyDescent="0.25">
      <c r="A97" s="2"/>
      <c r="B97" s="1"/>
      <c r="C97" s="2"/>
      <c r="D97" s="2"/>
      <c r="E97" s="4"/>
      <c r="F97" s="4"/>
      <c r="G97" s="4">
        <f t="shared" si="9"/>
        <v>0</v>
      </c>
      <c r="H97" s="26" t="s">
        <v>6</v>
      </c>
      <c r="I97" s="39">
        <f t="shared" si="10"/>
        <v>0</v>
      </c>
      <c r="J97" s="29">
        <f t="shared" si="11"/>
        <v>0</v>
      </c>
      <c r="K97" s="28">
        <f t="shared" si="12"/>
        <v>0</v>
      </c>
      <c r="L97" s="29">
        <f t="shared" si="13"/>
        <v>0</v>
      </c>
      <c r="M97" s="28">
        <f t="shared" si="14"/>
        <v>0</v>
      </c>
      <c r="N97" s="29">
        <f t="shared" si="14"/>
        <v>0</v>
      </c>
      <c r="O97" s="28">
        <f t="shared" si="15"/>
        <v>0</v>
      </c>
      <c r="P97" s="29">
        <f t="shared" si="16"/>
        <v>0</v>
      </c>
      <c r="Q97" s="27"/>
      <c r="R97" s="7"/>
    </row>
    <row r="98" spans="1:18" x14ac:dyDescent="0.25">
      <c r="A98" s="2"/>
      <c r="B98" s="1"/>
      <c r="C98" s="2"/>
      <c r="D98" s="2"/>
      <c r="E98" s="4"/>
      <c r="F98" s="4"/>
      <c r="G98" s="4">
        <f t="shared" si="9"/>
        <v>0</v>
      </c>
      <c r="H98" s="26" t="s">
        <v>6</v>
      </c>
      <c r="I98" s="39">
        <f t="shared" si="10"/>
        <v>0</v>
      </c>
      <c r="J98" s="29">
        <f t="shared" si="11"/>
        <v>0</v>
      </c>
      <c r="K98" s="28">
        <f t="shared" si="12"/>
        <v>0</v>
      </c>
      <c r="L98" s="29">
        <f t="shared" si="13"/>
        <v>0</v>
      </c>
      <c r="M98" s="28">
        <f t="shared" si="14"/>
        <v>0</v>
      </c>
      <c r="N98" s="29">
        <f t="shared" si="14"/>
        <v>0</v>
      </c>
      <c r="O98" s="28">
        <f t="shared" si="15"/>
        <v>0</v>
      </c>
      <c r="P98" s="29">
        <f t="shared" si="16"/>
        <v>0</v>
      </c>
      <c r="Q98" s="27"/>
      <c r="R98" s="7"/>
    </row>
    <row r="99" spans="1:18" x14ac:dyDescent="0.25">
      <c r="A99" s="2"/>
      <c r="B99" s="1"/>
      <c r="C99" s="2"/>
      <c r="D99" s="2"/>
      <c r="E99" s="4"/>
      <c r="F99" s="4"/>
      <c r="G99" s="4">
        <f t="shared" si="9"/>
        <v>0</v>
      </c>
      <c r="H99" s="26" t="s">
        <v>6</v>
      </c>
      <c r="I99" s="39">
        <f t="shared" si="10"/>
        <v>0</v>
      </c>
      <c r="J99" s="29">
        <f t="shared" si="11"/>
        <v>0</v>
      </c>
      <c r="K99" s="28">
        <f t="shared" si="12"/>
        <v>0</v>
      </c>
      <c r="L99" s="29">
        <f t="shared" si="13"/>
        <v>0</v>
      </c>
      <c r="M99" s="28">
        <f t="shared" si="14"/>
        <v>0</v>
      </c>
      <c r="N99" s="29">
        <f t="shared" si="14"/>
        <v>0</v>
      </c>
      <c r="O99" s="28">
        <f t="shared" si="15"/>
        <v>0</v>
      </c>
      <c r="P99" s="29">
        <f t="shared" si="16"/>
        <v>0</v>
      </c>
      <c r="Q99" s="27"/>
      <c r="R99" s="7"/>
    </row>
    <row r="100" spans="1:18" x14ac:dyDescent="0.25">
      <c r="A100" s="2"/>
      <c r="B100" s="1"/>
      <c r="C100" s="2"/>
      <c r="D100" s="2"/>
      <c r="E100" s="4"/>
      <c r="F100" s="4"/>
      <c r="G100" s="4">
        <f t="shared" si="9"/>
        <v>0</v>
      </c>
      <c r="H100" s="26" t="s">
        <v>6</v>
      </c>
      <c r="I100" s="39">
        <f t="shared" si="10"/>
        <v>0</v>
      </c>
      <c r="J100" s="29">
        <f t="shared" si="11"/>
        <v>0</v>
      </c>
      <c r="K100" s="28">
        <f t="shared" si="12"/>
        <v>0</v>
      </c>
      <c r="L100" s="29">
        <f t="shared" si="13"/>
        <v>0</v>
      </c>
      <c r="M100" s="28">
        <f t="shared" si="14"/>
        <v>0</v>
      </c>
      <c r="N100" s="29">
        <f t="shared" si="14"/>
        <v>0</v>
      </c>
      <c r="O100" s="28">
        <f t="shared" si="15"/>
        <v>0</v>
      </c>
      <c r="P100" s="29">
        <f t="shared" si="16"/>
        <v>0</v>
      </c>
      <c r="Q100" s="27"/>
      <c r="R100" s="7"/>
    </row>
    <row r="101" spans="1:18" x14ac:dyDescent="0.25">
      <c r="A101" s="2"/>
      <c r="B101" s="1"/>
      <c r="C101" s="2"/>
      <c r="D101" s="2"/>
      <c r="E101" s="4"/>
      <c r="F101" s="4"/>
      <c r="G101" s="4">
        <f t="shared" si="9"/>
        <v>0</v>
      </c>
      <c r="H101" s="26" t="s">
        <v>6</v>
      </c>
      <c r="I101" s="39">
        <f t="shared" si="10"/>
        <v>0</v>
      </c>
      <c r="J101" s="29">
        <f t="shared" si="11"/>
        <v>0</v>
      </c>
      <c r="K101" s="28">
        <f t="shared" si="12"/>
        <v>0</v>
      </c>
      <c r="L101" s="29">
        <f t="shared" si="13"/>
        <v>0</v>
      </c>
      <c r="M101" s="28">
        <f t="shared" si="14"/>
        <v>0</v>
      </c>
      <c r="N101" s="29">
        <f t="shared" si="14"/>
        <v>0</v>
      </c>
      <c r="O101" s="28">
        <f t="shared" si="15"/>
        <v>0</v>
      </c>
      <c r="P101" s="29">
        <f t="shared" si="16"/>
        <v>0</v>
      </c>
      <c r="Q101" s="27"/>
      <c r="R101" s="7"/>
    </row>
    <row r="102" spans="1:18" x14ac:dyDescent="0.25">
      <c r="A102" s="2"/>
      <c r="B102" s="1"/>
      <c r="C102" s="2"/>
      <c r="D102" s="2"/>
      <c r="E102" s="4"/>
      <c r="F102" s="4"/>
      <c r="G102" s="4">
        <f t="shared" si="9"/>
        <v>0</v>
      </c>
      <c r="H102" s="26" t="s">
        <v>6</v>
      </c>
      <c r="I102" s="39">
        <f t="shared" si="10"/>
        <v>0</v>
      </c>
      <c r="J102" s="29">
        <f t="shared" si="11"/>
        <v>0</v>
      </c>
      <c r="K102" s="28">
        <f t="shared" si="12"/>
        <v>0</v>
      </c>
      <c r="L102" s="29">
        <f t="shared" si="13"/>
        <v>0</v>
      </c>
      <c r="M102" s="28">
        <f t="shared" si="14"/>
        <v>0</v>
      </c>
      <c r="N102" s="29">
        <f t="shared" si="14"/>
        <v>0</v>
      </c>
      <c r="O102" s="28">
        <f t="shared" si="15"/>
        <v>0</v>
      </c>
      <c r="P102" s="29">
        <f t="shared" si="16"/>
        <v>0</v>
      </c>
      <c r="Q102" s="27"/>
      <c r="R102" s="7"/>
    </row>
    <row r="103" spans="1:18" x14ac:dyDescent="0.25">
      <c r="A103" s="2"/>
      <c r="B103" s="1"/>
      <c r="C103" s="2"/>
      <c r="D103" s="2"/>
      <c r="E103" s="4"/>
      <c r="F103" s="4"/>
      <c r="G103" s="4">
        <f t="shared" si="9"/>
        <v>0</v>
      </c>
      <c r="H103" s="26" t="s">
        <v>6</v>
      </c>
      <c r="I103" s="39">
        <f t="shared" si="10"/>
        <v>0</v>
      </c>
      <c r="J103" s="29">
        <f t="shared" si="11"/>
        <v>0</v>
      </c>
      <c r="K103" s="28">
        <f t="shared" si="12"/>
        <v>0</v>
      </c>
      <c r="L103" s="29">
        <f t="shared" si="13"/>
        <v>0</v>
      </c>
      <c r="M103" s="28">
        <f t="shared" si="14"/>
        <v>0</v>
      </c>
      <c r="N103" s="29">
        <f t="shared" si="14"/>
        <v>0</v>
      </c>
      <c r="O103" s="28">
        <f t="shared" si="15"/>
        <v>0</v>
      </c>
      <c r="P103" s="29">
        <f t="shared" si="16"/>
        <v>0</v>
      </c>
      <c r="Q103" s="27"/>
      <c r="R103" s="7"/>
    </row>
    <row r="104" spans="1:18" x14ac:dyDescent="0.25">
      <c r="A104" s="2"/>
      <c r="B104" s="1"/>
      <c r="C104" s="2"/>
      <c r="D104" s="2"/>
      <c r="E104" s="4"/>
      <c r="F104" s="4"/>
      <c r="G104" s="4">
        <f t="shared" si="9"/>
        <v>0</v>
      </c>
      <c r="H104" s="26" t="s">
        <v>6</v>
      </c>
      <c r="I104" s="39">
        <f t="shared" si="10"/>
        <v>0</v>
      </c>
      <c r="J104" s="29">
        <f t="shared" si="11"/>
        <v>0</v>
      </c>
      <c r="K104" s="28">
        <f t="shared" si="12"/>
        <v>0</v>
      </c>
      <c r="L104" s="29">
        <f t="shared" si="13"/>
        <v>0</v>
      </c>
      <c r="M104" s="28">
        <f t="shared" si="14"/>
        <v>0</v>
      </c>
      <c r="N104" s="29">
        <f t="shared" si="14"/>
        <v>0</v>
      </c>
      <c r="O104" s="28">
        <f t="shared" si="15"/>
        <v>0</v>
      </c>
      <c r="P104" s="29">
        <f t="shared" si="16"/>
        <v>0</v>
      </c>
      <c r="Q104" s="27"/>
      <c r="R104" s="7"/>
    </row>
    <row r="105" spans="1:18" x14ac:dyDescent="0.25">
      <c r="A105" s="2"/>
      <c r="B105" s="1"/>
      <c r="C105" s="2"/>
      <c r="D105" s="2"/>
      <c r="E105" s="4"/>
      <c r="F105" s="4"/>
      <c r="G105" s="4">
        <f t="shared" si="9"/>
        <v>0</v>
      </c>
      <c r="H105" s="26" t="s">
        <v>6</v>
      </c>
      <c r="I105" s="39">
        <f t="shared" si="10"/>
        <v>0</v>
      </c>
      <c r="J105" s="29">
        <f t="shared" si="11"/>
        <v>0</v>
      </c>
      <c r="K105" s="28">
        <f t="shared" si="12"/>
        <v>0</v>
      </c>
      <c r="L105" s="29">
        <f t="shared" si="13"/>
        <v>0</v>
      </c>
      <c r="M105" s="28">
        <f t="shared" si="14"/>
        <v>0</v>
      </c>
      <c r="N105" s="29">
        <f t="shared" si="14"/>
        <v>0</v>
      </c>
      <c r="O105" s="28">
        <f t="shared" si="15"/>
        <v>0</v>
      </c>
      <c r="P105" s="29">
        <f t="shared" si="16"/>
        <v>0</v>
      </c>
      <c r="Q105" s="27"/>
      <c r="R105" s="7"/>
    </row>
    <row r="106" spans="1:18" x14ac:dyDescent="0.25">
      <c r="A106" s="2"/>
      <c r="B106" s="1"/>
      <c r="C106" s="2"/>
      <c r="D106" s="2"/>
      <c r="E106" s="4"/>
      <c r="F106" s="4"/>
      <c r="G106" s="4">
        <f t="shared" si="9"/>
        <v>0</v>
      </c>
      <c r="H106" s="26" t="s">
        <v>6</v>
      </c>
      <c r="I106" s="39">
        <f t="shared" si="10"/>
        <v>0</v>
      </c>
      <c r="J106" s="29">
        <f t="shared" si="11"/>
        <v>0</v>
      </c>
      <c r="K106" s="28">
        <f t="shared" si="12"/>
        <v>0</v>
      </c>
      <c r="L106" s="29">
        <f t="shared" si="13"/>
        <v>0</v>
      </c>
      <c r="M106" s="28">
        <f t="shared" si="14"/>
        <v>0</v>
      </c>
      <c r="N106" s="29">
        <f t="shared" si="14"/>
        <v>0</v>
      </c>
      <c r="O106" s="28">
        <f t="shared" si="15"/>
        <v>0</v>
      </c>
      <c r="P106" s="29">
        <f t="shared" si="16"/>
        <v>0</v>
      </c>
      <c r="Q106" s="27"/>
      <c r="R106" s="7"/>
    </row>
    <row r="107" spans="1:18" x14ac:dyDescent="0.25">
      <c r="A107" s="2"/>
      <c r="B107" s="1"/>
      <c r="C107" s="2"/>
      <c r="D107" s="2"/>
      <c r="E107" s="4"/>
      <c r="F107" s="4"/>
      <c r="G107" s="4">
        <f t="shared" si="9"/>
        <v>0</v>
      </c>
      <c r="H107" s="26" t="s">
        <v>6</v>
      </c>
      <c r="I107" s="39">
        <f t="shared" si="10"/>
        <v>0</v>
      </c>
      <c r="J107" s="29">
        <f t="shared" si="11"/>
        <v>0</v>
      </c>
      <c r="K107" s="28">
        <f t="shared" si="12"/>
        <v>0</v>
      </c>
      <c r="L107" s="29">
        <f t="shared" si="13"/>
        <v>0</v>
      </c>
      <c r="M107" s="28">
        <f t="shared" si="14"/>
        <v>0</v>
      </c>
      <c r="N107" s="29">
        <f t="shared" si="14"/>
        <v>0</v>
      </c>
      <c r="O107" s="28">
        <f t="shared" si="15"/>
        <v>0</v>
      </c>
      <c r="P107" s="29">
        <f t="shared" si="16"/>
        <v>0</v>
      </c>
      <c r="Q107" s="27"/>
      <c r="R107" s="7"/>
    </row>
    <row r="108" spans="1:18" x14ac:dyDescent="0.25">
      <c r="A108" s="2"/>
      <c r="B108" s="1"/>
      <c r="C108" s="2"/>
      <c r="D108" s="2"/>
      <c r="E108" s="4"/>
      <c r="F108" s="4"/>
      <c r="G108" s="4">
        <f t="shared" si="9"/>
        <v>0</v>
      </c>
      <c r="H108" s="26" t="s">
        <v>6</v>
      </c>
      <c r="I108" s="39">
        <f t="shared" si="10"/>
        <v>0</v>
      </c>
      <c r="J108" s="29">
        <f t="shared" si="11"/>
        <v>0</v>
      </c>
      <c r="K108" s="28">
        <f t="shared" si="12"/>
        <v>0</v>
      </c>
      <c r="L108" s="29">
        <f t="shared" si="13"/>
        <v>0</v>
      </c>
      <c r="M108" s="28">
        <f t="shared" si="14"/>
        <v>0</v>
      </c>
      <c r="N108" s="29">
        <f t="shared" si="14"/>
        <v>0</v>
      </c>
      <c r="O108" s="28">
        <f t="shared" si="15"/>
        <v>0</v>
      </c>
      <c r="P108" s="29">
        <f t="shared" si="16"/>
        <v>0</v>
      </c>
      <c r="Q108" s="27"/>
      <c r="R108" s="7"/>
    </row>
    <row r="109" spans="1:18" x14ac:dyDescent="0.25">
      <c r="A109" s="2"/>
      <c r="B109" s="1"/>
      <c r="C109" s="2"/>
      <c r="D109" s="2"/>
      <c r="E109" s="4"/>
      <c r="F109" s="4"/>
      <c r="G109" s="4">
        <f t="shared" si="9"/>
        <v>0</v>
      </c>
      <c r="H109" s="26" t="s">
        <v>6</v>
      </c>
      <c r="I109" s="39">
        <f t="shared" si="10"/>
        <v>0</v>
      </c>
      <c r="J109" s="29">
        <f t="shared" si="11"/>
        <v>0</v>
      </c>
      <c r="K109" s="28">
        <f t="shared" si="12"/>
        <v>0</v>
      </c>
      <c r="L109" s="29">
        <f t="shared" si="13"/>
        <v>0</v>
      </c>
      <c r="M109" s="28">
        <f t="shared" si="14"/>
        <v>0</v>
      </c>
      <c r="N109" s="29">
        <f t="shared" si="14"/>
        <v>0</v>
      </c>
      <c r="O109" s="28">
        <f t="shared" si="15"/>
        <v>0</v>
      </c>
      <c r="P109" s="29">
        <f t="shared" si="16"/>
        <v>0</v>
      </c>
      <c r="Q109" s="27"/>
      <c r="R109" s="7"/>
    </row>
    <row r="110" spans="1:18" x14ac:dyDescent="0.25">
      <c r="A110" s="2"/>
      <c r="B110" s="1"/>
      <c r="C110" s="2"/>
      <c r="D110" s="2"/>
      <c r="E110" s="4"/>
      <c r="F110" s="4"/>
      <c r="G110" s="4">
        <f t="shared" si="9"/>
        <v>0</v>
      </c>
      <c r="H110" s="26" t="s">
        <v>6</v>
      </c>
      <c r="I110" s="39">
        <f t="shared" si="10"/>
        <v>0</v>
      </c>
      <c r="J110" s="29">
        <f t="shared" si="11"/>
        <v>0</v>
      </c>
      <c r="K110" s="28">
        <f t="shared" si="12"/>
        <v>0</v>
      </c>
      <c r="L110" s="29">
        <f t="shared" si="13"/>
        <v>0</v>
      </c>
      <c r="M110" s="28">
        <f t="shared" si="14"/>
        <v>0</v>
      </c>
      <c r="N110" s="29">
        <f t="shared" si="14"/>
        <v>0</v>
      </c>
      <c r="O110" s="28">
        <f t="shared" si="15"/>
        <v>0</v>
      </c>
      <c r="P110" s="29">
        <f t="shared" si="16"/>
        <v>0</v>
      </c>
      <c r="Q110" s="27"/>
      <c r="R110" s="7"/>
    </row>
    <row r="111" spans="1:18" x14ac:dyDescent="0.25">
      <c r="A111" s="2"/>
      <c r="B111" s="1"/>
      <c r="C111" s="2"/>
      <c r="D111" s="2"/>
      <c r="E111" s="4"/>
      <c r="F111" s="4"/>
      <c r="G111" s="4">
        <f t="shared" si="9"/>
        <v>0</v>
      </c>
      <c r="H111" s="26" t="s">
        <v>6</v>
      </c>
      <c r="I111" s="39">
        <f t="shared" si="10"/>
        <v>0</v>
      </c>
      <c r="J111" s="29">
        <f t="shared" si="11"/>
        <v>0</v>
      </c>
      <c r="K111" s="28">
        <f t="shared" si="12"/>
        <v>0</v>
      </c>
      <c r="L111" s="29">
        <f t="shared" si="13"/>
        <v>0</v>
      </c>
      <c r="M111" s="28">
        <f t="shared" si="14"/>
        <v>0</v>
      </c>
      <c r="N111" s="29">
        <f t="shared" si="14"/>
        <v>0</v>
      </c>
      <c r="O111" s="28">
        <f t="shared" si="15"/>
        <v>0</v>
      </c>
      <c r="P111" s="29">
        <f t="shared" si="16"/>
        <v>0</v>
      </c>
      <c r="Q111" s="27"/>
      <c r="R111" s="7"/>
    </row>
    <row r="112" spans="1:18" x14ac:dyDescent="0.25">
      <c r="A112" s="2"/>
      <c r="B112" s="1"/>
      <c r="C112" s="2"/>
      <c r="D112" s="2"/>
      <c r="E112" s="4"/>
      <c r="F112" s="4"/>
      <c r="G112" s="4">
        <f t="shared" si="9"/>
        <v>0</v>
      </c>
      <c r="H112" s="26" t="s">
        <v>6</v>
      </c>
      <c r="I112" s="39">
        <f t="shared" si="10"/>
        <v>0</v>
      </c>
      <c r="J112" s="29">
        <f t="shared" si="11"/>
        <v>0</v>
      </c>
      <c r="K112" s="28">
        <f t="shared" si="12"/>
        <v>0</v>
      </c>
      <c r="L112" s="29">
        <f t="shared" si="13"/>
        <v>0</v>
      </c>
      <c r="M112" s="28">
        <f t="shared" si="14"/>
        <v>0</v>
      </c>
      <c r="N112" s="29">
        <f t="shared" si="14"/>
        <v>0</v>
      </c>
      <c r="O112" s="28">
        <f t="shared" si="15"/>
        <v>0</v>
      </c>
      <c r="P112" s="29">
        <f t="shared" si="16"/>
        <v>0</v>
      </c>
      <c r="Q112" s="27"/>
      <c r="R112" s="7"/>
    </row>
    <row r="113" spans="1:18" x14ac:dyDescent="0.25">
      <c r="A113" s="2"/>
      <c r="B113" s="1"/>
      <c r="C113" s="2"/>
      <c r="D113" s="2"/>
      <c r="E113" s="4"/>
      <c r="F113" s="4"/>
      <c r="G113" s="4">
        <f t="shared" si="9"/>
        <v>0</v>
      </c>
      <c r="H113" s="26" t="s">
        <v>6</v>
      </c>
      <c r="I113" s="39">
        <f t="shared" si="10"/>
        <v>0</v>
      </c>
      <c r="J113" s="29">
        <f t="shared" si="11"/>
        <v>0</v>
      </c>
      <c r="K113" s="28">
        <f t="shared" si="12"/>
        <v>0</v>
      </c>
      <c r="L113" s="29">
        <f t="shared" si="13"/>
        <v>0</v>
      </c>
      <c r="M113" s="28">
        <f t="shared" si="14"/>
        <v>0</v>
      </c>
      <c r="N113" s="29">
        <f t="shared" si="14"/>
        <v>0</v>
      </c>
      <c r="O113" s="28">
        <f t="shared" si="15"/>
        <v>0</v>
      </c>
      <c r="P113" s="29">
        <f t="shared" si="16"/>
        <v>0</v>
      </c>
      <c r="Q113" s="27"/>
      <c r="R113" s="7"/>
    </row>
    <row r="114" spans="1:18" x14ac:dyDescent="0.25">
      <c r="A114" s="2"/>
      <c r="B114" s="1"/>
      <c r="C114" s="2"/>
      <c r="D114" s="2"/>
      <c r="E114" s="4"/>
      <c r="F114" s="4"/>
      <c r="G114" s="4">
        <f t="shared" si="9"/>
        <v>0</v>
      </c>
      <c r="H114" s="26" t="s">
        <v>6</v>
      </c>
      <c r="I114" s="39">
        <f t="shared" si="10"/>
        <v>0</v>
      </c>
      <c r="J114" s="29">
        <f t="shared" si="11"/>
        <v>0</v>
      </c>
      <c r="K114" s="28">
        <f t="shared" si="12"/>
        <v>0</v>
      </c>
      <c r="L114" s="29">
        <f t="shared" si="13"/>
        <v>0</v>
      </c>
      <c r="M114" s="28">
        <f t="shared" si="14"/>
        <v>0</v>
      </c>
      <c r="N114" s="29">
        <f t="shared" si="14"/>
        <v>0</v>
      </c>
      <c r="O114" s="28">
        <f t="shared" si="15"/>
        <v>0</v>
      </c>
      <c r="P114" s="29">
        <f t="shared" si="16"/>
        <v>0</v>
      </c>
      <c r="Q114" s="27"/>
      <c r="R114" s="7"/>
    </row>
    <row r="115" spans="1:18" x14ac:dyDescent="0.25">
      <c r="A115" s="2"/>
      <c r="B115" s="1"/>
      <c r="C115" s="2"/>
      <c r="D115" s="2"/>
      <c r="E115" s="4"/>
      <c r="F115" s="4"/>
      <c r="G115" s="4">
        <f t="shared" si="9"/>
        <v>0</v>
      </c>
      <c r="H115" s="26" t="s">
        <v>6</v>
      </c>
      <c r="I115" s="39">
        <f t="shared" si="10"/>
        <v>0</v>
      </c>
      <c r="J115" s="29">
        <f t="shared" si="11"/>
        <v>0</v>
      </c>
      <c r="K115" s="28">
        <f t="shared" si="12"/>
        <v>0</v>
      </c>
      <c r="L115" s="29">
        <f t="shared" si="13"/>
        <v>0</v>
      </c>
      <c r="M115" s="28">
        <f t="shared" si="14"/>
        <v>0</v>
      </c>
      <c r="N115" s="29">
        <f t="shared" si="14"/>
        <v>0</v>
      </c>
      <c r="O115" s="28">
        <f t="shared" si="15"/>
        <v>0</v>
      </c>
      <c r="P115" s="29">
        <f t="shared" si="16"/>
        <v>0</v>
      </c>
      <c r="Q115" s="27"/>
      <c r="R115" s="7"/>
    </row>
    <row r="116" spans="1:18" x14ac:dyDescent="0.25">
      <c r="A116" s="2"/>
      <c r="B116" s="1"/>
      <c r="C116" s="2"/>
      <c r="D116" s="2"/>
      <c r="E116" s="4"/>
      <c r="F116" s="4"/>
      <c r="G116" s="4">
        <f t="shared" si="9"/>
        <v>0</v>
      </c>
      <c r="H116" s="26" t="s">
        <v>6</v>
      </c>
      <c r="I116" s="39">
        <f t="shared" si="10"/>
        <v>0</v>
      </c>
      <c r="J116" s="29">
        <f t="shared" si="11"/>
        <v>0</v>
      </c>
      <c r="K116" s="28">
        <f t="shared" si="12"/>
        <v>0</v>
      </c>
      <c r="L116" s="29">
        <f t="shared" si="13"/>
        <v>0</v>
      </c>
      <c r="M116" s="28">
        <f t="shared" si="14"/>
        <v>0</v>
      </c>
      <c r="N116" s="29">
        <f t="shared" si="14"/>
        <v>0</v>
      </c>
      <c r="O116" s="28">
        <f t="shared" si="15"/>
        <v>0</v>
      </c>
      <c r="P116" s="29">
        <f t="shared" si="16"/>
        <v>0</v>
      </c>
      <c r="Q116" s="27"/>
      <c r="R116" s="7"/>
    </row>
    <row r="117" spans="1:18" x14ac:dyDescent="0.25">
      <c r="A117" s="2"/>
      <c r="B117" s="1"/>
      <c r="C117" s="2"/>
      <c r="D117" s="2"/>
      <c r="E117" s="4"/>
      <c r="F117" s="4"/>
      <c r="G117" s="4">
        <f t="shared" si="9"/>
        <v>0</v>
      </c>
      <c r="H117" s="26" t="s">
        <v>6</v>
      </c>
      <c r="I117" s="39">
        <f t="shared" si="10"/>
        <v>0</v>
      </c>
      <c r="J117" s="29">
        <f t="shared" si="11"/>
        <v>0</v>
      </c>
      <c r="K117" s="28">
        <f t="shared" si="12"/>
        <v>0</v>
      </c>
      <c r="L117" s="29">
        <f t="shared" si="13"/>
        <v>0</v>
      </c>
      <c r="M117" s="28">
        <f t="shared" si="14"/>
        <v>0</v>
      </c>
      <c r="N117" s="29">
        <f t="shared" si="14"/>
        <v>0</v>
      </c>
      <c r="O117" s="28">
        <f t="shared" si="15"/>
        <v>0</v>
      </c>
      <c r="P117" s="29">
        <f t="shared" si="16"/>
        <v>0</v>
      </c>
      <c r="Q117" s="27"/>
      <c r="R117" s="7"/>
    </row>
    <row r="118" spans="1:18" x14ac:dyDescent="0.25">
      <c r="A118" s="2"/>
      <c r="B118" s="1"/>
      <c r="C118" s="2"/>
      <c r="D118" s="2"/>
      <c r="E118" s="4"/>
      <c r="F118" s="4"/>
      <c r="G118" s="4">
        <f t="shared" si="9"/>
        <v>0</v>
      </c>
      <c r="H118" s="26" t="s">
        <v>6</v>
      </c>
      <c r="I118" s="39">
        <f t="shared" si="10"/>
        <v>0</v>
      </c>
      <c r="J118" s="29">
        <f t="shared" si="11"/>
        <v>0</v>
      </c>
      <c r="K118" s="28">
        <f t="shared" si="12"/>
        <v>0</v>
      </c>
      <c r="L118" s="29">
        <f t="shared" si="13"/>
        <v>0</v>
      </c>
      <c r="M118" s="28">
        <f t="shared" si="14"/>
        <v>0</v>
      </c>
      <c r="N118" s="29">
        <f t="shared" si="14"/>
        <v>0</v>
      </c>
      <c r="O118" s="28">
        <f t="shared" si="15"/>
        <v>0</v>
      </c>
      <c r="P118" s="29">
        <f t="shared" si="16"/>
        <v>0</v>
      </c>
      <c r="Q118" s="27"/>
      <c r="R118" s="7"/>
    </row>
    <row r="119" spans="1:18" x14ac:dyDescent="0.25">
      <c r="A119" s="2"/>
      <c r="B119" s="1"/>
      <c r="C119" s="2"/>
      <c r="D119" s="2"/>
      <c r="E119" s="4"/>
      <c r="F119" s="4"/>
      <c r="G119" s="4">
        <f t="shared" si="9"/>
        <v>0</v>
      </c>
      <c r="H119" s="26" t="s">
        <v>6</v>
      </c>
      <c r="I119" s="39">
        <f t="shared" si="10"/>
        <v>0</v>
      </c>
      <c r="J119" s="29">
        <f t="shared" si="11"/>
        <v>0</v>
      </c>
      <c r="K119" s="28">
        <f t="shared" si="12"/>
        <v>0</v>
      </c>
      <c r="L119" s="29">
        <f t="shared" si="13"/>
        <v>0</v>
      </c>
      <c r="M119" s="28">
        <f t="shared" si="14"/>
        <v>0</v>
      </c>
      <c r="N119" s="29">
        <f t="shared" si="14"/>
        <v>0</v>
      </c>
      <c r="O119" s="28">
        <f t="shared" si="15"/>
        <v>0</v>
      </c>
      <c r="P119" s="29">
        <f t="shared" si="16"/>
        <v>0</v>
      </c>
      <c r="Q119" s="27"/>
      <c r="R119" s="7"/>
    </row>
    <row r="120" spans="1:18" x14ac:dyDescent="0.25">
      <c r="A120" s="2"/>
      <c r="B120" s="1"/>
      <c r="C120" s="2"/>
      <c r="D120" s="2"/>
      <c r="E120" s="4"/>
      <c r="F120" s="4"/>
      <c r="G120" s="4">
        <f t="shared" si="9"/>
        <v>0</v>
      </c>
      <c r="H120" s="26" t="s">
        <v>6</v>
      </c>
      <c r="I120" s="39">
        <f t="shared" si="10"/>
        <v>0</v>
      </c>
      <c r="J120" s="29">
        <f t="shared" si="11"/>
        <v>0</v>
      </c>
      <c r="K120" s="28">
        <f t="shared" si="12"/>
        <v>0</v>
      </c>
      <c r="L120" s="29">
        <f t="shared" si="13"/>
        <v>0</v>
      </c>
      <c r="M120" s="28">
        <f t="shared" si="14"/>
        <v>0</v>
      </c>
      <c r="N120" s="29">
        <f t="shared" si="14"/>
        <v>0</v>
      </c>
      <c r="O120" s="28">
        <f t="shared" si="15"/>
        <v>0</v>
      </c>
      <c r="P120" s="29">
        <f t="shared" si="16"/>
        <v>0</v>
      </c>
      <c r="Q120" s="27"/>
      <c r="R120" s="7"/>
    </row>
    <row r="121" spans="1:18" x14ac:dyDescent="0.25">
      <c r="A121" s="2"/>
      <c r="B121" s="1"/>
      <c r="C121" s="2"/>
      <c r="D121" s="2"/>
      <c r="E121" s="4"/>
      <c r="F121" s="4"/>
      <c r="G121" s="4">
        <f t="shared" si="9"/>
        <v>0</v>
      </c>
      <c r="H121" s="26" t="s">
        <v>6</v>
      </c>
      <c r="I121" s="39">
        <f t="shared" si="10"/>
        <v>0</v>
      </c>
      <c r="J121" s="29">
        <f t="shared" si="11"/>
        <v>0</v>
      </c>
      <c r="K121" s="28">
        <f t="shared" si="12"/>
        <v>0</v>
      </c>
      <c r="L121" s="29">
        <f t="shared" si="13"/>
        <v>0</v>
      </c>
      <c r="M121" s="28">
        <f t="shared" si="14"/>
        <v>0</v>
      </c>
      <c r="N121" s="29">
        <f t="shared" si="14"/>
        <v>0</v>
      </c>
      <c r="O121" s="28">
        <f t="shared" si="15"/>
        <v>0</v>
      </c>
      <c r="P121" s="29">
        <f t="shared" si="16"/>
        <v>0</v>
      </c>
      <c r="Q121" s="27"/>
      <c r="R121" s="7"/>
    </row>
    <row r="122" spans="1:18" x14ac:dyDescent="0.25">
      <c r="A122" s="2"/>
      <c r="B122" s="1"/>
      <c r="C122" s="2"/>
      <c r="D122" s="2"/>
      <c r="E122" s="4"/>
      <c r="F122" s="4"/>
      <c r="G122" s="4">
        <f t="shared" si="9"/>
        <v>0</v>
      </c>
      <c r="H122" s="26" t="s">
        <v>6</v>
      </c>
      <c r="I122" s="39">
        <f t="shared" si="10"/>
        <v>0</v>
      </c>
      <c r="J122" s="29">
        <f t="shared" si="11"/>
        <v>0</v>
      </c>
      <c r="K122" s="28">
        <f t="shared" si="12"/>
        <v>0</v>
      </c>
      <c r="L122" s="29">
        <f t="shared" si="13"/>
        <v>0</v>
      </c>
      <c r="M122" s="28">
        <f t="shared" si="14"/>
        <v>0</v>
      </c>
      <c r="N122" s="29">
        <f t="shared" si="14"/>
        <v>0</v>
      </c>
      <c r="O122" s="28">
        <f t="shared" si="15"/>
        <v>0</v>
      </c>
      <c r="P122" s="29">
        <f t="shared" si="16"/>
        <v>0</v>
      </c>
      <c r="Q122" s="27"/>
      <c r="R122" s="7"/>
    </row>
    <row r="123" spans="1:18" x14ac:dyDescent="0.25">
      <c r="A123" s="2"/>
      <c r="B123" s="1"/>
      <c r="C123" s="2"/>
      <c r="D123" s="2"/>
      <c r="E123" s="4"/>
      <c r="F123" s="4"/>
      <c r="G123" s="4">
        <f t="shared" si="9"/>
        <v>0</v>
      </c>
      <c r="H123" s="26" t="s">
        <v>6</v>
      </c>
      <c r="I123" s="39">
        <f t="shared" si="10"/>
        <v>0</v>
      </c>
      <c r="J123" s="29">
        <f t="shared" si="11"/>
        <v>0</v>
      </c>
      <c r="K123" s="28">
        <f t="shared" si="12"/>
        <v>0</v>
      </c>
      <c r="L123" s="29">
        <f t="shared" si="13"/>
        <v>0</v>
      </c>
      <c r="M123" s="28">
        <f t="shared" si="14"/>
        <v>0</v>
      </c>
      <c r="N123" s="29">
        <f t="shared" si="14"/>
        <v>0</v>
      </c>
      <c r="O123" s="28">
        <f t="shared" si="15"/>
        <v>0</v>
      </c>
      <c r="P123" s="29">
        <f t="shared" si="16"/>
        <v>0</v>
      </c>
      <c r="Q123" s="27"/>
      <c r="R123" s="7"/>
    </row>
    <row r="124" spans="1:18" x14ac:dyDescent="0.25">
      <c r="A124" s="2"/>
      <c r="B124" s="1"/>
      <c r="C124" s="2"/>
      <c r="D124" s="2"/>
      <c r="E124" s="4"/>
      <c r="F124" s="4"/>
      <c r="G124" s="4">
        <f t="shared" si="9"/>
        <v>0</v>
      </c>
      <c r="H124" s="26" t="s">
        <v>6</v>
      </c>
      <c r="I124" s="39">
        <f t="shared" si="10"/>
        <v>0</v>
      </c>
      <c r="J124" s="29">
        <f t="shared" si="11"/>
        <v>0</v>
      </c>
      <c r="K124" s="28">
        <f t="shared" si="12"/>
        <v>0</v>
      </c>
      <c r="L124" s="29">
        <f t="shared" si="13"/>
        <v>0</v>
      </c>
      <c r="M124" s="28">
        <f t="shared" si="14"/>
        <v>0</v>
      </c>
      <c r="N124" s="29">
        <f t="shared" si="14"/>
        <v>0</v>
      </c>
      <c r="O124" s="28">
        <f t="shared" si="15"/>
        <v>0</v>
      </c>
      <c r="P124" s="29">
        <f t="shared" si="16"/>
        <v>0</v>
      </c>
      <c r="Q124" s="27"/>
      <c r="R124" s="7"/>
    </row>
    <row r="125" spans="1:18" x14ac:dyDescent="0.25">
      <c r="A125" s="2"/>
      <c r="B125" s="1"/>
      <c r="C125" s="2"/>
      <c r="D125" s="2"/>
      <c r="E125" s="4"/>
      <c r="F125" s="4"/>
      <c r="G125" s="4">
        <f t="shared" si="9"/>
        <v>0</v>
      </c>
      <c r="H125" s="26" t="s">
        <v>6</v>
      </c>
      <c r="I125" s="39">
        <f t="shared" si="10"/>
        <v>0</v>
      </c>
      <c r="J125" s="29">
        <f t="shared" si="11"/>
        <v>0</v>
      </c>
      <c r="K125" s="28">
        <f t="shared" si="12"/>
        <v>0</v>
      </c>
      <c r="L125" s="29">
        <f t="shared" si="13"/>
        <v>0</v>
      </c>
      <c r="M125" s="28">
        <f t="shared" si="14"/>
        <v>0</v>
      </c>
      <c r="N125" s="29">
        <f t="shared" si="14"/>
        <v>0</v>
      </c>
      <c r="O125" s="28">
        <f t="shared" si="15"/>
        <v>0</v>
      </c>
      <c r="P125" s="29">
        <f t="shared" si="16"/>
        <v>0</v>
      </c>
      <c r="Q125" s="27"/>
      <c r="R125" s="7"/>
    </row>
    <row r="126" spans="1:18" x14ac:dyDescent="0.25">
      <c r="A126" s="2"/>
      <c r="B126" s="1"/>
      <c r="C126" s="2"/>
      <c r="D126" s="2"/>
      <c r="E126" s="4"/>
      <c r="F126" s="4"/>
      <c r="G126" s="4">
        <f t="shared" si="9"/>
        <v>0</v>
      </c>
      <c r="H126" s="26" t="s">
        <v>6</v>
      </c>
      <c r="I126" s="39">
        <f t="shared" si="10"/>
        <v>0</v>
      </c>
      <c r="J126" s="29">
        <f t="shared" si="11"/>
        <v>0</v>
      </c>
      <c r="K126" s="28">
        <f t="shared" si="12"/>
        <v>0</v>
      </c>
      <c r="L126" s="29">
        <f t="shared" si="13"/>
        <v>0</v>
      </c>
      <c r="M126" s="28">
        <f t="shared" si="14"/>
        <v>0</v>
      </c>
      <c r="N126" s="29">
        <f t="shared" si="14"/>
        <v>0</v>
      </c>
      <c r="O126" s="28">
        <f t="shared" si="15"/>
        <v>0</v>
      </c>
      <c r="P126" s="29">
        <f t="shared" si="16"/>
        <v>0</v>
      </c>
      <c r="Q126" s="27"/>
      <c r="R126" s="7"/>
    </row>
    <row r="127" spans="1:18" x14ac:dyDescent="0.25">
      <c r="A127" s="2"/>
      <c r="B127" s="1"/>
      <c r="C127" s="2"/>
      <c r="D127" s="2"/>
      <c r="E127" s="4"/>
      <c r="F127" s="4"/>
      <c r="G127" s="4">
        <f t="shared" si="9"/>
        <v>0</v>
      </c>
      <c r="H127" s="26" t="s">
        <v>6</v>
      </c>
      <c r="I127" s="39">
        <f t="shared" si="10"/>
        <v>0</v>
      </c>
      <c r="J127" s="29">
        <f t="shared" si="11"/>
        <v>0</v>
      </c>
      <c r="K127" s="28">
        <f t="shared" si="12"/>
        <v>0</v>
      </c>
      <c r="L127" s="29">
        <f t="shared" si="13"/>
        <v>0</v>
      </c>
      <c r="M127" s="28">
        <f t="shared" si="14"/>
        <v>0</v>
      </c>
      <c r="N127" s="29">
        <f t="shared" si="14"/>
        <v>0</v>
      </c>
      <c r="O127" s="28">
        <f t="shared" si="15"/>
        <v>0</v>
      </c>
      <c r="P127" s="29">
        <f t="shared" si="16"/>
        <v>0</v>
      </c>
      <c r="Q127" s="27"/>
      <c r="R127" s="7"/>
    </row>
    <row r="128" spans="1:18" x14ac:dyDescent="0.25">
      <c r="A128" s="2"/>
      <c r="B128" s="1"/>
      <c r="C128" s="2"/>
      <c r="D128" s="2"/>
      <c r="E128" s="4"/>
      <c r="F128" s="4"/>
      <c r="G128" s="4">
        <f t="shared" si="9"/>
        <v>0</v>
      </c>
      <c r="H128" s="26" t="s">
        <v>6</v>
      </c>
      <c r="I128" s="39">
        <f t="shared" si="10"/>
        <v>0</v>
      </c>
      <c r="J128" s="29">
        <f t="shared" si="11"/>
        <v>0</v>
      </c>
      <c r="K128" s="28">
        <f t="shared" si="12"/>
        <v>0</v>
      </c>
      <c r="L128" s="29">
        <f t="shared" si="13"/>
        <v>0</v>
      </c>
      <c r="M128" s="28">
        <f t="shared" si="14"/>
        <v>0</v>
      </c>
      <c r="N128" s="29">
        <f t="shared" si="14"/>
        <v>0</v>
      </c>
      <c r="O128" s="28">
        <f t="shared" si="15"/>
        <v>0</v>
      </c>
      <c r="P128" s="29">
        <f t="shared" si="16"/>
        <v>0</v>
      </c>
      <c r="Q128" s="27"/>
      <c r="R128" s="7"/>
    </row>
    <row r="129" spans="1:18" x14ac:dyDescent="0.25">
      <c r="A129" s="2"/>
      <c r="B129" s="1"/>
      <c r="C129" s="2"/>
      <c r="D129" s="2"/>
      <c r="E129" s="4"/>
      <c r="F129" s="4"/>
      <c r="G129" s="4">
        <f t="shared" si="9"/>
        <v>0</v>
      </c>
      <c r="H129" s="26" t="s">
        <v>6</v>
      </c>
      <c r="I129" s="39">
        <f t="shared" si="10"/>
        <v>0</v>
      </c>
      <c r="J129" s="29">
        <f t="shared" si="11"/>
        <v>0</v>
      </c>
      <c r="K129" s="28">
        <f t="shared" si="12"/>
        <v>0</v>
      </c>
      <c r="L129" s="29">
        <f t="shared" si="13"/>
        <v>0</v>
      </c>
      <c r="M129" s="28">
        <f t="shared" si="14"/>
        <v>0</v>
      </c>
      <c r="N129" s="29">
        <f t="shared" si="14"/>
        <v>0</v>
      </c>
      <c r="O129" s="28">
        <f t="shared" si="15"/>
        <v>0</v>
      </c>
      <c r="P129" s="29">
        <f t="shared" si="16"/>
        <v>0</v>
      </c>
      <c r="Q129" s="27"/>
      <c r="R129" s="7"/>
    </row>
    <row r="130" spans="1:18" x14ac:dyDescent="0.25">
      <c r="A130" s="2"/>
      <c r="B130" s="1"/>
      <c r="C130" s="2"/>
      <c r="D130" s="2"/>
      <c r="E130" s="4"/>
      <c r="F130" s="4"/>
      <c r="G130" s="4">
        <f t="shared" si="9"/>
        <v>0</v>
      </c>
      <c r="H130" s="26" t="s">
        <v>6</v>
      </c>
      <c r="I130" s="39">
        <f t="shared" si="10"/>
        <v>0</v>
      </c>
      <c r="J130" s="29">
        <f t="shared" si="11"/>
        <v>0</v>
      </c>
      <c r="K130" s="28">
        <f t="shared" si="12"/>
        <v>0</v>
      </c>
      <c r="L130" s="29">
        <f t="shared" si="13"/>
        <v>0</v>
      </c>
      <c r="M130" s="28">
        <f t="shared" si="14"/>
        <v>0</v>
      </c>
      <c r="N130" s="29">
        <f t="shared" si="14"/>
        <v>0</v>
      </c>
      <c r="O130" s="28">
        <f t="shared" si="15"/>
        <v>0</v>
      </c>
      <c r="P130" s="29">
        <f t="shared" si="16"/>
        <v>0</v>
      </c>
      <c r="Q130" s="27"/>
      <c r="R130" s="7"/>
    </row>
    <row r="131" spans="1:18" x14ac:dyDescent="0.25">
      <c r="A131" s="2"/>
      <c r="B131" s="1"/>
      <c r="C131" s="2"/>
      <c r="D131" s="2"/>
      <c r="E131" s="4"/>
      <c r="F131" s="4"/>
      <c r="G131" s="4">
        <f t="shared" si="9"/>
        <v>0</v>
      </c>
      <c r="H131" s="26" t="s">
        <v>6</v>
      </c>
      <c r="I131" s="39">
        <f t="shared" si="10"/>
        <v>0</v>
      </c>
      <c r="J131" s="29">
        <f t="shared" si="11"/>
        <v>0</v>
      </c>
      <c r="K131" s="28">
        <f t="shared" si="12"/>
        <v>0</v>
      </c>
      <c r="L131" s="29">
        <f t="shared" si="13"/>
        <v>0</v>
      </c>
      <c r="M131" s="28">
        <f t="shared" si="14"/>
        <v>0</v>
      </c>
      <c r="N131" s="29">
        <f t="shared" si="14"/>
        <v>0</v>
      </c>
      <c r="O131" s="28">
        <f t="shared" si="15"/>
        <v>0</v>
      </c>
      <c r="P131" s="29">
        <f t="shared" si="16"/>
        <v>0</v>
      </c>
      <c r="Q131" s="27"/>
      <c r="R131" s="7"/>
    </row>
    <row r="132" spans="1:18" x14ac:dyDescent="0.25">
      <c r="A132" s="2"/>
      <c r="B132" s="1"/>
      <c r="C132" s="2"/>
      <c r="D132" s="2"/>
      <c r="E132" s="4"/>
      <c r="F132" s="4"/>
      <c r="G132" s="4">
        <f t="shared" si="9"/>
        <v>0</v>
      </c>
      <c r="H132" s="26" t="s">
        <v>6</v>
      </c>
      <c r="I132" s="39">
        <f t="shared" si="10"/>
        <v>0</v>
      </c>
      <c r="J132" s="29">
        <f t="shared" si="11"/>
        <v>0</v>
      </c>
      <c r="K132" s="28">
        <f t="shared" si="12"/>
        <v>0</v>
      </c>
      <c r="L132" s="29">
        <f t="shared" si="13"/>
        <v>0</v>
      </c>
      <c r="M132" s="28">
        <f t="shared" si="14"/>
        <v>0</v>
      </c>
      <c r="N132" s="29">
        <f t="shared" si="14"/>
        <v>0</v>
      </c>
      <c r="O132" s="28">
        <f t="shared" si="15"/>
        <v>0</v>
      </c>
      <c r="P132" s="29">
        <f t="shared" si="16"/>
        <v>0</v>
      </c>
      <c r="Q132" s="27"/>
      <c r="R132" s="7"/>
    </row>
    <row r="133" spans="1:18" x14ac:dyDescent="0.25">
      <c r="A133" s="2"/>
      <c r="B133" s="1"/>
      <c r="C133" s="2"/>
      <c r="D133" s="2"/>
      <c r="E133" s="4"/>
      <c r="F133" s="4"/>
      <c r="G133" s="4">
        <f t="shared" si="9"/>
        <v>0</v>
      </c>
      <c r="H133" s="26" t="s">
        <v>6</v>
      </c>
      <c r="I133" s="39">
        <f t="shared" si="10"/>
        <v>0</v>
      </c>
      <c r="J133" s="29">
        <f t="shared" si="11"/>
        <v>0</v>
      </c>
      <c r="K133" s="28">
        <f t="shared" si="12"/>
        <v>0</v>
      </c>
      <c r="L133" s="29">
        <f t="shared" si="13"/>
        <v>0</v>
      </c>
      <c r="M133" s="28">
        <f t="shared" si="14"/>
        <v>0</v>
      </c>
      <c r="N133" s="29">
        <f t="shared" si="14"/>
        <v>0</v>
      </c>
      <c r="O133" s="28">
        <f t="shared" si="15"/>
        <v>0</v>
      </c>
      <c r="P133" s="29">
        <f t="shared" si="16"/>
        <v>0</v>
      </c>
      <c r="Q133" s="27"/>
      <c r="R133" s="7"/>
    </row>
    <row r="134" spans="1:18" x14ac:dyDescent="0.25">
      <c r="A134" s="2"/>
      <c r="B134" s="1"/>
      <c r="C134" s="2"/>
      <c r="D134" s="2"/>
      <c r="E134" s="4"/>
      <c r="F134" s="4"/>
      <c r="G134" s="4">
        <f t="shared" si="9"/>
        <v>0</v>
      </c>
      <c r="H134" s="26" t="s">
        <v>6</v>
      </c>
      <c r="I134" s="39">
        <f t="shared" si="10"/>
        <v>0</v>
      </c>
      <c r="J134" s="29">
        <f t="shared" si="11"/>
        <v>0</v>
      </c>
      <c r="K134" s="28">
        <f t="shared" si="12"/>
        <v>0</v>
      </c>
      <c r="L134" s="29">
        <f t="shared" si="13"/>
        <v>0</v>
      </c>
      <c r="M134" s="28">
        <f t="shared" si="14"/>
        <v>0</v>
      </c>
      <c r="N134" s="29">
        <f t="shared" si="14"/>
        <v>0</v>
      </c>
      <c r="O134" s="28">
        <f t="shared" si="15"/>
        <v>0</v>
      </c>
      <c r="P134" s="29">
        <f t="shared" si="16"/>
        <v>0</v>
      </c>
      <c r="Q134" s="27"/>
      <c r="R134" s="7"/>
    </row>
    <row r="135" spans="1:18" x14ac:dyDescent="0.25">
      <c r="A135" s="2"/>
      <c r="B135" s="1"/>
      <c r="C135" s="2"/>
      <c r="D135" s="2"/>
      <c r="E135" s="4"/>
      <c r="F135" s="4"/>
      <c r="G135" s="4">
        <f t="shared" si="9"/>
        <v>0</v>
      </c>
      <c r="H135" s="26" t="s">
        <v>6</v>
      </c>
      <c r="I135" s="39">
        <f t="shared" si="10"/>
        <v>0</v>
      </c>
      <c r="J135" s="29">
        <f t="shared" si="11"/>
        <v>0</v>
      </c>
      <c r="K135" s="28">
        <f t="shared" si="12"/>
        <v>0</v>
      </c>
      <c r="L135" s="29">
        <f t="shared" si="13"/>
        <v>0</v>
      </c>
      <c r="M135" s="28">
        <f t="shared" si="14"/>
        <v>0</v>
      </c>
      <c r="N135" s="29">
        <f t="shared" si="14"/>
        <v>0</v>
      </c>
      <c r="O135" s="28">
        <f t="shared" si="15"/>
        <v>0</v>
      </c>
      <c r="P135" s="29">
        <f t="shared" si="16"/>
        <v>0</v>
      </c>
      <c r="Q135" s="27"/>
      <c r="R135" s="7"/>
    </row>
    <row r="136" spans="1:18" x14ac:dyDescent="0.25">
      <c r="A136" s="2"/>
      <c r="B136" s="1"/>
      <c r="C136" s="2"/>
      <c r="D136" s="2"/>
      <c r="E136" s="4"/>
      <c r="F136" s="4"/>
      <c r="G136" s="4">
        <f t="shared" si="9"/>
        <v>0</v>
      </c>
      <c r="H136" s="26" t="s">
        <v>6</v>
      </c>
      <c r="I136" s="39">
        <f t="shared" si="10"/>
        <v>0</v>
      </c>
      <c r="J136" s="29">
        <f t="shared" si="11"/>
        <v>0</v>
      </c>
      <c r="K136" s="28">
        <f t="shared" si="12"/>
        <v>0</v>
      </c>
      <c r="L136" s="29">
        <f t="shared" si="13"/>
        <v>0</v>
      </c>
      <c r="M136" s="28">
        <f t="shared" si="14"/>
        <v>0</v>
      </c>
      <c r="N136" s="29">
        <f t="shared" si="14"/>
        <v>0</v>
      </c>
      <c r="O136" s="28">
        <f t="shared" si="15"/>
        <v>0</v>
      </c>
      <c r="P136" s="29">
        <f t="shared" si="16"/>
        <v>0</v>
      </c>
      <c r="Q136" s="27"/>
      <c r="R136" s="7"/>
    </row>
    <row r="137" spans="1:18" x14ac:dyDescent="0.25">
      <c r="A137" s="2"/>
      <c r="B137" s="1"/>
      <c r="C137" s="2"/>
      <c r="D137" s="2"/>
      <c r="E137" s="4"/>
      <c r="F137" s="4"/>
      <c r="G137" s="4">
        <f t="shared" si="9"/>
        <v>0</v>
      </c>
      <c r="H137" s="26" t="s">
        <v>6</v>
      </c>
      <c r="I137" s="39">
        <f t="shared" si="10"/>
        <v>0</v>
      </c>
      <c r="J137" s="29">
        <f t="shared" si="11"/>
        <v>0</v>
      </c>
      <c r="K137" s="28">
        <f t="shared" si="12"/>
        <v>0</v>
      </c>
      <c r="L137" s="29">
        <f t="shared" si="13"/>
        <v>0</v>
      </c>
      <c r="M137" s="28">
        <f t="shared" si="14"/>
        <v>0</v>
      </c>
      <c r="N137" s="29">
        <f t="shared" si="14"/>
        <v>0</v>
      </c>
      <c r="O137" s="28">
        <f t="shared" si="15"/>
        <v>0</v>
      </c>
      <c r="P137" s="29">
        <f t="shared" si="16"/>
        <v>0</v>
      </c>
      <c r="Q137" s="27"/>
      <c r="R137" s="7"/>
    </row>
    <row r="138" spans="1:18" x14ac:dyDescent="0.25">
      <c r="A138" s="2"/>
      <c r="B138" s="1"/>
      <c r="C138" s="2"/>
      <c r="D138" s="2"/>
      <c r="E138" s="4"/>
      <c r="F138" s="4"/>
      <c r="G138" s="4">
        <f t="shared" si="9"/>
        <v>0</v>
      </c>
      <c r="H138" s="26" t="s">
        <v>6</v>
      </c>
      <c r="I138" s="39">
        <f t="shared" si="10"/>
        <v>0</v>
      </c>
      <c r="J138" s="29">
        <f t="shared" si="11"/>
        <v>0</v>
      </c>
      <c r="K138" s="28">
        <f t="shared" si="12"/>
        <v>0</v>
      </c>
      <c r="L138" s="29">
        <f t="shared" si="13"/>
        <v>0</v>
      </c>
      <c r="M138" s="28">
        <f t="shared" si="14"/>
        <v>0</v>
      </c>
      <c r="N138" s="29">
        <f t="shared" si="14"/>
        <v>0</v>
      </c>
      <c r="O138" s="28">
        <f t="shared" si="15"/>
        <v>0</v>
      </c>
      <c r="P138" s="29">
        <f t="shared" si="16"/>
        <v>0</v>
      </c>
      <c r="Q138" s="27"/>
      <c r="R138" s="7"/>
    </row>
    <row r="139" spans="1:18" x14ac:dyDescent="0.25">
      <c r="A139" s="2"/>
      <c r="B139" s="1"/>
      <c r="C139" s="2"/>
      <c r="D139" s="2"/>
      <c r="E139" s="4"/>
      <c r="F139" s="4"/>
      <c r="G139" s="4">
        <f t="shared" ref="G139:G202" si="17">E139*F139</f>
        <v>0</v>
      </c>
      <c r="H139" s="26" t="s">
        <v>6</v>
      </c>
      <c r="I139" s="39">
        <f t="shared" ref="I139:I202" si="18">E139*$E$4</f>
        <v>0</v>
      </c>
      <c r="J139" s="29">
        <f t="shared" ref="J139:J202" si="19">G139*$E$4</f>
        <v>0</v>
      </c>
      <c r="K139" s="28">
        <f t="shared" ref="K139:K202" si="20">IF(H139="DIVISAS $",E139*$E$5,0)</f>
        <v>0</v>
      </c>
      <c r="L139" s="29">
        <f t="shared" ref="L139:L202" si="21">IF(H139="DIVISAS $",G139*$E$5,0)</f>
        <v>0</v>
      </c>
      <c r="M139" s="28">
        <f t="shared" ref="M139:N202" si="22">SUM(I139,K139)</f>
        <v>0</v>
      </c>
      <c r="N139" s="29">
        <f t="shared" si="22"/>
        <v>0</v>
      </c>
      <c r="O139" s="28">
        <f t="shared" ref="O139:O202" si="23">E139-M139</f>
        <v>0</v>
      </c>
      <c r="P139" s="29">
        <f t="shared" ref="P139:P202" si="24">G139-N139</f>
        <v>0</v>
      </c>
      <c r="Q139" s="27"/>
      <c r="R139" s="7"/>
    </row>
    <row r="140" spans="1:18" x14ac:dyDescent="0.25">
      <c r="A140" s="2"/>
      <c r="B140" s="1"/>
      <c r="C140" s="2"/>
      <c r="D140" s="2"/>
      <c r="E140" s="4"/>
      <c r="F140" s="4"/>
      <c r="G140" s="4">
        <f t="shared" si="17"/>
        <v>0</v>
      </c>
      <c r="H140" s="26" t="s">
        <v>6</v>
      </c>
      <c r="I140" s="39">
        <f t="shared" si="18"/>
        <v>0</v>
      </c>
      <c r="J140" s="29">
        <f t="shared" si="19"/>
        <v>0</v>
      </c>
      <c r="K140" s="28">
        <f t="shared" si="20"/>
        <v>0</v>
      </c>
      <c r="L140" s="29">
        <f t="shared" si="21"/>
        <v>0</v>
      </c>
      <c r="M140" s="28">
        <f t="shared" si="22"/>
        <v>0</v>
      </c>
      <c r="N140" s="29">
        <f t="shared" si="22"/>
        <v>0</v>
      </c>
      <c r="O140" s="28">
        <f t="shared" si="23"/>
        <v>0</v>
      </c>
      <c r="P140" s="29">
        <f t="shared" si="24"/>
        <v>0</v>
      </c>
      <c r="Q140" s="27"/>
      <c r="R140" s="7"/>
    </row>
    <row r="141" spans="1:18" x14ac:dyDescent="0.25">
      <c r="A141" s="2"/>
      <c r="B141" s="1"/>
      <c r="C141" s="2"/>
      <c r="D141" s="2"/>
      <c r="E141" s="4"/>
      <c r="F141" s="4"/>
      <c r="G141" s="4">
        <f t="shared" si="17"/>
        <v>0</v>
      </c>
      <c r="H141" s="26" t="s">
        <v>6</v>
      </c>
      <c r="I141" s="39">
        <f t="shared" si="18"/>
        <v>0</v>
      </c>
      <c r="J141" s="29">
        <f t="shared" si="19"/>
        <v>0</v>
      </c>
      <c r="K141" s="28">
        <f t="shared" si="20"/>
        <v>0</v>
      </c>
      <c r="L141" s="29">
        <f t="shared" si="21"/>
        <v>0</v>
      </c>
      <c r="M141" s="28">
        <f t="shared" si="22"/>
        <v>0</v>
      </c>
      <c r="N141" s="29">
        <f t="shared" si="22"/>
        <v>0</v>
      </c>
      <c r="O141" s="28">
        <f t="shared" si="23"/>
        <v>0</v>
      </c>
      <c r="P141" s="29">
        <f t="shared" si="24"/>
        <v>0</v>
      </c>
      <c r="Q141" s="27"/>
      <c r="R141" s="7"/>
    </row>
    <row r="142" spans="1:18" x14ac:dyDescent="0.25">
      <c r="A142" s="2"/>
      <c r="B142" s="1"/>
      <c r="C142" s="2"/>
      <c r="D142" s="2"/>
      <c r="E142" s="4"/>
      <c r="F142" s="4"/>
      <c r="G142" s="4">
        <f t="shared" si="17"/>
        <v>0</v>
      </c>
      <c r="H142" s="26" t="s">
        <v>6</v>
      </c>
      <c r="I142" s="39">
        <f t="shared" si="18"/>
        <v>0</v>
      </c>
      <c r="J142" s="29">
        <f t="shared" si="19"/>
        <v>0</v>
      </c>
      <c r="K142" s="28">
        <f t="shared" si="20"/>
        <v>0</v>
      </c>
      <c r="L142" s="29">
        <f t="shared" si="21"/>
        <v>0</v>
      </c>
      <c r="M142" s="28">
        <f t="shared" si="22"/>
        <v>0</v>
      </c>
      <c r="N142" s="29">
        <f t="shared" si="22"/>
        <v>0</v>
      </c>
      <c r="O142" s="28">
        <f t="shared" si="23"/>
        <v>0</v>
      </c>
      <c r="P142" s="29">
        <f t="shared" si="24"/>
        <v>0</v>
      </c>
      <c r="Q142" s="27"/>
      <c r="R142" s="7"/>
    </row>
    <row r="143" spans="1:18" x14ac:dyDescent="0.25">
      <c r="A143" s="2"/>
      <c r="B143" s="1"/>
      <c r="C143" s="2"/>
      <c r="D143" s="2"/>
      <c r="E143" s="4"/>
      <c r="F143" s="4"/>
      <c r="G143" s="4">
        <f t="shared" si="17"/>
        <v>0</v>
      </c>
      <c r="H143" s="26" t="s">
        <v>6</v>
      </c>
      <c r="I143" s="39">
        <f t="shared" si="18"/>
        <v>0</v>
      </c>
      <c r="J143" s="29">
        <f t="shared" si="19"/>
        <v>0</v>
      </c>
      <c r="K143" s="28">
        <f t="shared" si="20"/>
        <v>0</v>
      </c>
      <c r="L143" s="29">
        <f t="shared" si="21"/>
        <v>0</v>
      </c>
      <c r="M143" s="28">
        <f t="shared" si="22"/>
        <v>0</v>
      </c>
      <c r="N143" s="29">
        <f t="shared" si="22"/>
        <v>0</v>
      </c>
      <c r="O143" s="28">
        <f t="shared" si="23"/>
        <v>0</v>
      </c>
      <c r="P143" s="29">
        <f t="shared" si="24"/>
        <v>0</v>
      </c>
      <c r="Q143" s="27"/>
      <c r="R143" s="7"/>
    </row>
    <row r="144" spans="1:18" x14ac:dyDescent="0.25">
      <c r="A144" s="2"/>
      <c r="B144" s="1"/>
      <c r="C144" s="2"/>
      <c r="D144" s="2"/>
      <c r="E144" s="4"/>
      <c r="F144" s="4"/>
      <c r="G144" s="4">
        <f t="shared" si="17"/>
        <v>0</v>
      </c>
      <c r="H144" s="26" t="s">
        <v>6</v>
      </c>
      <c r="I144" s="39">
        <f t="shared" si="18"/>
        <v>0</v>
      </c>
      <c r="J144" s="29">
        <f t="shared" si="19"/>
        <v>0</v>
      </c>
      <c r="K144" s="28">
        <f t="shared" si="20"/>
        <v>0</v>
      </c>
      <c r="L144" s="29">
        <f t="shared" si="21"/>
        <v>0</v>
      </c>
      <c r="M144" s="28">
        <f t="shared" si="22"/>
        <v>0</v>
      </c>
      <c r="N144" s="29">
        <f t="shared" si="22"/>
        <v>0</v>
      </c>
      <c r="O144" s="28">
        <f t="shared" si="23"/>
        <v>0</v>
      </c>
      <c r="P144" s="29">
        <f t="shared" si="24"/>
        <v>0</v>
      </c>
      <c r="Q144" s="27"/>
      <c r="R144" s="7"/>
    </row>
    <row r="145" spans="1:18" x14ac:dyDescent="0.25">
      <c r="A145" s="2"/>
      <c r="B145" s="1"/>
      <c r="C145" s="2"/>
      <c r="D145" s="2"/>
      <c r="E145" s="4"/>
      <c r="F145" s="4"/>
      <c r="G145" s="4">
        <f t="shared" si="17"/>
        <v>0</v>
      </c>
      <c r="H145" s="26" t="s">
        <v>6</v>
      </c>
      <c r="I145" s="39">
        <f t="shared" si="18"/>
        <v>0</v>
      </c>
      <c r="J145" s="29">
        <f t="shared" si="19"/>
        <v>0</v>
      </c>
      <c r="K145" s="28">
        <f t="shared" si="20"/>
        <v>0</v>
      </c>
      <c r="L145" s="29">
        <f t="shared" si="21"/>
        <v>0</v>
      </c>
      <c r="M145" s="28">
        <f t="shared" si="22"/>
        <v>0</v>
      </c>
      <c r="N145" s="29">
        <f t="shared" si="22"/>
        <v>0</v>
      </c>
      <c r="O145" s="28">
        <f t="shared" si="23"/>
        <v>0</v>
      </c>
      <c r="P145" s="29">
        <f t="shared" si="24"/>
        <v>0</v>
      </c>
      <c r="Q145" s="27"/>
      <c r="R145" s="7"/>
    </row>
    <row r="146" spans="1:18" x14ac:dyDescent="0.25">
      <c r="A146" s="2"/>
      <c r="B146" s="1"/>
      <c r="C146" s="2"/>
      <c r="D146" s="2"/>
      <c r="E146" s="4"/>
      <c r="F146" s="4"/>
      <c r="G146" s="4">
        <f t="shared" si="17"/>
        <v>0</v>
      </c>
      <c r="H146" s="26" t="s">
        <v>6</v>
      </c>
      <c r="I146" s="39">
        <f t="shared" si="18"/>
        <v>0</v>
      </c>
      <c r="J146" s="29">
        <f t="shared" si="19"/>
        <v>0</v>
      </c>
      <c r="K146" s="28">
        <f t="shared" si="20"/>
        <v>0</v>
      </c>
      <c r="L146" s="29">
        <f t="shared" si="21"/>
        <v>0</v>
      </c>
      <c r="M146" s="28">
        <f t="shared" si="22"/>
        <v>0</v>
      </c>
      <c r="N146" s="29">
        <f t="shared" si="22"/>
        <v>0</v>
      </c>
      <c r="O146" s="28">
        <f t="shared" si="23"/>
        <v>0</v>
      </c>
      <c r="P146" s="29">
        <f t="shared" si="24"/>
        <v>0</v>
      </c>
      <c r="Q146" s="27"/>
      <c r="R146" s="7"/>
    </row>
    <row r="147" spans="1:18" x14ac:dyDescent="0.25">
      <c r="A147" s="2"/>
      <c r="B147" s="1"/>
      <c r="C147" s="2"/>
      <c r="D147" s="2"/>
      <c r="E147" s="4"/>
      <c r="F147" s="4"/>
      <c r="G147" s="4">
        <f t="shared" si="17"/>
        <v>0</v>
      </c>
      <c r="H147" s="26" t="s">
        <v>6</v>
      </c>
      <c r="I147" s="39">
        <f t="shared" si="18"/>
        <v>0</v>
      </c>
      <c r="J147" s="29">
        <f t="shared" si="19"/>
        <v>0</v>
      </c>
      <c r="K147" s="28">
        <f t="shared" si="20"/>
        <v>0</v>
      </c>
      <c r="L147" s="29">
        <f t="shared" si="21"/>
        <v>0</v>
      </c>
      <c r="M147" s="28">
        <f t="shared" si="22"/>
        <v>0</v>
      </c>
      <c r="N147" s="29">
        <f t="shared" si="22"/>
        <v>0</v>
      </c>
      <c r="O147" s="28">
        <f t="shared" si="23"/>
        <v>0</v>
      </c>
      <c r="P147" s="29">
        <f t="shared" si="24"/>
        <v>0</v>
      </c>
      <c r="Q147" s="27"/>
      <c r="R147" s="7"/>
    </row>
    <row r="148" spans="1:18" x14ac:dyDescent="0.25">
      <c r="A148" s="2"/>
      <c r="B148" s="1"/>
      <c r="C148" s="2"/>
      <c r="D148" s="2"/>
      <c r="E148" s="4"/>
      <c r="F148" s="4"/>
      <c r="G148" s="4">
        <f t="shared" si="17"/>
        <v>0</v>
      </c>
      <c r="H148" s="26" t="s">
        <v>6</v>
      </c>
      <c r="I148" s="39">
        <f t="shared" si="18"/>
        <v>0</v>
      </c>
      <c r="J148" s="29">
        <f t="shared" si="19"/>
        <v>0</v>
      </c>
      <c r="K148" s="28">
        <f t="shared" si="20"/>
        <v>0</v>
      </c>
      <c r="L148" s="29">
        <f t="shared" si="21"/>
        <v>0</v>
      </c>
      <c r="M148" s="28">
        <f t="shared" si="22"/>
        <v>0</v>
      </c>
      <c r="N148" s="29">
        <f t="shared" si="22"/>
        <v>0</v>
      </c>
      <c r="O148" s="28">
        <f t="shared" si="23"/>
        <v>0</v>
      </c>
      <c r="P148" s="29">
        <f t="shared" si="24"/>
        <v>0</v>
      </c>
      <c r="Q148" s="27"/>
      <c r="R148" s="7"/>
    </row>
    <row r="149" spans="1:18" x14ac:dyDescent="0.25">
      <c r="A149" s="2"/>
      <c r="B149" s="1"/>
      <c r="C149" s="2"/>
      <c r="D149" s="2"/>
      <c r="E149" s="4"/>
      <c r="F149" s="4"/>
      <c r="G149" s="4">
        <f t="shared" si="17"/>
        <v>0</v>
      </c>
      <c r="H149" s="26" t="s">
        <v>6</v>
      </c>
      <c r="I149" s="39">
        <f t="shared" si="18"/>
        <v>0</v>
      </c>
      <c r="J149" s="29">
        <f t="shared" si="19"/>
        <v>0</v>
      </c>
      <c r="K149" s="28">
        <f t="shared" si="20"/>
        <v>0</v>
      </c>
      <c r="L149" s="29">
        <f t="shared" si="21"/>
        <v>0</v>
      </c>
      <c r="M149" s="28">
        <f t="shared" si="22"/>
        <v>0</v>
      </c>
      <c r="N149" s="29">
        <f t="shared" si="22"/>
        <v>0</v>
      </c>
      <c r="O149" s="28">
        <f t="shared" si="23"/>
        <v>0</v>
      </c>
      <c r="P149" s="29">
        <f t="shared" si="24"/>
        <v>0</v>
      </c>
      <c r="Q149" s="27"/>
      <c r="R149" s="7"/>
    </row>
    <row r="150" spans="1:18" x14ac:dyDescent="0.25">
      <c r="A150" s="2"/>
      <c r="B150" s="1"/>
      <c r="C150" s="2"/>
      <c r="D150" s="2"/>
      <c r="E150" s="4"/>
      <c r="F150" s="4"/>
      <c r="G150" s="4">
        <f t="shared" si="17"/>
        <v>0</v>
      </c>
      <c r="H150" s="26" t="s">
        <v>6</v>
      </c>
      <c r="I150" s="39">
        <f t="shared" si="18"/>
        <v>0</v>
      </c>
      <c r="J150" s="29">
        <f t="shared" si="19"/>
        <v>0</v>
      </c>
      <c r="K150" s="28">
        <f t="shared" si="20"/>
        <v>0</v>
      </c>
      <c r="L150" s="29">
        <f t="shared" si="21"/>
        <v>0</v>
      </c>
      <c r="M150" s="28">
        <f t="shared" si="22"/>
        <v>0</v>
      </c>
      <c r="N150" s="29">
        <f t="shared" si="22"/>
        <v>0</v>
      </c>
      <c r="O150" s="28">
        <f t="shared" si="23"/>
        <v>0</v>
      </c>
      <c r="P150" s="29">
        <f t="shared" si="24"/>
        <v>0</v>
      </c>
      <c r="Q150" s="27"/>
      <c r="R150" s="7"/>
    </row>
    <row r="151" spans="1:18" x14ac:dyDescent="0.25">
      <c r="A151" s="2"/>
      <c r="B151" s="1"/>
      <c r="C151" s="2"/>
      <c r="D151" s="2"/>
      <c r="E151" s="4"/>
      <c r="F151" s="4"/>
      <c r="G151" s="4">
        <f t="shared" si="17"/>
        <v>0</v>
      </c>
      <c r="H151" s="26" t="s">
        <v>6</v>
      </c>
      <c r="I151" s="39">
        <f t="shared" si="18"/>
        <v>0</v>
      </c>
      <c r="J151" s="29">
        <f t="shared" si="19"/>
        <v>0</v>
      </c>
      <c r="K151" s="28">
        <f t="shared" si="20"/>
        <v>0</v>
      </c>
      <c r="L151" s="29">
        <f t="shared" si="21"/>
        <v>0</v>
      </c>
      <c r="M151" s="28">
        <f t="shared" si="22"/>
        <v>0</v>
      </c>
      <c r="N151" s="29">
        <f t="shared" si="22"/>
        <v>0</v>
      </c>
      <c r="O151" s="28">
        <f t="shared" si="23"/>
        <v>0</v>
      </c>
      <c r="P151" s="29">
        <f t="shared" si="24"/>
        <v>0</v>
      </c>
      <c r="Q151" s="27"/>
      <c r="R151" s="7"/>
    </row>
    <row r="152" spans="1:18" x14ac:dyDescent="0.25">
      <c r="A152" s="2"/>
      <c r="B152" s="1"/>
      <c r="C152" s="2"/>
      <c r="D152" s="2"/>
      <c r="E152" s="4"/>
      <c r="F152" s="4"/>
      <c r="G152" s="4">
        <f t="shared" si="17"/>
        <v>0</v>
      </c>
      <c r="H152" s="26" t="s">
        <v>6</v>
      </c>
      <c r="I152" s="39">
        <f t="shared" si="18"/>
        <v>0</v>
      </c>
      <c r="J152" s="29">
        <f t="shared" si="19"/>
        <v>0</v>
      </c>
      <c r="K152" s="28">
        <f t="shared" si="20"/>
        <v>0</v>
      </c>
      <c r="L152" s="29">
        <f t="shared" si="21"/>
        <v>0</v>
      </c>
      <c r="M152" s="28">
        <f t="shared" si="22"/>
        <v>0</v>
      </c>
      <c r="N152" s="29">
        <f t="shared" si="22"/>
        <v>0</v>
      </c>
      <c r="O152" s="28">
        <f t="shared" si="23"/>
        <v>0</v>
      </c>
      <c r="P152" s="29">
        <f t="shared" si="24"/>
        <v>0</v>
      </c>
      <c r="Q152" s="27"/>
      <c r="R152" s="7"/>
    </row>
    <row r="153" spans="1:18" x14ac:dyDescent="0.25">
      <c r="A153" s="2"/>
      <c r="B153" s="1"/>
      <c r="C153" s="2"/>
      <c r="D153" s="2"/>
      <c r="E153" s="4"/>
      <c r="F153" s="4"/>
      <c r="G153" s="4">
        <f t="shared" si="17"/>
        <v>0</v>
      </c>
      <c r="H153" s="26" t="s">
        <v>6</v>
      </c>
      <c r="I153" s="39">
        <f t="shared" si="18"/>
        <v>0</v>
      </c>
      <c r="J153" s="29">
        <f t="shared" si="19"/>
        <v>0</v>
      </c>
      <c r="K153" s="28">
        <f t="shared" si="20"/>
        <v>0</v>
      </c>
      <c r="L153" s="29">
        <f t="shared" si="21"/>
        <v>0</v>
      </c>
      <c r="M153" s="28">
        <f t="shared" si="22"/>
        <v>0</v>
      </c>
      <c r="N153" s="29">
        <f t="shared" si="22"/>
        <v>0</v>
      </c>
      <c r="O153" s="28">
        <f t="shared" si="23"/>
        <v>0</v>
      </c>
      <c r="P153" s="29">
        <f t="shared" si="24"/>
        <v>0</v>
      </c>
      <c r="Q153" s="27"/>
      <c r="R153" s="7"/>
    </row>
    <row r="154" spans="1:18" x14ac:dyDescent="0.25">
      <c r="A154" s="2"/>
      <c r="B154" s="1"/>
      <c r="C154" s="2"/>
      <c r="D154" s="2"/>
      <c r="E154" s="4"/>
      <c r="F154" s="4"/>
      <c r="G154" s="4">
        <f t="shared" si="17"/>
        <v>0</v>
      </c>
      <c r="H154" s="26" t="s">
        <v>6</v>
      </c>
      <c r="I154" s="39">
        <f t="shared" si="18"/>
        <v>0</v>
      </c>
      <c r="J154" s="29">
        <f t="shared" si="19"/>
        <v>0</v>
      </c>
      <c r="K154" s="28">
        <f t="shared" si="20"/>
        <v>0</v>
      </c>
      <c r="L154" s="29">
        <f t="shared" si="21"/>
        <v>0</v>
      </c>
      <c r="M154" s="28">
        <f t="shared" si="22"/>
        <v>0</v>
      </c>
      <c r="N154" s="29">
        <f t="shared" si="22"/>
        <v>0</v>
      </c>
      <c r="O154" s="28">
        <f t="shared" si="23"/>
        <v>0</v>
      </c>
      <c r="P154" s="29">
        <f t="shared" si="24"/>
        <v>0</v>
      </c>
      <c r="Q154" s="27"/>
      <c r="R154" s="7"/>
    </row>
    <row r="155" spans="1:18" x14ac:dyDescent="0.25">
      <c r="A155" s="2"/>
      <c r="B155" s="1"/>
      <c r="C155" s="2"/>
      <c r="D155" s="2"/>
      <c r="E155" s="4"/>
      <c r="F155" s="4"/>
      <c r="G155" s="4">
        <f t="shared" si="17"/>
        <v>0</v>
      </c>
      <c r="H155" s="26" t="s">
        <v>6</v>
      </c>
      <c r="I155" s="39">
        <f t="shared" si="18"/>
        <v>0</v>
      </c>
      <c r="J155" s="29">
        <f t="shared" si="19"/>
        <v>0</v>
      </c>
      <c r="K155" s="28">
        <f t="shared" si="20"/>
        <v>0</v>
      </c>
      <c r="L155" s="29">
        <f t="shared" si="21"/>
        <v>0</v>
      </c>
      <c r="M155" s="28">
        <f t="shared" si="22"/>
        <v>0</v>
      </c>
      <c r="N155" s="29">
        <f t="shared" si="22"/>
        <v>0</v>
      </c>
      <c r="O155" s="28">
        <f t="shared" si="23"/>
        <v>0</v>
      </c>
      <c r="P155" s="29">
        <f t="shared" si="24"/>
        <v>0</v>
      </c>
      <c r="Q155" s="27"/>
      <c r="R155" s="7"/>
    </row>
    <row r="156" spans="1:18" x14ac:dyDescent="0.25">
      <c r="A156" s="2"/>
      <c r="B156" s="1"/>
      <c r="C156" s="2"/>
      <c r="D156" s="2"/>
      <c r="E156" s="4"/>
      <c r="F156" s="4"/>
      <c r="G156" s="4">
        <f t="shared" si="17"/>
        <v>0</v>
      </c>
      <c r="H156" s="26" t="s">
        <v>6</v>
      </c>
      <c r="I156" s="39">
        <f t="shared" si="18"/>
        <v>0</v>
      </c>
      <c r="J156" s="29">
        <f t="shared" si="19"/>
        <v>0</v>
      </c>
      <c r="K156" s="28">
        <f t="shared" si="20"/>
        <v>0</v>
      </c>
      <c r="L156" s="29">
        <f t="shared" si="21"/>
        <v>0</v>
      </c>
      <c r="M156" s="28">
        <f t="shared" si="22"/>
        <v>0</v>
      </c>
      <c r="N156" s="29">
        <f t="shared" si="22"/>
        <v>0</v>
      </c>
      <c r="O156" s="28">
        <f t="shared" si="23"/>
        <v>0</v>
      </c>
      <c r="P156" s="29">
        <f t="shared" si="24"/>
        <v>0</v>
      </c>
      <c r="Q156" s="27"/>
      <c r="R156" s="7"/>
    </row>
    <row r="157" spans="1:18" x14ac:dyDescent="0.25">
      <c r="A157" s="2"/>
      <c r="B157" s="1"/>
      <c r="C157" s="2"/>
      <c r="D157" s="2"/>
      <c r="E157" s="4"/>
      <c r="F157" s="4"/>
      <c r="G157" s="4">
        <f t="shared" si="17"/>
        <v>0</v>
      </c>
      <c r="H157" s="26" t="s">
        <v>6</v>
      </c>
      <c r="I157" s="39">
        <f t="shared" si="18"/>
        <v>0</v>
      </c>
      <c r="J157" s="29">
        <f t="shared" si="19"/>
        <v>0</v>
      </c>
      <c r="K157" s="28">
        <f t="shared" si="20"/>
        <v>0</v>
      </c>
      <c r="L157" s="29">
        <f t="shared" si="21"/>
        <v>0</v>
      </c>
      <c r="M157" s="28">
        <f t="shared" si="22"/>
        <v>0</v>
      </c>
      <c r="N157" s="29">
        <f t="shared" si="22"/>
        <v>0</v>
      </c>
      <c r="O157" s="28">
        <f t="shared" si="23"/>
        <v>0</v>
      </c>
      <c r="P157" s="29">
        <f t="shared" si="24"/>
        <v>0</v>
      </c>
      <c r="Q157" s="27"/>
      <c r="R157" s="7"/>
    </row>
    <row r="158" spans="1:18" x14ac:dyDescent="0.25">
      <c r="A158" s="2"/>
      <c r="B158" s="1"/>
      <c r="C158" s="2"/>
      <c r="D158" s="2"/>
      <c r="E158" s="4"/>
      <c r="F158" s="4"/>
      <c r="G158" s="4">
        <f t="shared" si="17"/>
        <v>0</v>
      </c>
      <c r="H158" s="26" t="s">
        <v>6</v>
      </c>
      <c r="I158" s="39">
        <f t="shared" si="18"/>
        <v>0</v>
      </c>
      <c r="J158" s="29">
        <f t="shared" si="19"/>
        <v>0</v>
      </c>
      <c r="K158" s="28">
        <f t="shared" si="20"/>
        <v>0</v>
      </c>
      <c r="L158" s="29">
        <f t="shared" si="21"/>
        <v>0</v>
      </c>
      <c r="M158" s="28">
        <f t="shared" si="22"/>
        <v>0</v>
      </c>
      <c r="N158" s="29">
        <f t="shared" si="22"/>
        <v>0</v>
      </c>
      <c r="O158" s="28">
        <f t="shared" si="23"/>
        <v>0</v>
      </c>
      <c r="P158" s="29">
        <f t="shared" si="24"/>
        <v>0</v>
      </c>
      <c r="Q158" s="27"/>
      <c r="R158" s="7"/>
    </row>
    <row r="159" spans="1:18" x14ac:dyDescent="0.25">
      <c r="A159" s="2"/>
      <c r="B159" s="1"/>
      <c r="C159" s="2"/>
      <c r="D159" s="2"/>
      <c r="E159" s="4"/>
      <c r="F159" s="4"/>
      <c r="G159" s="4">
        <f t="shared" si="17"/>
        <v>0</v>
      </c>
      <c r="H159" s="26" t="s">
        <v>6</v>
      </c>
      <c r="I159" s="39">
        <f t="shared" si="18"/>
        <v>0</v>
      </c>
      <c r="J159" s="29">
        <f t="shared" si="19"/>
        <v>0</v>
      </c>
      <c r="K159" s="28">
        <f t="shared" si="20"/>
        <v>0</v>
      </c>
      <c r="L159" s="29">
        <f t="shared" si="21"/>
        <v>0</v>
      </c>
      <c r="M159" s="28">
        <f t="shared" si="22"/>
        <v>0</v>
      </c>
      <c r="N159" s="29">
        <f t="shared" si="22"/>
        <v>0</v>
      </c>
      <c r="O159" s="28">
        <f t="shared" si="23"/>
        <v>0</v>
      </c>
      <c r="P159" s="29">
        <f t="shared" si="24"/>
        <v>0</v>
      </c>
      <c r="Q159" s="27"/>
      <c r="R159" s="7"/>
    </row>
    <row r="160" spans="1:18" x14ac:dyDescent="0.25">
      <c r="A160" s="2"/>
      <c r="B160" s="1"/>
      <c r="C160" s="2"/>
      <c r="D160" s="2"/>
      <c r="E160" s="4"/>
      <c r="F160" s="4"/>
      <c r="G160" s="4">
        <f t="shared" si="17"/>
        <v>0</v>
      </c>
      <c r="H160" s="26" t="s">
        <v>6</v>
      </c>
      <c r="I160" s="39">
        <f t="shared" si="18"/>
        <v>0</v>
      </c>
      <c r="J160" s="29">
        <f t="shared" si="19"/>
        <v>0</v>
      </c>
      <c r="K160" s="28">
        <f t="shared" si="20"/>
        <v>0</v>
      </c>
      <c r="L160" s="29">
        <f t="shared" si="21"/>
        <v>0</v>
      </c>
      <c r="M160" s="28">
        <f t="shared" si="22"/>
        <v>0</v>
      </c>
      <c r="N160" s="29">
        <f t="shared" si="22"/>
        <v>0</v>
      </c>
      <c r="O160" s="28">
        <f t="shared" si="23"/>
        <v>0</v>
      </c>
      <c r="P160" s="29">
        <f t="shared" si="24"/>
        <v>0</v>
      </c>
      <c r="Q160" s="27"/>
      <c r="R160" s="7"/>
    </row>
    <row r="161" spans="1:18" x14ac:dyDescent="0.25">
      <c r="A161" s="2"/>
      <c r="B161" s="1"/>
      <c r="C161" s="2"/>
      <c r="D161" s="2"/>
      <c r="E161" s="4"/>
      <c r="F161" s="4"/>
      <c r="G161" s="4">
        <f t="shared" si="17"/>
        <v>0</v>
      </c>
      <c r="H161" s="26" t="s">
        <v>6</v>
      </c>
      <c r="I161" s="39">
        <f t="shared" si="18"/>
        <v>0</v>
      </c>
      <c r="J161" s="29">
        <f t="shared" si="19"/>
        <v>0</v>
      </c>
      <c r="K161" s="28">
        <f t="shared" si="20"/>
        <v>0</v>
      </c>
      <c r="L161" s="29">
        <f t="shared" si="21"/>
        <v>0</v>
      </c>
      <c r="M161" s="28">
        <f t="shared" si="22"/>
        <v>0</v>
      </c>
      <c r="N161" s="29">
        <f t="shared" si="22"/>
        <v>0</v>
      </c>
      <c r="O161" s="28">
        <f t="shared" si="23"/>
        <v>0</v>
      </c>
      <c r="P161" s="29">
        <f t="shared" si="24"/>
        <v>0</v>
      </c>
      <c r="Q161" s="27"/>
      <c r="R161" s="7"/>
    </row>
    <row r="162" spans="1:18" x14ac:dyDescent="0.25">
      <c r="A162" s="2"/>
      <c r="B162" s="1"/>
      <c r="C162" s="2"/>
      <c r="D162" s="2"/>
      <c r="E162" s="4"/>
      <c r="F162" s="4"/>
      <c r="G162" s="4">
        <f t="shared" si="17"/>
        <v>0</v>
      </c>
      <c r="H162" s="26" t="s">
        <v>6</v>
      </c>
      <c r="I162" s="39">
        <f t="shared" si="18"/>
        <v>0</v>
      </c>
      <c r="J162" s="29">
        <f t="shared" si="19"/>
        <v>0</v>
      </c>
      <c r="K162" s="28">
        <f t="shared" si="20"/>
        <v>0</v>
      </c>
      <c r="L162" s="29">
        <f t="shared" si="21"/>
        <v>0</v>
      </c>
      <c r="M162" s="28">
        <f t="shared" si="22"/>
        <v>0</v>
      </c>
      <c r="N162" s="29">
        <f t="shared" si="22"/>
        <v>0</v>
      </c>
      <c r="O162" s="28">
        <f t="shared" si="23"/>
        <v>0</v>
      </c>
      <c r="P162" s="29">
        <f t="shared" si="24"/>
        <v>0</v>
      </c>
      <c r="Q162" s="27"/>
      <c r="R162" s="7"/>
    </row>
    <row r="163" spans="1:18" x14ac:dyDescent="0.25">
      <c r="A163" s="2"/>
      <c r="B163" s="1"/>
      <c r="C163" s="2"/>
      <c r="D163" s="2"/>
      <c r="E163" s="4"/>
      <c r="F163" s="4"/>
      <c r="G163" s="4">
        <f t="shared" si="17"/>
        <v>0</v>
      </c>
      <c r="H163" s="26" t="s">
        <v>6</v>
      </c>
      <c r="I163" s="39">
        <f t="shared" si="18"/>
        <v>0</v>
      </c>
      <c r="J163" s="29">
        <f t="shared" si="19"/>
        <v>0</v>
      </c>
      <c r="K163" s="28">
        <f t="shared" si="20"/>
        <v>0</v>
      </c>
      <c r="L163" s="29">
        <f t="shared" si="21"/>
        <v>0</v>
      </c>
      <c r="M163" s="28">
        <f t="shared" si="22"/>
        <v>0</v>
      </c>
      <c r="N163" s="29">
        <f t="shared" si="22"/>
        <v>0</v>
      </c>
      <c r="O163" s="28">
        <f t="shared" si="23"/>
        <v>0</v>
      </c>
      <c r="P163" s="29">
        <f t="shared" si="24"/>
        <v>0</v>
      </c>
      <c r="Q163" s="27"/>
      <c r="R163" s="7"/>
    </row>
    <row r="164" spans="1:18" x14ac:dyDescent="0.25">
      <c r="A164" s="2"/>
      <c r="B164" s="1"/>
      <c r="C164" s="2"/>
      <c r="D164" s="2"/>
      <c r="E164" s="4"/>
      <c r="F164" s="4"/>
      <c r="G164" s="4">
        <f t="shared" si="17"/>
        <v>0</v>
      </c>
      <c r="H164" s="26" t="s">
        <v>6</v>
      </c>
      <c r="I164" s="39">
        <f t="shared" si="18"/>
        <v>0</v>
      </c>
      <c r="J164" s="29">
        <f t="shared" si="19"/>
        <v>0</v>
      </c>
      <c r="K164" s="28">
        <f t="shared" si="20"/>
        <v>0</v>
      </c>
      <c r="L164" s="29">
        <f t="shared" si="21"/>
        <v>0</v>
      </c>
      <c r="M164" s="28">
        <f t="shared" si="22"/>
        <v>0</v>
      </c>
      <c r="N164" s="29">
        <f t="shared" si="22"/>
        <v>0</v>
      </c>
      <c r="O164" s="28">
        <f t="shared" si="23"/>
        <v>0</v>
      </c>
      <c r="P164" s="29">
        <f t="shared" si="24"/>
        <v>0</v>
      </c>
      <c r="Q164" s="27"/>
      <c r="R164" s="7"/>
    </row>
    <row r="165" spans="1:18" x14ac:dyDescent="0.25">
      <c r="A165" s="2"/>
      <c r="B165" s="1"/>
      <c r="C165" s="2"/>
      <c r="D165" s="2"/>
      <c r="E165" s="4"/>
      <c r="F165" s="4"/>
      <c r="G165" s="4">
        <f t="shared" si="17"/>
        <v>0</v>
      </c>
      <c r="H165" s="26" t="s">
        <v>6</v>
      </c>
      <c r="I165" s="39">
        <f t="shared" si="18"/>
        <v>0</v>
      </c>
      <c r="J165" s="29">
        <f t="shared" si="19"/>
        <v>0</v>
      </c>
      <c r="K165" s="28">
        <f t="shared" si="20"/>
        <v>0</v>
      </c>
      <c r="L165" s="29">
        <f t="shared" si="21"/>
        <v>0</v>
      </c>
      <c r="M165" s="28">
        <f t="shared" si="22"/>
        <v>0</v>
      </c>
      <c r="N165" s="29">
        <f t="shared" si="22"/>
        <v>0</v>
      </c>
      <c r="O165" s="28">
        <f t="shared" si="23"/>
        <v>0</v>
      </c>
      <c r="P165" s="29">
        <f t="shared" si="24"/>
        <v>0</v>
      </c>
      <c r="Q165" s="27"/>
      <c r="R165" s="7"/>
    </row>
    <row r="166" spans="1:18" x14ac:dyDescent="0.25">
      <c r="A166" s="2"/>
      <c r="B166" s="1"/>
      <c r="C166" s="2"/>
      <c r="D166" s="2"/>
      <c r="E166" s="4"/>
      <c r="F166" s="4"/>
      <c r="G166" s="4">
        <f t="shared" si="17"/>
        <v>0</v>
      </c>
      <c r="H166" s="26" t="s">
        <v>6</v>
      </c>
      <c r="I166" s="39">
        <f t="shared" si="18"/>
        <v>0</v>
      </c>
      <c r="J166" s="29">
        <f t="shared" si="19"/>
        <v>0</v>
      </c>
      <c r="K166" s="28">
        <f t="shared" si="20"/>
        <v>0</v>
      </c>
      <c r="L166" s="29">
        <f t="shared" si="21"/>
        <v>0</v>
      </c>
      <c r="M166" s="28">
        <f t="shared" si="22"/>
        <v>0</v>
      </c>
      <c r="N166" s="29">
        <f t="shared" si="22"/>
        <v>0</v>
      </c>
      <c r="O166" s="28">
        <f t="shared" si="23"/>
        <v>0</v>
      </c>
      <c r="P166" s="29">
        <f t="shared" si="24"/>
        <v>0</v>
      </c>
      <c r="Q166" s="27"/>
      <c r="R166" s="7"/>
    </row>
    <row r="167" spans="1:18" x14ac:dyDescent="0.25">
      <c r="A167" s="2"/>
      <c r="B167" s="1"/>
      <c r="C167" s="2"/>
      <c r="D167" s="2"/>
      <c r="E167" s="4"/>
      <c r="F167" s="4"/>
      <c r="G167" s="4">
        <f t="shared" si="17"/>
        <v>0</v>
      </c>
      <c r="H167" s="26" t="s">
        <v>6</v>
      </c>
      <c r="I167" s="39">
        <f t="shared" si="18"/>
        <v>0</v>
      </c>
      <c r="J167" s="29">
        <f t="shared" si="19"/>
        <v>0</v>
      </c>
      <c r="K167" s="28">
        <f t="shared" si="20"/>
        <v>0</v>
      </c>
      <c r="L167" s="29">
        <f t="shared" si="21"/>
        <v>0</v>
      </c>
      <c r="M167" s="28">
        <f t="shared" si="22"/>
        <v>0</v>
      </c>
      <c r="N167" s="29">
        <f t="shared" si="22"/>
        <v>0</v>
      </c>
      <c r="O167" s="28">
        <f t="shared" si="23"/>
        <v>0</v>
      </c>
      <c r="P167" s="29">
        <f t="shared" si="24"/>
        <v>0</v>
      </c>
      <c r="Q167" s="27"/>
      <c r="R167" s="7"/>
    </row>
    <row r="168" spans="1:18" x14ac:dyDescent="0.25">
      <c r="A168" s="2"/>
      <c r="B168" s="1"/>
      <c r="C168" s="2"/>
      <c r="D168" s="2"/>
      <c r="E168" s="4"/>
      <c r="F168" s="4"/>
      <c r="G168" s="4">
        <f t="shared" si="17"/>
        <v>0</v>
      </c>
      <c r="H168" s="26" t="s">
        <v>6</v>
      </c>
      <c r="I168" s="39">
        <f t="shared" si="18"/>
        <v>0</v>
      </c>
      <c r="J168" s="29">
        <f t="shared" si="19"/>
        <v>0</v>
      </c>
      <c r="K168" s="28">
        <f t="shared" si="20"/>
        <v>0</v>
      </c>
      <c r="L168" s="29">
        <f t="shared" si="21"/>
        <v>0</v>
      </c>
      <c r="M168" s="28">
        <f t="shared" si="22"/>
        <v>0</v>
      </c>
      <c r="N168" s="29">
        <f t="shared" si="22"/>
        <v>0</v>
      </c>
      <c r="O168" s="28">
        <f t="shared" si="23"/>
        <v>0</v>
      </c>
      <c r="P168" s="29">
        <f t="shared" si="24"/>
        <v>0</v>
      </c>
      <c r="Q168" s="27"/>
      <c r="R168" s="7"/>
    </row>
    <row r="169" spans="1:18" x14ac:dyDescent="0.25">
      <c r="A169" s="2"/>
      <c r="B169" s="1"/>
      <c r="C169" s="2"/>
      <c r="D169" s="2"/>
      <c r="E169" s="4"/>
      <c r="F169" s="4"/>
      <c r="G169" s="4">
        <f t="shared" si="17"/>
        <v>0</v>
      </c>
      <c r="H169" s="26" t="s">
        <v>6</v>
      </c>
      <c r="I169" s="39">
        <f t="shared" si="18"/>
        <v>0</v>
      </c>
      <c r="J169" s="29">
        <f t="shared" si="19"/>
        <v>0</v>
      </c>
      <c r="K169" s="28">
        <f t="shared" si="20"/>
        <v>0</v>
      </c>
      <c r="L169" s="29">
        <f t="shared" si="21"/>
        <v>0</v>
      </c>
      <c r="M169" s="28">
        <f t="shared" si="22"/>
        <v>0</v>
      </c>
      <c r="N169" s="29">
        <f t="shared" si="22"/>
        <v>0</v>
      </c>
      <c r="O169" s="28">
        <f t="shared" si="23"/>
        <v>0</v>
      </c>
      <c r="P169" s="29">
        <f t="shared" si="24"/>
        <v>0</v>
      </c>
      <c r="Q169" s="27"/>
      <c r="R169" s="7"/>
    </row>
    <row r="170" spans="1:18" x14ac:dyDescent="0.25">
      <c r="A170" s="2"/>
      <c r="B170" s="1"/>
      <c r="C170" s="2"/>
      <c r="D170" s="2"/>
      <c r="E170" s="4"/>
      <c r="F170" s="4"/>
      <c r="G170" s="4">
        <f t="shared" si="17"/>
        <v>0</v>
      </c>
      <c r="H170" s="26" t="s">
        <v>6</v>
      </c>
      <c r="I170" s="39">
        <f t="shared" si="18"/>
        <v>0</v>
      </c>
      <c r="J170" s="29">
        <f t="shared" si="19"/>
        <v>0</v>
      </c>
      <c r="K170" s="28">
        <f t="shared" si="20"/>
        <v>0</v>
      </c>
      <c r="L170" s="29">
        <f t="shared" si="21"/>
        <v>0</v>
      </c>
      <c r="M170" s="28">
        <f t="shared" si="22"/>
        <v>0</v>
      </c>
      <c r="N170" s="29">
        <f t="shared" si="22"/>
        <v>0</v>
      </c>
      <c r="O170" s="28">
        <f t="shared" si="23"/>
        <v>0</v>
      </c>
      <c r="P170" s="29">
        <f t="shared" si="24"/>
        <v>0</v>
      </c>
      <c r="Q170" s="27"/>
      <c r="R170" s="7"/>
    </row>
    <row r="171" spans="1:18" x14ac:dyDescent="0.25">
      <c r="A171" s="2"/>
      <c r="B171" s="1"/>
      <c r="C171" s="2"/>
      <c r="D171" s="2"/>
      <c r="E171" s="4"/>
      <c r="F171" s="4"/>
      <c r="G171" s="4">
        <f t="shared" si="17"/>
        <v>0</v>
      </c>
      <c r="H171" s="26" t="s">
        <v>6</v>
      </c>
      <c r="I171" s="39">
        <f t="shared" si="18"/>
        <v>0</v>
      </c>
      <c r="J171" s="29">
        <f t="shared" si="19"/>
        <v>0</v>
      </c>
      <c r="K171" s="28">
        <f t="shared" si="20"/>
        <v>0</v>
      </c>
      <c r="L171" s="29">
        <f t="shared" si="21"/>
        <v>0</v>
      </c>
      <c r="M171" s="28">
        <f t="shared" si="22"/>
        <v>0</v>
      </c>
      <c r="N171" s="29">
        <f t="shared" si="22"/>
        <v>0</v>
      </c>
      <c r="O171" s="28">
        <f t="shared" si="23"/>
        <v>0</v>
      </c>
      <c r="P171" s="29">
        <f t="shared" si="24"/>
        <v>0</v>
      </c>
      <c r="Q171" s="27"/>
      <c r="R171" s="7"/>
    </row>
    <row r="172" spans="1:18" x14ac:dyDescent="0.25">
      <c r="A172" s="2"/>
      <c r="B172" s="1"/>
      <c r="C172" s="2"/>
      <c r="D172" s="2"/>
      <c r="E172" s="4"/>
      <c r="F172" s="4"/>
      <c r="G172" s="4">
        <f t="shared" si="17"/>
        <v>0</v>
      </c>
      <c r="H172" s="26" t="s">
        <v>6</v>
      </c>
      <c r="I172" s="39">
        <f t="shared" si="18"/>
        <v>0</v>
      </c>
      <c r="J172" s="29">
        <f t="shared" si="19"/>
        <v>0</v>
      </c>
      <c r="K172" s="28">
        <f t="shared" si="20"/>
        <v>0</v>
      </c>
      <c r="L172" s="29">
        <f t="shared" si="21"/>
        <v>0</v>
      </c>
      <c r="M172" s="28">
        <f t="shared" si="22"/>
        <v>0</v>
      </c>
      <c r="N172" s="29">
        <f t="shared" si="22"/>
        <v>0</v>
      </c>
      <c r="O172" s="28">
        <f t="shared" si="23"/>
        <v>0</v>
      </c>
      <c r="P172" s="29">
        <f t="shared" si="24"/>
        <v>0</v>
      </c>
      <c r="Q172" s="27"/>
      <c r="R172" s="7"/>
    </row>
    <row r="173" spans="1:18" x14ac:dyDescent="0.25">
      <c r="A173" s="2"/>
      <c r="B173" s="1"/>
      <c r="C173" s="2"/>
      <c r="D173" s="2"/>
      <c r="E173" s="4"/>
      <c r="F173" s="4"/>
      <c r="G173" s="4">
        <f t="shared" si="17"/>
        <v>0</v>
      </c>
      <c r="H173" s="26" t="s">
        <v>6</v>
      </c>
      <c r="I173" s="39">
        <f t="shared" si="18"/>
        <v>0</v>
      </c>
      <c r="J173" s="29">
        <f t="shared" si="19"/>
        <v>0</v>
      </c>
      <c r="K173" s="28">
        <f t="shared" si="20"/>
        <v>0</v>
      </c>
      <c r="L173" s="29">
        <f t="shared" si="21"/>
        <v>0</v>
      </c>
      <c r="M173" s="28">
        <f t="shared" si="22"/>
        <v>0</v>
      </c>
      <c r="N173" s="29">
        <f t="shared" si="22"/>
        <v>0</v>
      </c>
      <c r="O173" s="28">
        <f t="shared" si="23"/>
        <v>0</v>
      </c>
      <c r="P173" s="29">
        <f t="shared" si="24"/>
        <v>0</v>
      </c>
      <c r="Q173" s="27"/>
      <c r="R173" s="7"/>
    </row>
    <row r="174" spans="1:18" x14ac:dyDescent="0.25">
      <c r="A174" s="2"/>
      <c r="B174" s="1"/>
      <c r="C174" s="2"/>
      <c r="D174" s="2"/>
      <c r="E174" s="4"/>
      <c r="F174" s="4"/>
      <c r="G174" s="4">
        <f t="shared" si="17"/>
        <v>0</v>
      </c>
      <c r="H174" s="26" t="s">
        <v>6</v>
      </c>
      <c r="I174" s="39">
        <f t="shared" si="18"/>
        <v>0</v>
      </c>
      <c r="J174" s="29">
        <f t="shared" si="19"/>
        <v>0</v>
      </c>
      <c r="K174" s="28">
        <f t="shared" si="20"/>
        <v>0</v>
      </c>
      <c r="L174" s="29">
        <f t="shared" si="21"/>
        <v>0</v>
      </c>
      <c r="M174" s="28">
        <f t="shared" si="22"/>
        <v>0</v>
      </c>
      <c r="N174" s="29">
        <f t="shared" si="22"/>
        <v>0</v>
      </c>
      <c r="O174" s="28">
        <f t="shared" si="23"/>
        <v>0</v>
      </c>
      <c r="P174" s="29">
        <f t="shared" si="24"/>
        <v>0</v>
      </c>
      <c r="Q174" s="27"/>
      <c r="R174" s="7"/>
    </row>
    <row r="175" spans="1:18" x14ac:dyDescent="0.25">
      <c r="A175" s="2"/>
      <c r="B175" s="1"/>
      <c r="C175" s="2"/>
      <c r="D175" s="2"/>
      <c r="E175" s="4"/>
      <c r="F175" s="4"/>
      <c r="G175" s="4">
        <f t="shared" si="17"/>
        <v>0</v>
      </c>
      <c r="H175" s="26" t="s">
        <v>6</v>
      </c>
      <c r="I175" s="39">
        <f t="shared" si="18"/>
        <v>0</v>
      </c>
      <c r="J175" s="29">
        <f t="shared" si="19"/>
        <v>0</v>
      </c>
      <c r="K175" s="28">
        <f t="shared" si="20"/>
        <v>0</v>
      </c>
      <c r="L175" s="29">
        <f t="shared" si="21"/>
        <v>0</v>
      </c>
      <c r="M175" s="28">
        <f t="shared" si="22"/>
        <v>0</v>
      </c>
      <c r="N175" s="29">
        <f t="shared" si="22"/>
        <v>0</v>
      </c>
      <c r="O175" s="28">
        <f t="shared" si="23"/>
        <v>0</v>
      </c>
      <c r="P175" s="29">
        <f t="shared" si="24"/>
        <v>0</v>
      </c>
      <c r="Q175" s="27"/>
      <c r="R175" s="7"/>
    </row>
    <row r="176" spans="1:18" x14ac:dyDescent="0.25">
      <c r="A176" s="2"/>
      <c r="B176" s="1"/>
      <c r="C176" s="2"/>
      <c r="D176" s="2"/>
      <c r="E176" s="4"/>
      <c r="F176" s="4"/>
      <c r="G176" s="4">
        <f t="shared" si="17"/>
        <v>0</v>
      </c>
      <c r="H176" s="26" t="s">
        <v>6</v>
      </c>
      <c r="I176" s="39">
        <f t="shared" si="18"/>
        <v>0</v>
      </c>
      <c r="J176" s="29">
        <f t="shared" si="19"/>
        <v>0</v>
      </c>
      <c r="K176" s="28">
        <f t="shared" si="20"/>
        <v>0</v>
      </c>
      <c r="L176" s="29">
        <f t="shared" si="21"/>
        <v>0</v>
      </c>
      <c r="M176" s="28">
        <f t="shared" si="22"/>
        <v>0</v>
      </c>
      <c r="N176" s="29">
        <f t="shared" si="22"/>
        <v>0</v>
      </c>
      <c r="O176" s="28">
        <f t="shared" si="23"/>
        <v>0</v>
      </c>
      <c r="P176" s="29">
        <f t="shared" si="24"/>
        <v>0</v>
      </c>
      <c r="Q176" s="27"/>
      <c r="R176" s="7"/>
    </row>
    <row r="177" spans="1:18" x14ac:dyDescent="0.25">
      <c r="A177" s="2"/>
      <c r="B177" s="1"/>
      <c r="C177" s="2"/>
      <c r="D177" s="2"/>
      <c r="E177" s="4"/>
      <c r="F177" s="4"/>
      <c r="G177" s="4">
        <f t="shared" si="17"/>
        <v>0</v>
      </c>
      <c r="H177" s="26" t="s">
        <v>6</v>
      </c>
      <c r="I177" s="39">
        <f t="shared" si="18"/>
        <v>0</v>
      </c>
      <c r="J177" s="29">
        <f t="shared" si="19"/>
        <v>0</v>
      </c>
      <c r="K177" s="28">
        <f t="shared" si="20"/>
        <v>0</v>
      </c>
      <c r="L177" s="29">
        <f t="shared" si="21"/>
        <v>0</v>
      </c>
      <c r="M177" s="28">
        <f t="shared" si="22"/>
        <v>0</v>
      </c>
      <c r="N177" s="29">
        <f t="shared" si="22"/>
        <v>0</v>
      </c>
      <c r="O177" s="28">
        <f t="shared" si="23"/>
        <v>0</v>
      </c>
      <c r="P177" s="29">
        <f t="shared" si="24"/>
        <v>0</v>
      </c>
      <c r="Q177" s="27"/>
      <c r="R177" s="7"/>
    </row>
    <row r="178" spans="1:18" x14ac:dyDescent="0.25">
      <c r="A178" s="2"/>
      <c r="B178" s="1"/>
      <c r="C178" s="2"/>
      <c r="D178" s="2"/>
      <c r="E178" s="4"/>
      <c r="F178" s="4"/>
      <c r="G178" s="4">
        <f t="shared" si="17"/>
        <v>0</v>
      </c>
      <c r="H178" s="26" t="s">
        <v>6</v>
      </c>
      <c r="I178" s="39">
        <f t="shared" si="18"/>
        <v>0</v>
      </c>
      <c r="J178" s="29">
        <f t="shared" si="19"/>
        <v>0</v>
      </c>
      <c r="K178" s="28">
        <f t="shared" si="20"/>
        <v>0</v>
      </c>
      <c r="L178" s="29">
        <f t="shared" si="21"/>
        <v>0</v>
      </c>
      <c r="M178" s="28">
        <f t="shared" si="22"/>
        <v>0</v>
      </c>
      <c r="N178" s="29">
        <f t="shared" si="22"/>
        <v>0</v>
      </c>
      <c r="O178" s="28">
        <f t="shared" si="23"/>
        <v>0</v>
      </c>
      <c r="P178" s="29">
        <f t="shared" si="24"/>
        <v>0</v>
      </c>
      <c r="Q178" s="27"/>
      <c r="R178" s="7"/>
    </row>
    <row r="179" spans="1:18" x14ac:dyDescent="0.25">
      <c r="A179" s="2"/>
      <c r="B179" s="1"/>
      <c r="C179" s="2"/>
      <c r="D179" s="2"/>
      <c r="E179" s="4"/>
      <c r="F179" s="4"/>
      <c r="G179" s="4">
        <f t="shared" si="17"/>
        <v>0</v>
      </c>
      <c r="H179" s="26" t="s">
        <v>6</v>
      </c>
      <c r="I179" s="39">
        <f t="shared" si="18"/>
        <v>0</v>
      </c>
      <c r="J179" s="29">
        <f t="shared" si="19"/>
        <v>0</v>
      </c>
      <c r="K179" s="28">
        <f t="shared" si="20"/>
        <v>0</v>
      </c>
      <c r="L179" s="29">
        <f t="shared" si="21"/>
        <v>0</v>
      </c>
      <c r="M179" s="28">
        <f t="shared" si="22"/>
        <v>0</v>
      </c>
      <c r="N179" s="29">
        <f t="shared" si="22"/>
        <v>0</v>
      </c>
      <c r="O179" s="28">
        <f t="shared" si="23"/>
        <v>0</v>
      </c>
      <c r="P179" s="29">
        <f t="shared" si="24"/>
        <v>0</v>
      </c>
      <c r="Q179" s="27"/>
      <c r="R179" s="7"/>
    </row>
    <row r="180" spans="1:18" x14ac:dyDescent="0.25">
      <c r="A180" s="2"/>
      <c r="B180" s="1"/>
      <c r="C180" s="2"/>
      <c r="D180" s="2"/>
      <c r="E180" s="4"/>
      <c r="F180" s="4"/>
      <c r="G180" s="4">
        <f t="shared" si="17"/>
        <v>0</v>
      </c>
      <c r="H180" s="26" t="s">
        <v>6</v>
      </c>
      <c r="I180" s="39">
        <f t="shared" si="18"/>
        <v>0</v>
      </c>
      <c r="J180" s="29">
        <f t="shared" si="19"/>
        <v>0</v>
      </c>
      <c r="K180" s="28">
        <f t="shared" si="20"/>
        <v>0</v>
      </c>
      <c r="L180" s="29">
        <f t="shared" si="21"/>
        <v>0</v>
      </c>
      <c r="M180" s="28">
        <f t="shared" si="22"/>
        <v>0</v>
      </c>
      <c r="N180" s="29">
        <f t="shared" si="22"/>
        <v>0</v>
      </c>
      <c r="O180" s="28">
        <f t="shared" si="23"/>
        <v>0</v>
      </c>
      <c r="P180" s="29">
        <f t="shared" si="24"/>
        <v>0</v>
      </c>
      <c r="Q180" s="27"/>
      <c r="R180" s="7"/>
    </row>
    <row r="181" spans="1:18" x14ac:dyDescent="0.25">
      <c r="A181" s="2"/>
      <c r="B181" s="1"/>
      <c r="C181" s="2"/>
      <c r="D181" s="2"/>
      <c r="E181" s="4"/>
      <c r="F181" s="4"/>
      <c r="G181" s="4">
        <f t="shared" si="17"/>
        <v>0</v>
      </c>
      <c r="H181" s="26" t="s">
        <v>6</v>
      </c>
      <c r="I181" s="39">
        <f t="shared" si="18"/>
        <v>0</v>
      </c>
      <c r="J181" s="29">
        <f t="shared" si="19"/>
        <v>0</v>
      </c>
      <c r="K181" s="28">
        <f t="shared" si="20"/>
        <v>0</v>
      </c>
      <c r="L181" s="29">
        <f t="shared" si="21"/>
        <v>0</v>
      </c>
      <c r="M181" s="28">
        <f t="shared" si="22"/>
        <v>0</v>
      </c>
      <c r="N181" s="29">
        <f t="shared" si="22"/>
        <v>0</v>
      </c>
      <c r="O181" s="28">
        <f t="shared" si="23"/>
        <v>0</v>
      </c>
      <c r="P181" s="29">
        <f t="shared" si="24"/>
        <v>0</v>
      </c>
      <c r="Q181" s="27"/>
      <c r="R181" s="7"/>
    </row>
    <row r="182" spans="1:18" x14ac:dyDescent="0.25">
      <c r="A182" s="2"/>
      <c r="B182" s="1"/>
      <c r="C182" s="2"/>
      <c r="D182" s="2"/>
      <c r="E182" s="4"/>
      <c r="F182" s="4"/>
      <c r="G182" s="4">
        <f t="shared" si="17"/>
        <v>0</v>
      </c>
      <c r="H182" s="26" t="s">
        <v>6</v>
      </c>
      <c r="I182" s="39">
        <f t="shared" si="18"/>
        <v>0</v>
      </c>
      <c r="J182" s="29">
        <f t="shared" si="19"/>
        <v>0</v>
      </c>
      <c r="K182" s="28">
        <f t="shared" si="20"/>
        <v>0</v>
      </c>
      <c r="L182" s="29">
        <f t="shared" si="21"/>
        <v>0</v>
      </c>
      <c r="M182" s="28">
        <f t="shared" si="22"/>
        <v>0</v>
      </c>
      <c r="N182" s="29">
        <f t="shared" si="22"/>
        <v>0</v>
      </c>
      <c r="O182" s="28">
        <f t="shared" si="23"/>
        <v>0</v>
      </c>
      <c r="P182" s="29">
        <f t="shared" si="24"/>
        <v>0</v>
      </c>
      <c r="Q182" s="27"/>
      <c r="R182" s="7"/>
    </row>
    <row r="183" spans="1:18" x14ac:dyDescent="0.25">
      <c r="A183" s="2"/>
      <c r="B183" s="1"/>
      <c r="C183" s="2"/>
      <c r="D183" s="2"/>
      <c r="E183" s="4"/>
      <c r="F183" s="4"/>
      <c r="G183" s="4">
        <f t="shared" si="17"/>
        <v>0</v>
      </c>
      <c r="H183" s="26" t="s">
        <v>6</v>
      </c>
      <c r="I183" s="39">
        <f t="shared" si="18"/>
        <v>0</v>
      </c>
      <c r="J183" s="29">
        <f t="shared" si="19"/>
        <v>0</v>
      </c>
      <c r="K183" s="28">
        <f t="shared" si="20"/>
        <v>0</v>
      </c>
      <c r="L183" s="29">
        <f t="shared" si="21"/>
        <v>0</v>
      </c>
      <c r="M183" s="28">
        <f t="shared" si="22"/>
        <v>0</v>
      </c>
      <c r="N183" s="29">
        <f t="shared" si="22"/>
        <v>0</v>
      </c>
      <c r="O183" s="28">
        <f t="shared" si="23"/>
        <v>0</v>
      </c>
      <c r="P183" s="29">
        <f t="shared" si="24"/>
        <v>0</v>
      </c>
      <c r="Q183" s="27"/>
      <c r="R183" s="7"/>
    </row>
    <row r="184" spans="1:18" x14ac:dyDescent="0.25">
      <c r="A184" s="2"/>
      <c r="B184" s="1"/>
      <c r="C184" s="2"/>
      <c r="D184" s="2"/>
      <c r="E184" s="4"/>
      <c r="F184" s="4"/>
      <c r="G184" s="4">
        <f t="shared" si="17"/>
        <v>0</v>
      </c>
      <c r="H184" s="26" t="s">
        <v>6</v>
      </c>
      <c r="I184" s="39">
        <f t="shared" si="18"/>
        <v>0</v>
      </c>
      <c r="J184" s="29">
        <f t="shared" si="19"/>
        <v>0</v>
      </c>
      <c r="K184" s="28">
        <f t="shared" si="20"/>
        <v>0</v>
      </c>
      <c r="L184" s="29">
        <f t="shared" si="21"/>
        <v>0</v>
      </c>
      <c r="M184" s="28">
        <f t="shared" si="22"/>
        <v>0</v>
      </c>
      <c r="N184" s="29">
        <f t="shared" si="22"/>
        <v>0</v>
      </c>
      <c r="O184" s="28">
        <f t="shared" si="23"/>
        <v>0</v>
      </c>
      <c r="P184" s="29">
        <f t="shared" si="24"/>
        <v>0</v>
      </c>
      <c r="Q184" s="27"/>
      <c r="R184" s="7"/>
    </row>
    <row r="185" spans="1:18" x14ac:dyDescent="0.25">
      <c r="A185" s="2"/>
      <c r="B185" s="1"/>
      <c r="C185" s="2"/>
      <c r="D185" s="2"/>
      <c r="E185" s="4"/>
      <c r="F185" s="4"/>
      <c r="G185" s="4">
        <f t="shared" si="17"/>
        <v>0</v>
      </c>
      <c r="H185" s="26" t="s">
        <v>6</v>
      </c>
      <c r="I185" s="39">
        <f t="shared" si="18"/>
        <v>0</v>
      </c>
      <c r="J185" s="29">
        <f t="shared" si="19"/>
        <v>0</v>
      </c>
      <c r="K185" s="28">
        <f t="shared" si="20"/>
        <v>0</v>
      </c>
      <c r="L185" s="29">
        <f t="shared" si="21"/>
        <v>0</v>
      </c>
      <c r="M185" s="28">
        <f t="shared" si="22"/>
        <v>0</v>
      </c>
      <c r="N185" s="29">
        <f t="shared" si="22"/>
        <v>0</v>
      </c>
      <c r="O185" s="28">
        <f t="shared" si="23"/>
        <v>0</v>
      </c>
      <c r="P185" s="29">
        <f t="shared" si="24"/>
        <v>0</v>
      </c>
      <c r="Q185" s="27"/>
      <c r="R185" s="7"/>
    </row>
    <row r="186" spans="1:18" x14ac:dyDescent="0.25">
      <c r="A186" s="2"/>
      <c r="B186" s="1"/>
      <c r="C186" s="2"/>
      <c r="D186" s="2"/>
      <c r="E186" s="4"/>
      <c r="F186" s="4"/>
      <c r="G186" s="4">
        <f t="shared" si="17"/>
        <v>0</v>
      </c>
      <c r="H186" s="26" t="s">
        <v>6</v>
      </c>
      <c r="I186" s="39">
        <f t="shared" si="18"/>
        <v>0</v>
      </c>
      <c r="J186" s="29">
        <f t="shared" si="19"/>
        <v>0</v>
      </c>
      <c r="K186" s="28">
        <f t="shared" si="20"/>
        <v>0</v>
      </c>
      <c r="L186" s="29">
        <f t="shared" si="21"/>
        <v>0</v>
      </c>
      <c r="M186" s="28">
        <f t="shared" si="22"/>
        <v>0</v>
      </c>
      <c r="N186" s="29">
        <f t="shared" si="22"/>
        <v>0</v>
      </c>
      <c r="O186" s="28">
        <f t="shared" si="23"/>
        <v>0</v>
      </c>
      <c r="P186" s="29">
        <f t="shared" si="24"/>
        <v>0</v>
      </c>
      <c r="Q186" s="27"/>
      <c r="R186" s="7"/>
    </row>
    <row r="187" spans="1:18" x14ac:dyDescent="0.25">
      <c r="A187" s="2"/>
      <c r="B187" s="1"/>
      <c r="C187" s="2"/>
      <c r="D187" s="2"/>
      <c r="E187" s="4"/>
      <c r="F187" s="4"/>
      <c r="G187" s="4">
        <f t="shared" si="17"/>
        <v>0</v>
      </c>
      <c r="H187" s="26" t="s">
        <v>6</v>
      </c>
      <c r="I187" s="39">
        <f t="shared" si="18"/>
        <v>0</v>
      </c>
      <c r="J187" s="29">
        <f t="shared" si="19"/>
        <v>0</v>
      </c>
      <c r="K187" s="28">
        <f t="shared" si="20"/>
        <v>0</v>
      </c>
      <c r="L187" s="29">
        <f t="shared" si="21"/>
        <v>0</v>
      </c>
      <c r="M187" s="28">
        <f t="shared" si="22"/>
        <v>0</v>
      </c>
      <c r="N187" s="29">
        <f t="shared" si="22"/>
        <v>0</v>
      </c>
      <c r="O187" s="28">
        <f t="shared" si="23"/>
        <v>0</v>
      </c>
      <c r="P187" s="29">
        <f t="shared" si="24"/>
        <v>0</v>
      </c>
      <c r="Q187" s="27"/>
      <c r="R187" s="7"/>
    </row>
    <row r="188" spans="1:18" x14ac:dyDescent="0.25">
      <c r="A188" s="2"/>
      <c r="B188" s="1"/>
      <c r="C188" s="2"/>
      <c r="D188" s="2"/>
      <c r="E188" s="4"/>
      <c r="F188" s="4"/>
      <c r="G188" s="4">
        <f t="shared" si="17"/>
        <v>0</v>
      </c>
      <c r="H188" s="26" t="s">
        <v>6</v>
      </c>
      <c r="I188" s="39">
        <f t="shared" si="18"/>
        <v>0</v>
      </c>
      <c r="J188" s="29">
        <f t="shared" si="19"/>
        <v>0</v>
      </c>
      <c r="K188" s="28">
        <f t="shared" si="20"/>
        <v>0</v>
      </c>
      <c r="L188" s="29">
        <f t="shared" si="21"/>
        <v>0</v>
      </c>
      <c r="M188" s="28">
        <f t="shared" si="22"/>
        <v>0</v>
      </c>
      <c r="N188" s="29">
        <f t="shared" si="22"/>
        <v>0</v>
      </c>
      <c r="O188" s="28">
        <f t="shared" si="23"/>
        <v>0</v>
      </c>
      <c r="P188" s="29">
        <f t="shared" si="24"/>
        <v>0</v>
      </c>
      <c r="Q188" s="27"/>
      <c r="R188" s="7"/>
    </row>
    <row r="189" spans="1:18" x14ac:dyDescent="0.25">
      <c r="A189" s="2"/>
      <c r="B189" s="1"/>
      <c r="C189" s="2"/>
      <c r="D189" s="2"/>
      <c r="E189" s="4"/>
      <c r="F189" s="4"/>
      <c r="G189" s="4">
        <f t="shared" si="17"/>
        <v>0</v>
      </c>
      <c r="H189" s="26" t="s">
        <v>6</v>
      </c>
      <c r="I189" s="39">
        <f t="shared" si="18"/>
        <v>0</v>
      </c>
      <c r="J189" s="29">
        <f t="shared" si="19"/>
        <v>0</v>
      </c>
      <c r="K189" s="28">
        <f t="shared" si="20"/>
        <v>0</v>
      </c>
      <c r="L189" s="29">
        <f t="shared" si="21"/>
        <v>0</v>
      </c>
      <c r="M189" s="28">
        <f t="shared" si="22"/>
        <v>0</v>
      </c>
      <c r="N189" s="29">
        <f t="shared" si="22"/>
        <v>0</v>
      </c>
      <c r="O189" s="28">
        <f t="shared" si="23"/>
        <v>0</v>
      </c>
      <c r="P189" s="29">
        <f t="shared" si="24"/>
        <v>0</v>
      </c>
      <c r="Q189" s="27"/>
      <c r="R189" s="7"/>
    </row>
    <row r="190" spans="1:18" x14ac:dyDescent="0.25">
      <c r="A190" s="2"/>
      <c r="B190" s="1"/>
      <c r="C190" s="2"/>
      <c r="D190" s="2"/>
      <c r="E190" s="4"/>
      <c r="F190" s="4"/>
      <c r="G190" s="4">
        <f t="shared" si="17"/>
        <v>0</v>
      </c>
      <c r="H190" s="26" t="s">
        <v>6</v>
      </c>
      <c r="I190" s="39">
        <f t="shared" si="18"/>
        <v>0</v>
      </c>
      <c r="J190" s="29">
        <f t="shared" si="19"/>
        <v>0</v>
      </c>
      <c r="K190" s="28">
        <f t="shared" si="20"/>
        <v>0</v>
      </c>
      <c r="L190" s="29">
        <f t="shared" si="21"/>
        <v>0</v>
      </c>
      <c r="M190" s="28">
        <f t="shared" si="22"/>
        <v>0</v>
      </c>
      <c r="N190" s="29">
        <f t="shared" si="22"/>
        <v>0</v>
      </c>
      <c r="O190" s="28">
        <f t="shared" si="23"/>
        <v>0</v>
      </c>
      <c r="P190" s="29">
        <f t="shared" si="24"/>
        <v>0</v>
      </c>
      <c r="Q190" s="27"/>
      <c r="R190" s="7"/>
    </row>
    <row r="191" spans="1:18" x14ac:dyDescent="0.25">
      <c r="A191" s="2"/>
      <c r="B191" s="1"/>
      <c r="C191" s="2"/>
      <c r="D191" s="2"/>
      <c r="E191" s="4"/>
      <c r="F191" s="4"/>
      <c r="G191" s="4">
        <f t="shared" si="17"/>
        <v>0</v>
      </c>
      <c r="H191" s="26" t="s">
        <v>6</v>
      </c>
      <c r="I191" s="39">
        <f t="shared" si="18"/>
        <v>0</v>
      </c>
      <c r="J191" s="29">
        <f t="shared" si="19"/>
        <v>0</v>
      </c>
      <c r="K191" s="28">
        <f t="shared" si="20"/>
        <v>0</v>
      </c>
      <c r="L191" s="29">
        <f t="shared" si="21"/>
        <v>0</v>
      </c>
      <c r="M191" s="28">
        <f t="shared" si="22"/>
        <v>0</v>
      </c>
      <c r="N191" s="29">
        <f t="shared" si="22"/>
        <v>0</v>
      </c>
      <c r="O191" s="28">
        <f t="shared" si="23"/>
        <v>0</v>
      </c>
      <c r="P191" s="29">
        <f t="shared" si="24"/>
        <v>0</v>
      </c>
      <c r="Q191" s="27"/>
      <c r="R191" s="7"/>
    </row>
    <row r="192" spans="1:18" x14ac:dyDescent="0.25">
      <c r="A192" s="2"/>
      <c r="B192" s="1"/>
      <c r="C192" s="2"/>
      <c r="D192" s="2"/>
      <c r="E192" s="4"/>
      <c r="F192" s="4"/>
      <c r="G192" s="4">
        <f t="shared" si="17"/>
        <v>0</v>
      </c>
      <c r="H192" s="26" t="s">
        <v>6</v>
      </c>
      <c r="I192" s="39">
        <f t="shared" si="18"/>
        <v>0</v>
      </c>
      <c r="J192" s="29">
        <f t="shared" si="19"/>
        <v>0</v>
      </c>
      <c r="K192" s="28">
        <f t="shared" si="20"/>
        <v>0</v>
      </c>
      <c r="L192" s="29">
        <f t="shared" si="21"/>
        <v>0</v>
      </c>
      <c r="M192" s="28">
        <f t="shared" si="22"/>
        <v>0</v>
      </c>
      <c r="N192" s="29">
        <f t="shared" si="22"/>
        <v>0</v>
      </c>
      <c r="O192" s="28">
        <f t="shared" si="23"/>
        <v>0</v>
      </c>
      <c r="P192" s="29">
        <f t="shared" si="24"/>
        <v>0</v>
      </c>
      <c r="Q192" s="27"/>
      <c r="R192" s="7"/>
    </row>
    <row r="193" spans="1:18" x14ac:dyDescent="0.25">
      <c r="A193" s="2"/>
      <c r="B193" s="1"/>
      <c r="C193" s="2"/>
      <c r="D193" s="2"/>
      <c r="E193" s="4"/>
      <c r="F193" s="4"/>
      <c r="G193" s="4">
        <f t="shared" si="17"/>
        <v>0</v>
      </c>
      <c r="H193" s="26" t="s">
        <v>6</v>
      </c>
      <c r="I193" s="39">
        <f t="shared" si="18"/>
        <v>0</v>
      </c>
      <c r="J193" s="29">
        <f t="shared" si="19"/>
        <v>0</v>
      </c>
      <c r="K193" s="28">
        <f t="shared" si="20"/>
        <v>0</v>
      </c>
      <c r="L193" s="29">
        <f t="shared" si="21"/>
        <v>0</v>
      </c>
      <c r="M193" s="28">
        <f t="shared" si="22"/>
        <v>0</v>
      </c>
      <c r="N193" s="29">
        <f t="shared" si="22"/>
        <v>0</v>
      </c>
      <c r="O193" s="28">
        <f t="shared" si="23"/>
        <v>0</v>
      </c>
      <c r="P193" s="29">
        <f t="shared" si="24"/>
        <v>0</v>
      </c>
      <c r="Q193" s="27"/>
      <c r="R193" s="7"/>
    </row>
    <row r="194" spans="1:18" x14ac:dyDescent="0.25">
      <c r="A194" s="2"/>
      <c r="B194" s="1"/>
      <c r="C194" s="2"/>
      <c r="D194" s="2"/>
      <c r="E194" s="4"/>
      <c r="F194" s="4"/>
      <c r="G194" s="4">
        <f t="shared" si="17"/>
        <v>0</v>
      </c>
      <c r="H194" s="26" t="s">
        <v>6</v>
      </c>
      <c r="I194" s="39">
        <f t="shared" si="18"/>
        <v>0</v>
      </c>
      <c r="J194" s="29">
        <f t="shared" si="19"/>
        <v>0</v>
      </c>
      <c r="K194" s="28">
        <f t="shared" si="20"/>
        <v>0</v>
      </c>
      <c r="L194" s="29">
        <f t="shared" si="21"/>
        <v>0</v>
      </c>
      <c r="M194" s="28">
        <f t="shared" si="22"/>
        <v>0</v>
      </c>
      <c r="N194" s="29">
        <f t="shared" si="22"/>
        <v>0</v>
      </c>
      <c r="O194" s="28">
        <f t="shared" si="23"/>
        <v>0</v>
      </c>
      <c r="P194" s="29">
        <f t="shared" si="24"/>
        <v>0</v>
      </c>
      <c r="Q194" s="27"/>
      <c r="R194" s="7"/>
    </row>
    <row r="195" spans="1:18" x14ac:dyDescent="0.25">
      <c r="A195" s="2"/>
      <c r="B195" s="1"/>
      <c r="C195" s="2"/>
      <c r="D195" s="2"/>
      <c r="E195" s="4"/>
      <c r="F195" s="4"/>
      <c r="G195" s="4">
        <f t="shared" si="17"/>
        <v>0</v>
      </c>
      <c r="H195" s="26" t="s">
        <v>6</v>
      </c>
      <c r="I195" s="39">
        <f t="shared" si="18"/>
        <v>0</v>
      </c>
      <c r="J195" s="29">
        <f t="shared" si="19"/>
        <v>0</v>
      </c>
      <c r="K195" s="28">
        <f t="shared" si="20"/>
        <v>0</v>
      </c>
      <c r="L195" s="29">
        <f t="shared" si="21"/>
        <v>0</v>
      </c>
      <c r="M195" s="28">
        <f t="shared" si="22"/>
        <v>0</v>
      </c>
      <c r="N195" s="29">
        <f t="shared" si="22"/>
        <v>0</v>
      </c>
      <c r="O195" s="28">
        <f t="shared" si="23"/>
        <v>0</v>
      </c>
      <c r="P195" s="29">
        <f t="shared" si="24"/>
        <v>0</v>
      </c>
      <c r="Q195" s="27"/>
      <c r="R195" s="7"/>
    </row>
    <row r="196" spans="1:18" x14ac:dyDescent="0.25">
      <c r="A196" s="2"/>
      <c r="B196" s="1"/>
      <c r="C196" s="2"/>
      <c r="D196" s="2"/>
      <c r="E196" s="4"/>
      <c r="F196" s="4"/>
      <c r="G196" s="4">
        <f t="shared" si="17"/>
        <v>0</v>
      </c>
      <c r="H196" s="26" t="s">
        <v>6</v>
      </c>
      <c r="I196" s="39">
        <f t="shared" si="18"/>
        <v>0</v>
      </c>
      <c r="J196" s="29">
        <f t="shared" si="19"/>
        <v>0</v>
      </c>
      <c r="K196" s="28">
        <f t="shared" si="20"/>
        <v>0</v>
      </c>
      <c r="L196" s="29">
        <f t="shared" si="21"/>
        <v>0</v>
      </c>
      <c r="M196" s="28">
        <f t="shared" si="22"/>
        <v>0</v>
      </c>
      <c r="N196" s="29">
        <f t="shared" si="22"/>
        <v>0</v>
      </c>
      <c r="O196" s="28">
        <f t="shared" si="23"/>
        <v>0</v>
      </c>
      <c r="P196" s="29">
        <f t="shared" si="24"/>
        <v>0</v>
      </c>
      <c r="Q196" s="27"/>
      <c r="R196" s="7"/>
    </row>
    <row r="197" spans="1:18" x14ac:dyDescent="0.25">
      <c r="A197" s="2"/>
      <c r="B197" s="1"/>
      <c r="C197" s="2"/>
      <c r="D197" s="2"/>
      <c r="E197" s="4"/>
      <c r="F197" s="4"/>
      <c r="G197" s="4">
        <f t="shared" si="17"/>
        <v>0</v>
      </c>
      <c r="H197" s="26" t="s">
        <v>6</v>
      </c>
      <c r="I197" s="39">
        <f t="shared" si="18"/>
        <v>0</v>
      </c>
      <c r="J197" s="29">
        <f t="shared" si="19"/>
        <v>0</v>
      </c>
      <c r="K197" s="28">
        <f t="shared" si="20"/>
        <v>0</v>
      </c>
      <c r="L197" s="29">
        <f t="shared" si="21"/>
        <v>0</v>
      </c>
      <c r="M197" s="28">
        <f t="shared" si="22"/>
        <v>0</v>
      </c>
      <c r="N197" s="29">
        <f t="shared" si="22"/>
        <v>0</v>
      </c>
      <c r="O197" s="28">
        <f t="shared" si="23"/>
        <v>0</v>
      </c>
      <c r="P197" s="29">
        <f t="shared" si="24"/>
        <v>0</v>
      </c>
      <c r="Q197" s="27"/>
      <c r="R197" s="7"/>
    </row>
    <row r="198" spans="1:18" x14ac:dyDescent="0.25">
      <c r="A198" s="2"/>
      <c r="B198" s="1"/>
      <c r="C198" s="2"/>
      <c r="D198" s="2"/>
      <c r="E198" s="4"/>
      <c r="F198" s="4"/>
      <c r="G198" s="4">
        <f t="shared" si="17"/>
        <v>0</v>
      </c>
      <c r="H198" s="26" t="s">
        <v>6</v>
      </c>
      <c r="I198" s="39">
        <f t="shared" si="18"/>
        <v>0</v>
      </c>
      <c r="J198" s="29">
        <f t="shared" si="19"/>
        <v>0</v>
      </c>
      <c r="K198" s="28">
        <f t="shared" si="20"/>
        <v>0</v>
      </c>
      <c r="L198" s="29">
        <f t="shared" si="21"/>
        <v>0</v>
      </c>
      <c r="M198" s="28">
        <f t="shared" si="22"/>
        <v>0</v>
      </c>
      <c r="N198" s="29">
        <f t="shared" si="22"/>
        <v>0</v>
      </c>
      <c r="O198" s="28">
        <f t="shared" si="23"/>
        <v>0</v>
      </c>
      <c r="P198" s="29">
        <f t="shared" si="24"/>
        <v>0</v>
      </c>
      <c r="Q198" s="27"/>
      <c r="R198" s="7"/>
    </row>
    <row r="199" spans="1:18" x14ac:dyDescent="0.25">
      <c r="A199" s="2"/>
      <c r="B199" s="1"/>
      <c r="C199" s="2"/>
      <c r="D199" s="2"/>
      <c r="E199" s="4"/>
      <c r="F199" s="4"/>
      <c r="G199" s="4">
        <f t="shared" si="17"/>
        <v>0</v>
      </c>
      <c r="H199" s="26" t="s">
        <v>6</v>
      </c>
      <c r="I199" s="39">
        <f t="shared" si="18"/>
        <v>0</v>
      </c>
      <c r="J199" s="29">
        <f t="shared" si="19"/>
        <v>0</v>
      </c>
      <c r="K199" s="28">
        <f t="shared" si="20"/>
        <v>0</v>
      </c>
      <c r="L199" s="29">
        <f t="shared" si="21"/>
        <v>0</v>
      </c>
      <c r="M199" s="28">
        <f t="shared" si="22"/>
        <v>0</v>
      </c>
      <c r="N199" s="29">
        <f t="shared" si="22"/>
        <v>0</v>
      </c>
      <c r="O199" s="28">
        <f t="shared" si="23"/>
        <v>0</v>
      </c>
      <c r="P199" s="29">
        <f t="shared" si="24"/>
        <v>0</v>
      </c>
      <c r="Q199" s="27"/>
      <c r="R199" s="7"/>
    </row>
    <row r="200" spans="1:18" x14ac:dyDescent="0.25">
      <c r="A200" s="2"/>
      <c r="B200" s="1"/>
      <c r="C200" s="2"/>
      <c r="D200" s="2"/>
      <c r="E200" s="4"/>
      <c r="F200" s="4"/>
      <c r="G200" s="4">
        <f t="shared" si="17"/>
        <v>0</v>
      </c>
      <c r="H200" s="26" t="s">
        <v>6</v>
      </c>
      <c r="I200" s="39">
        <f t="shared" si="18"/>
        <v>0</v>
      </c>
      <c r="J200" s="29">
        <f t="shared" si="19"/>
        <v>0</v>
      </c>
      <c r="K200" s="28">
        <f t="shared" si="20"/>
        <v>0</v>
      </c>
      <c r="L200" s="29">
        <f t="shared" si="21"/>
        <v>0</v>
      </c>
      <c r="M200" s="28">
        <f t="shared" si="22"/>
        <v>0</v>
      </c>
      <c r="N200" s="29">
        <f t="shared" si="22"/>
        <v>0</v>
      </c>
      <c r="O200" s="28">
        <f t="shared" si="23"/>
        <v>0</v>
      </c>
      <c r="P200" s="29">
        <f t="shared" si="24"/>
        <v>0</v>
      </c>
      <c r="Q200" s="27"/>
      <c r="R200" s="7"/>
    </row>
    <row r="201" spans="1:18" x14ac:dyDescent="0.25">
      <c r="A201" s="2"/>
      <c r="B201" s="1"/>
      <c r="C201" s="2"/>
      <c r="D201" s="2"/>
      <c r="E201" s="4"/>
      <c r="F201" s="4"/>
      <c r="G201" s="4">
        <f t="shared" si="17"/>
        <v>0</v>
      </c>
      <c r="H201" s="26" t="s">
        <v>6</v>
      </c>
      <c r="I201" s="39">
        <f t="shared" si="18"/>
        <v>0</v>
      </c>
      <c r="J201" s="29">
        <f t="shared" si="19"/>
        <v>0</v>
      </c>
      <c r="K201" s="28">
        <f t="shared" si="20"/>
        <v>0</v>
      </c>
      <c r="L201" s="29">
        <f t="shared" si="21"/>
        <v>0</v>
      </c>
      <c r="M201" s="28">
        <f t="shared" si="22"/>
        <v>0</v>
      </c>
      <c r="N201" s="29">
        <f t="shared" si="22"/>
        <v>0</v>
      </c>
      <c r="O201" s="28">
        <f t="shared" si="23"/>
        <v>0</v>
      </c>
      <c r="P201" s="29">
        <f t="shared" si="24"/>
        <v>0</v>
      </c>
      <c r="Q201" s="27"/>
      <c r="R201" s="7"/>
    </row>
    <row r="202" spans="1:18" x14ac:dyDescent="0.25">
      <c r="A202" s="2"/>
      <c r="B202" s="1"/>
      <c r="C202" s="2"/>
      <c r="D202" s="2"/>
      <c r="E202" s="4"/>
      <c r="F202" s="4"/>
      <c r="G202" s="4">
        <f t="shared" si="17"/>
        <v>0</v>
      </c>
      <c r="H202" s="26" t="s">
        <v>6</v>
      </c>
      <c r="I202" s="39">
        <f t="shared" si="18"/>
        <v>0</v>
      </c>
      <c r="J202" s="29">
        <f t="shared" si="19"/>
        <v>0</v>
      </c>
      <c r="K202" s="28">
        <f t="shared" si="20"/>
        <v>0</v>
      </c>
      <c r="L202" s="29">
        <f t="shared" si="21"/>
        <v>0</v>
      </c>
      <c r="M202" s="28">
        <f t="shared" si="22"/>
        <v>0</v>
      </c>
      <c r="N202" s="29">
        <f t="shared" si="22"/>
        <v>0</v>
      </c>
      <c r="O202" s="28">
        <f t="shared" si="23"/>
        <v>0</v>
      </c>
      <c r="P202" s="29">
        <f t="shared" si="24"/>
        <v>0</v>
      </c>
      <c r="Q202" s="27"/>
      <c r="R202" s="7"/>
    </row>
    <row r="203" spans="1:18" x14ac:dyDescent="0.25">
      <c r="A203" s="2"/>
      <c r="B203" s="1"/>
      <c r="C203" s="2"/>
      <c r="D203" s="2"/>
      <c r="E203" s="4"/>
      <c r="F203" s="4"/>
      <c r="G203" s="4">
        <f t="shared" ref="G203:G266" si="25">E203*F203</f>
        <v>0</v>
      </c>
      <c r="H203" s="26" t="s">
        <v>6</v>
      </c>
      <c r="I203" s="39">
        <f t="shared" ref="I203:I266" si="26">E203*$E$4</f>
        <v>0</v>
      </c>
      <c r="J203" s="29">
        <f t="shared" ref="J203:J266" si="27">G203*$E$4</f>
        <v>0</v>
      </c>
      <c r="K203" s="28">
        <f t="shared" ref="K203:K266" si="28">IF(H203="DIVISAS $",E203*$E$5,0)</f>
        <v>0</v>
      </c>
      <c r="L203" s="29">
        <f t="shared" ref="L203:L266" si="29">IF(H203="DIVISAS $",G203*$E$5,0)</f>
        <v>0</v>
      </c>
      <c r="M203" s="28">
        <f t="shared" ref="M203:N266" si="30">SUM(I203,K203)</f>
        <v>0</v>
      </c>
      <c r="N203" s="29">
        <f t="shared" si="30"/>
        <v>0</v>
      </c>
      <c r="O203" s="28">
        <f t="shared" ref="O203:O266" si="31">E203-M203</f>
        <v>0</v>
      </c>
      <c r="P203" s="29">
        <f t="shared" ref="P203:P266" si="32">G203-N203</f>
        <v>0</v>
      </c>
      <c r="Q203" s="27"/>
      <c r="R203" s="7"/>
    </row>
    <row r="204" spans="1:18" x14ac:dyDescent="0.25">
      <c r="A204" s="2"/>
      <c r="B204" s="1"/>
      <c r="C204" s="2"/>
      <c r="D204" s="2"/>
      <c r="E204" s="4"/>
      <c r="F204" s="4"/>
      <c r="G204" s="4">
        <f t="shared" si="25"/>
        <v>0</v>
      </c>
      <c r="H204" s="26" t="s">
        <v>6</v>
      </c>
      <c r="I204" s="39">
        <f t="shared" si="26"/>
        <v>0</v>
      </c>
      <c r="J204" s="29">
        <f t="shared" si="27"/>
        <v>0</v>
      </c>
      <c r="K204" s="28">
        <f t="shared" si="28"/>
        <v>0</v>
      </c>
      <c r="L204" s="29">
        <f t="shared" si="29"/>
        <v>0</v>
      </c>
      <c r="M204" s="28">
        <f t="shared" si="30"/>
        <v>0</v>
      </c>
      <c r="N204" s="29">
        <f t="shared" si="30"/>
        <v>0</v>
      </c>
      <c r="O204" s="28">
        <f t="shared" si="31"/>
        <v>0</v>
      </c>
      <c r="P204" s="29">
        <f t="shared" si="32"/>
        <v>0</v>
      </c>
      <c r="Q204" s="27"/>
      <c r="R204" s="7"/>
    </row>
    <row r="205" spans="1:18" x14ac:dyDescent="0.25">
      <c r="A205" s="2"/>
      <c r="B205" s="1"/>
      <c r="C205" s="2"/>
      <c r="D205" s="2"/>
      <c r="E205" s="4"/>
      <c r="F205" s="4"/>
      <c r="G205" s="4">
        <f t="shared" si="25"/>
        <v>0</v>
      </c>
      <c r="H205" s="26" t="s">
        <v>6</v>
      </c>
      <c r="I205" s="39">
        <f t="shared" si="26"/>
        <v>0</v>
      </c>
      <c r="J205" s="29">
        <f t="shared" si="27"/>
        <v>0</v>
      </c>
      <c r="K205" s="28">
        <f t="shared" si="28"/>
        <v>0</v>
      </c>
      <c r="L205" s="29">
        <f t="shared" si="29"/>
        <v>0</v>
      </c>
      <c r="M205" s="28">
        <f t="shared" si="30"/>
        <v>0</v>
      </c>
      <c r="N205" s="29">
        <f t="shared" si="30"/>
        <v>0</v>
      </c>
      <c r="O205" s="28">
        <f t="shared" si="31"/>
        <v>0</v>
      </c>
      <c r="P205" s="29">
        <f t="shared" si="32"/>
        <v>0</v>
      </c>
      <c r="Q205" s="27"/>
      <c r="R205" s="7"/>
    </row>
    <row r="206" spans="1:18" x14ac:dyDescent="0.25">
      <c r="A206" s="2"/>
      <c r="B206" s="1"/>
      <c r="C206" s="2"/>
      <c r="D206" s="2"/>
      <c r="E206" s="4"/>
      <c r="F206" s="4"/>
      <c r="G206" s="4">
        <f t="shared" si="25"/>
        <v>0</v>
      </c>
      <c r="H206" s="26" t="s">
        <v>6</v>
      </c>
      <c r="I206" s="39">
        <f t="shared" si="26"/>
        <v>0</v>
      </c>
      <c r="J206" s="29">
        <f t="shared" si="27"/>
        <v>0</v>
      </c>
      <c r="K206" s="28">
        <f t="shared" si="28"/>
        <v>0</v>
      </c>
      <c r="L206" s="29">
        <f t="shared" si="29"/>
        <v>0</v>
      </c>
      <c r="M206" s="28">
        <f t="shared" si="30"/>
        <v>0</v>
      </c>
      <c r="N206" s="29">
        <f t="shared" si="30"/>
        <v>0</v>
      </c>
      <c r="O206" s="28">
        <f t="shared" si="31"/>
        <v>0</v>
      </c>
      <c r="P206" s="29">
        <f t="shared" si="32"/>
        <v>0</v>
      </c>
      <c r="Q206" s="27"/>
      <c r="R206" s="7"/>
    </row>
    <row r="207" spans="1:18" x14ac:dyDescent="0.25">
      <c r="A207" s="2"/>
      <c r="B207" s="1"/>
      <c r="C207" s="2"/>
      <c r="D207" s="2"/>
      <c r="E207" s="4"/>
      <c r="F207" s="4"/>
      <c r="G207" s="4">
        <f t="shared" si="25"/>
        <v>0</v>
      </c>
      <c r="H207" s="26" t="s">
        <v>6</v>
      </c>
      <c r="I207" s="39">
        <f t="shared" si="26"/>
        <v>0</v>
      </c>
      <c r="J207" s="29">
        <f t="shared" si="27"/>
        <v>0</v>
      </c>
      <c r="K207" s="28">
        <f t="shared" si="28"/>
        <v>0</v>
      </c>
      <c r="L207" s="29">
        <f t="shared" si="29"/>
        <v>0</v>
      </c>
      <c r="M207" s="28">
        <f t="shared" si="30"/>
        <v>0</v>
      </c>
      <c r="N207" s="29">
        <f t="shared" si="30"/>
        <v>0</v>
      </c>
      <c r="O207" s="28">
        <f t="shared" si="31"/>
        <v>0</v>
      </c>
      <c r="P207" s="29">
        <f t="shared" si="32"/>
        <v>0</v>
      </c>
      <c r="Q207" s="27"/>
      <c r="R207" s="7"/>
    </row>
    <row r="208" spans="1:18" x14ac:dyDescent="0.25">
      <c r="A208" s="2"/>
      <c r="B208" s="1"/>
      <c r="C208" s="2"/>
      <c r="D208" s="2"/>
      <c r="E208" s="4"/>
      <c r="F208" s="4"/>
      <c r="G208" s="4">
        <f t="shared" si="25"/>
        <v>0</v>
      </c>
      <c r="H208" s="26" t="s">
        <v>6</v>
      </c>
      <c r="I208" s="39">
        <f t="shared" si="26"/>
        <v>0</v>
      </c>
      <c r="J208" s="29">
        <f t="shared" si="27"/>
        <v>0</v>
      </c>
      <c r="K208" s="28">
        <f t="shared" si="28"/>
        <v>0</v>
      </c>
      <c r="L208" s="29">
        <f t="shared" si="29"/>
        <v>0</v>
      </c>
      <c r="M208" s="28">
        <f t="shared" si="30"/>
        <v>0</v>
      </c>
      <c r="N208" s="29">
        <f t="shared" si="30"/>
        <v>0</v>
      </c>
      <c r="O208" s="28">
        <f t="shared" si="31"/>
        <v>0</v>
      </c>
      <c r="P208" s="29">
        <f t="shared" si="32"/>
        <v>0</v>
      </c>
      <c r="Q208" s="27"/>
      <c r="R208" s="7"/>
    </row>
    <row r="209" spans="1:18" x14ac:dyDescent="0.25">
      <c r="A209" s="2"/>
      <c r="B209" s="1"/>
      <c r="C209" s="2"/>
      <c r="D209" s="2"/>
      <c r="E209" s="4"/>
      <c r="F209" s="4"/>
      <c r="G209" s="4">
        <f t="shared" si="25"/>
        <v>0</v>
      </c>
      <c r="H209" s="26" t="s">
        <v>6</v>
      </c>
      <c r="I209" s="39">
        <f t="shared" si="26"/>
        <v>0</v>
      </c>
      <c r="J209" s="29">
        <f t="shared" si="27"/>
        <v>0</v>
      </c>
      <c r="K209" s="28">
        <f t="shared" si="28"/>
        <v>0</v>
      </c>
      <c r="L209" s="29">
        <f t="shared" si="29"/>
        <v>0</v>
      </c>
      <c r="M209" s="28">
        <f t="shared" si="30"/>
        <v>0</v>
      </c>
      <c r="N209" s="29">
        <f t="shared" si="30"/>
        <v>0</v>
      </c>
      <c r="O209" s="28">
        <f t="shared" si="31"/>
        <v>0</v>
      </c>
      <c r="P209" s="29">
        <f t="shared" si="32"/>
        <v>0</v>
      </c>
      <c r="Q209" s="27"/>
      <c r="R209" s="7"/>
    </row>
    <row r="210" spans="1:18" x14ac:dyDescent="0.25">
      <c r="A210" s="2"/>
      <c r="B210" s="1"/>
      <c r="C210" s="2"/>
      <c r="D210" s="2"/>
      <c r="E210" s="4"/>
      <c r="F210" s="4"/>
      <c r="G210" s="4">
        <f t="shared" si="25"/>
        <v>0</v>
      </c>
      <c r="H210" s="26" t="s">
        <v>6</v>
      </c>
      <c r="I210" s="39">
        <f t="shared" si="26"/>
        <v>0</v>
      </c>
      <c r="J210" s="29">
        <f t="shared" si="27"/>
        <v>0</v>
      </c>
      <c r="K210" s="28">
        <f t="shared" si="28"/>
        <v>0</v>
      </c>
      <c r="L210" s="29">
        <f t="shared" si="29"/>
        <v>0</v>
      </c>
      <c r="M210" s="28">
        <f t="shared" si="30"/>
        <v>0</v>
      </c>
      <c r="N210" s="29">
        <f t="shared" si="30"/>
        <v>0</v>
      </c>
      <c r="O210" s="28">
        <f t="shared" si="31"/>
        <v>0</v>
      </c>
      <c r="P210" s="29">
        <f t="shared" si="32"/>
        <v>0</v>
      </c>
      <c r="Q210" s="27"/>
      <c r="R210" s="7"/>
    </row>
    <row r="211" spans="1:18" x14ac:dyDescent="0.25">
      <c r="A211" s="2"/>
      <c r="B211" s="1"/>
      <c r="C211" s="2"/>
      <c r="D211" s="2"/>
      <c r="E211" s="4"/>
      <c r="F211" s="4"/>
      <c r="G211" s="4">
        <f t="shared" si="25"/>
        <v>0</v>
      </c>
      <c r="H211" s="26" t="s">
        <v>6</v>
      </c>
      <c r="I211" s="39">
        <f t="shared" si="26"/>
        <v>0</v>
      </c>
      <c r="J211" s="29">
        <f t="shared" si="27"/>
        <v>0</v>
      </c>
      <c r="K211" s="28">
        <f t="shared" si="28"/>
        <v>0</v>
      </c>
      <c r="L211" s="29">
        <f t="shared" si="29"/>
        <v>0</v>
      </c>
      <c r="M211" s="28">
        <f t="shared" si="30"/>
        <v>0</v>
      </c>
      <c r="N211" s="29">
        <f t="shared" si="30"/>
        <v>0</v>
      </c>
      <c r="O211" s="28">
        <f t="shared" si="31"/>
        <v>0</v>
      </c>
      <c r="P211" s="29">
        <f t="shared" si="32"/>
        <v>0</v>
      </c>
      <c r="Q211" s="27"/>
      <c r="R211" s="7"/>
    </row>
    <row r="212" spans="1:18" x14ac:dyDescent="0.25">
      <c r="A212" s="2"/>
      <c r="B212" s="1"/>
      <c r="C212" s="2"/>
      <c r="D212" s="2"/>
      <c r="E212" s="4"/>
      <c r="F212" s="4"/>
      <c r="G212" s="4">
        <f t="shared" si="25"/>
        <v>0</v>
      </c>
      <c r="H212" s="26" t="s">
        <v>6</v>
      </c>
      <c r="I212" s="39">
        <f t="shared" si="26"/>
        <v>0</v>
      </c>
      <c r="J212" s="29">
        <f t="shared" si="27"/>
        <v>0</v>
      </c>
      <c r="K212" s="28">
        <f t="shared" si="28"/>
        <v>0</v>
      </c>
      <c r="L212" s="29">
        <f t="shared" si="29"/>
        <v>0</v>
      </c>
      <c r="M212" s="28">
        <f t="shared" si="30"/>
        <v>0</v>
      </c>
      <c r="N212" s="29">
        <f t="shared" si="30"/>
        <v>0</v>
      </c>
      <c r="O212" s="28">
        <f t="shared" si="31"/>
        <v>0</v>
      </c>
      <c r="P212" s="29">
        <f t="shared" si="32"/>
        <v>0</v>
      </c>
      <c r="Q212" s="27"/>
      <c r="R212" s="7"/>
    </row>
    <row r="213" spans="1:18" x14ac:dyDescent="0.25">
      <c r="A213" s="2"/>
      <c r="B213" s="1"/>
      <c r="C213" s="2"/>
      <c r="D213" s="2"/>
      <c r="E213" s="4"/>
      <c r="F213" s="4"/>
      <c r="G213" s="4">
        <f t="shared" si="25"/>
        <v>0</v>
      </c>
      <c r="H213" s="26" t="s">
        <v>6</v>
      </c>
      <c r="I213" s="39">
        <f t="shared" si="26"/>
        <v>0</v>
      </c>
      <c r="J213" s="29">
        <f t="shared" si="27"/>
        <v>0</v>
      </c>
      <c r="K213" s="28">
        <f t="shared" si="28"/>
        <v>0</v>
      </c>
      <c r="L213" s="29">
        <f t="shared" si="29"/>
        <v>0</v>
      </c>
      <c r="M213" s="28">
        <f t="shared" si="30"/>
        <v>0</v>
      </c>
      <c r="N213" s="29">
        <f t="shared" si="30"/>
        <v>0</v>
      </c>
      <c r="O213" s="28">
        <f t="shared" si="31"/>
        <v>0</v>
      </c>
      <c r="P213" s="29">
        <f t="shared" si="32"/>
        <v>0</v>
      </c>
      <c r="Q213" s="27"/>
      <c r="R213" s="7"/>
    </row>
    <row r="214" spans="1:18" x14ac:dyDescent="0.25">
      <c r="A214" s="2"/>
      <c r="B214" s="1"/>
      <c r="C214" s="2"/>
      <c r="D214" s="2"/>
      <c r="E214" s="4"/>
      <c r="F214" s="4"/>
      <c r="G214" s="4">
        <f t="shared" si="25"/>
        <v>0</v>
      </c>
      <c r="H214" s="26" t="s">
        <v>6</v>
      </c>
      <c r="I214" s="39">
        <f t="shared" si="26"/>
        <v>0</v>
      </c>
      <c r="J214" s="29">
        <f t="shared" si="27"/>
        <v>0</v>
      </c>
      <c r="K214" s="28">
        <f t="shared" si="28"/>
        <v>0</v>
      </c>
      <c r="L214" s="29">
        <f t="shared" si="29"/>
        <v>0</v>
      </c>
      <c r="M214" s="28">
        <f t="shared" si="30"/>
        <v>0</v>
      </c>
      <c r="N214" s="29">
        <f t="shared" si="30"/>
        <v>0</v>
      </c>
      <c r="O214" s="28">
        <f t="shared" si="31"/>
        <v>0</v>
      </c>
      <c r="P214" s="29">
        <f t="shared" si="32"/>
        <v>0</v>
      </c>
      <c r="Q214" s="27"/>
      <c r="R214" s="7"/>
    </row>
    <row r="215" spans="1:18" x14ac:dyDescent="0.25">
      <c r="A215" s="2"/>
      <c r="B215" s="1"/>
      <c r="C215" s="2"/>
      <c r="D215" s="2"/>
      <c r="E215" s="4"/>
      <c r="F215" s="4"/>
      <c r="G215" s="4">
        <f t="shared" si="25"/>
        <v>0</v>
      </c>
      <c r="H215" s="26" t="s">
        <v>6</v>
      </c>
      <c r="I215" s="39">
        <f t="shared" si="26"/>
        <v>0</v>
      </c>
      <c r="J215" s="29">
        <f t="shared" si="27"/>
        <v>0</v>
      </c>
      <c r="K215" s="28">
        <f t="shared" si="28"/>
        <v>0</v>
      </c>
      <c r="L215" s="29">
        <f t="shared" si="29"/>
        <v>0</v>
      </c>
      <c r="M215" s="28">
        <f t="shared" si="30"/>
        <v>0</v>
      </c>
      <c r="N215" s="29">
        <f t="shared" si="30"/>
        <v>0</v>
      </c>
      <c r="O215" s="28">
        <f t="shared" si="31"/>
        <v>0</v>
      </c>
      <c r="P215" s="29">
        <f t="shared" si="32"/>
        <v>0</v>
      </c>
      <c r="Q215" s="27"/>
      <c r="R215" s="7"/>
    </row>
    <row r="216" spans="1:18" x14ac:dyDescent="0.25">
      <c r="A216" s="2"/>
      <c r="B216" s="1"/>
      <c r="C216" s="2"/>
      <c r="D216" s="2"/>
      <c r="E216" s="4"/>
      <c r="F216" s="4"/>
      <c r="G216" s="4">
        <f t="shared" si="25"/>
        <v>0</v>
      </c>
      <c r="H216" s="26" t="s">
        <v>6</v>
      </c>
      <c r="I216" s="39">
        <f t="shared" si="26"/>
        <v>0</v>
      </c>
      <c r="J216" s="29">
        <f t="shared" si="27"/>
        <v>0</v>
      </c>
      <c r="K216" s="28">
        <f t="shared" si="28"/>
        <v>0</v>
      </c>
      <c r="L216" s="29">
        <f t="shared" si="29"/>
        <v>0</v>
      </c>
      <c r="M216" s="28">
        <f t="shared" si="30"/>
        <v>0</v>
      </c>
      <c r="N216" s="29">
        <f t="shared" si="30"/>
        <v>0</v>
      </c>
      <c r="O216" s="28">
        <f t="shared" si="31"/>
        <v>0</v>
      </c>
      <c r="P216" s="29">
        <f t="shared" si="32"/>
        <v>0</v>
      </c>
      <c r="Q216" s="27"/>
      <c r="R216" s="7"/>
    </row>
    <row r="217" spans="1:18" x14ac:dyDescent="0.25">
      <c r="A217" s="2"/>
      <c r="B217" s="1"/>
      <c r="C217" s="2"/>
      <c r="D217" s="2"/>
      <c r="E217" s="4"/>
      <c r="F217" s="4"/>
      <c r="G217" s="4">
        <f t="shared" si="25"/>
        <v>0</v>
      </c>
      <c r="H217" s="26" t="s">
        <v>6</v>
      </c>
      <c r="I217" s="39">
        <f t="shared" si="26"/>
        <v>0</v>
      </c>
      <c r="J217" s="29">
        <f t="shared" si="27"/>
        <v>0</v>
      </c>
      <c r="K217" s="28">
        <f t="shared" si="28"/>
        <v>0</v>
      </c>
      <c r="L217" s="29">
        <f t="shared" si="29"/>
        <v>0</v>
      </c>
      <c r="M217" s="28">
        <f t="shared" si="30"/>
        <v>0</v>
      </c>
      <c r="N217" s="29">
        <f t="shared" si="30"/>
        <v>0</v>
      </c>
      <c r="O217" s="28">
        <f t="shared" si="31"/>
        <v>0</v>
      </c>
      <c r="P217" s="29">
        <f t="shared" si="32"/>
        <v>0</v>
      </c>
      <c r="Q217" s="27"/>
      <c r="R217" s="7"/>
    </row>
    <row r="218" spans="1:18" x14ac:dyDescent="0.25">
      <c r="A218" s="2"/>
      <c r="B218" s="1"/>
      <c r="C218" s="2"/>
      <c r="D218" s="2"/>
      <c r="E218" s="4"/>
      <c r="F218" s="4"/>
      <c r="G218" s="4">
        <f t="shared" si="25"/>
        <v>0</v>
      </c>
      <c r="H218" s="26" t="s">
        <v>6</v>
      </c>
      <c r="I218" s="39">
        <f t="shared" si="26"/>
        <v>0</v>
      </c>
      <c r="J218" s="29">
        <f t="shared" si="27"/>
        <v>0</v>
      </c>
      <c r="K218" s="28">
        <f t="shared" si="28"/>
        <v>0</v>
      </c>
      <c r="L218" s="29">
        <f t="shared" si="29"/>
        <v>0</v>
      </c>
      <c r="M218" s="28">
        <f t="shared" si="30"/>
        <v>0</v>
      </c>
      <c r="N218" s="29">
        <f t="shared" si="30"/>
        <v>0</v>
      </c>
      <c r="O218" s="28">
        <f t="shared" si="31"/>
        <v>0</v>
      </c>
      <c r="P218" s="29">
        <f t="shared" si="32"/>
        <v>0</v>
      </c>
      <c r="Q218" s="27"/>
      <c r="R218" s="7"/>
    </row>
    <row r="219" spans="1:18" x14ac:dyDescent="0.25">
      <c r="A219" s="2"/>
      <c r="B219" s="1"/>
      <c r="C219" s="2"/>
      <c r="D219" s="2"/>
      <c r="E219" s="4"/>
      <c r="F219" s="4"/>
      <c r="G219" s="4">
        <f t="shared" si="25"/>
        <v>0</v>
      </c>
      <c r="H219" s="26" t="s">
        <v>6</v>
      </c>
      <c r="I219" s="39">
        <f t="shared" si="26"/>
        <v>0</v>
      </c>
      <c r="J219" s="29">
        <f t="shared" si="27"/>
        <v>0</v>
      </c>
      <c r="K219" s="28">
        <f t="shared" si="28"/>
        <v>0</v>
      </c>
      <c r="L219" s="29">
        <f t="shared" si="29"/>
        <v>0</v>
      </c>
      <c r="M219" s="28">
        <f t="shared" si="30"/>
        <v>0</v>
      </c>
      <c r="N219" s="29">
        <f t="shared" si="30"/>
        <v>0</v>
      </c>
      <c r="O219" s="28">
        <f t="shared" si="31"/>
        <v>0</v>
      </c>
      <c r="P219" s="29">
        <f t="shared" si="32"/>
        <v>0</v>
      </c>
      <c r="Q219" s="27"/>
      <c r="R219" s="7"/>
    </row>
    <row r="220" spans="1:18" x14ac:dyDescent="0.25">
      <c r="A220" s="2"/>
      <c r="B220" s="1"/>
      <c r="C220" s="2"/>
      <c r="D220" s="2"/>
      <c r="E220" s="4"/>
      <c r="F220" s="4"/>
      <c r="G220" s="4">
        <f t="shared" si="25"/>
        <v>0</v>
      </c>
      <c r="H220" s="26" t="s">
        <v>6</v>
      </c>
      <c r="I220" s="39">
        <f t="shared" si="26"/>
        <v>0</v>
      </c>
      <c r="J220" s="29">
        <f t="shared" si="27"/>
        <v>0</v>
      </c>
      <c r="K220" s="28">
        <f t="shared" si="28"/>
        <v>0</v>
      </c>
      <c r="L220" s="29">
        <f t="shared" si="29"/>
        <v>0</v>
      </c>
      <c r="M220" s="28">
        <f t="shared" si="30"/>
        <v>0</v>
      </c>
      <c r="N220" s="29">
        <f t="shared" si="30"/>
        <v>0</v>
      </c>
      <c r="O220" s="28">
        <f t="shared" si="31"/>
        <v>0</v>
      </c>
      <c r="P220" s="29">
        <f t="shared" si="32"/>
        <v>0</v>
      </c>
      <c r="Q220" s="27"/>
      <c r="R220" s="7"/>
    </row>
    <row r="221" spans="1:18" x14ac:dyDescent="0.25">
      <c r="A221" s="2"/>
      <c r="B221" s="1"/>
      <c r="C221" s="2"/>
      <c r="D221" s="2"/>
      <c r="E221" s="4"/>
      <c r="F221" s="4"/>
      <c r="G221" s="4">
        <f t="shared" si="25"/>
        <v>0</v>
      </c>
      <c r="H221" s="26" t="s">
        <v>6</v>
      </c>
      <c r="I221" s="39">
        <f t="shared" si="26"/>
        <v>0</v>
      </c>
      <c r="J221" s="29">
        <f t="shared" si="27"/>
        <v>0</v>
      </c>
      <c r="K221" s="28">
        <f t="shared" si="28"/>
        <v>0</v>
      </c>
      <c r="L221" s="29">
        <f t="shared" si="29"/>
        <v>0</v>
      </c>
      <c r="M221" s="28">
        <f t="shared" si="30"/>
        <v>0</v>
      </c>
      <c r="N221" s="29">
        <f t="shared" si="30"/>
        <v>0</v>
      </c>
      <c r="O221" s="28">
        <f t="shared" si="31"/>
        <v>0</v>
      </c>
      <c r="P221" s="29">
        <f t="shared" si="32"/>
        <v>0</v>
      </c>
      <c r="Q221" s="27"/>
      <c r="R221" s="7"/>
    </row>
    <row r="222" spans="1:18" x14ac:dyDescent="0.25">
      <c r="A222" s="2"/>
      <c r="B222" s="1"/>
      <c r="C222" s="2"/>
      <c r="D222" s="2"/>
      <c r="E222" s="4"/>
      <c r="F222" s="4"/>
      <c r="G222" s="4">
        <f t="shared" si="25"/>
        <v>0</v>
      </c>
      <c r="H222" s="26" t="s">
        <v>6</v>
      </c>
      <c r="I222" s="39">
        <f t="shared" si="26"/>
        <v>0</v>
      </c>
      <c r="J222" s="29">
        <f t="shared" si="27"/>
        <v>0</v>
      </c>
      <c r="K222" s="28">
        <f t="shared" si="28"/>
        <v>0</v>
      </c>
      <c r="L222" s="29">
        <f t="shared" si="29"/>
        <v>0</v>
      </c>
      <c r="M222" s="28">
        <f t="shared" si="30"/>
        <v>0</v>
      </c>
      <c r="N222" s="29">
        <f t="shared" si="30"/>
        <v>0</v>
      </c>
      <c r="O222" s="28">
        <f t="shared" si="31"/>
        <v>0</v>
      </c>
      <c r="P222" s="29">
        <f t="shared" si="32"/>
        <v>0</v>
      </c>
      <c r="Q222" s="27"/>
      <c r="R222" s="7"/>
    </row>
    <row r="223" spans="1:18" x14ac:dyDescent="0.25">
      <c r="A223" s="2"/>
      <c r="B223" s="1"/>
      <c r="C223" s="2"/>
      <c r="D223" s="2"/>
      <c r="E223" s="4"/>
      <c r="F223" s="4"/>
      <c r="G223" s="4">
        <f t="shared" si="25"/>
        <v>0</v>
      </c>
      <c r="H223" s="26" t="s">
        <v>6</v>
      </c>
      <c r="I223" s="39">
        <f t="shared" si="26"/>
        <v>0</v>
      </c>
      <c r="J223" s="29">
        <f t="shared" si="27"/>
        <v>0</v>
      </c>
      <c r="K223" s="28">
        <f t="shared" si="28"/>
        <v>0</v>
      </c>
      <c r="L223" s="29">
        <f t="shared" si="29"/>
        <v>0</v>
      </c>
      <c r="M223" s="28">
        <f t="shared" si="30"/>
        <v>0</v>
      </c>
      <c r="N223" s="29">
        <f t="shared" si="30"/>
        <v>0</v>
      </c>
      <c r="O223" s="28">
        <f t="shared" si="31"/>
        <v>0</v>
      </c>
      <c r="P223" s="29">
        <f t="shared" si="32"/>
        <v>0</v>
      </c>
      <c r="Q223" s="27"/>
      <c r="R223" s="7"/>
    </row>
    <row r="224" spans="1:18" x14ac:dyDescent="0.25">
      <c r="A224" s="2"/>
      <c r="B224" s="1"/>
      <c r="C224" s="2"/>
      <c r="D224" s="2"/>
      <c r="E224" s="4"/>
      <c r="F224" s="4"/>
      <c r="G224" s="4">
        <f t="shared" si="25"/>
        <v>0</v>
      </c>
      <c r="H224" s="26" t="s">
        <v>6</v>
      </c>
      <c r="I224" s="39">
        <f t="shared" si="26"/>
        <v>0</v>
      </c>
      <c r="J224" s="29">
        <f t="shared" si="27"/>
        <v>0</v>
      </c>
      <c r="K224" s="28">
        <f t="shared" si="28"/>
        <v>0</v>
      </c>
      <c r="L224" s="29">
        <f t="shared" si="29"/>
        <v>0</v>
      </c>
      <c r="M224" s="28">
        <f t="shared" si="30"/>
        <v>0</v>
      </c>
      <c r="N224" s="29">
        <f t="shared" si="30"/>
        <v>0</v>
      </c>
      <c r="O224" s="28">
        <f t="shared" si="31"/>
        <v>0</v>
      </c>
      <c r="P224" s="29">
        <f t="shared" si="32"/>
        <v>0</v>
      </c>
      <c r="Q224" s="27"/>
      <c r="R224" s="7"/>
    </row>
    <row r="225" spans="1:18" x14ac:dyDescent="0.25">
      <c r="A225" s="2"/>
      <c r="B225" s="1"/>
      <c r="C225" s="2"/>
      <c r="D225" s="2"/>
      <c r="E225" s="4"/>
      <c r="F225" s="4"/>
      <c r="G225" s="4">
        <f t="shared" si="25"/>
        <v>0</v>
      </c>
      <c r="H225" s="26" t="s">
        <v>6</v>
      </c>
      <c r="I225" s="39">
        <f t="shared" si="26"/>
        <v>0</v>
      </c>
      <c r="J225" s="29">
        <f t="shared" si="27"/>
        <v>0</v>
      </c>
      <c r="K225" s="28">
        <f t="shared" si="28"/>
        <v>0</v>
      </c>
      <c r="L225" s="29">
        <f t="shared" si="29"/>
        <v>0</v>
      </c>
      <c r="M225" s="28">
        <f t="shared" si="30"/>
        <v>0</v>
      </c>
      <c r="N225" s="29">
        <f t="shared" si="30"/>
        <v>0</v>
      </c>
      <c r="O225" s="28">
        <f t="shared" si="31"/>
        <v>0</v>
      </c>
      <c r="P225" s="29">
        <f t="shared" si="32"/>
        <v>0</v>
      </c>
      <c r="Q225" s="27"/>
      <c r="R225" s="7"/>
    </row>
    <row r="226" spans="1:18" x14ac:dyDescent="0.25">
      <c r="A226" s="2"/>
      <c r="B226" s="1"/>
      <c r="C226" s="2"/>
      <c r="D226" s="2"/>
      <c r="E226" s="4"/>
      <c r="F226" s="4"/>
      <c r="G226" s="4">
        <f t="shared" si="25"/>
        <v>0</v>
      </c>
      <c r="H226" s="26" t="s">
        <v>6</v>
      </c>
      <c r="I226" s="39">
        <f t="shared" si="26"/>
        <v>0</v>
      </c>
      <c r="J226" s="29">
        <f t="shared" si="27"/>
        <v>0</v>
      </c>
      <c r="K226" s="28">
        <f t="shared" si="28"/>
        <v>0</v>
      </c>
      <c r="L226" s="29">
        <f t="shared" si="29"/>
        <v>0</v>
      </c>
      <c r="M226" s="28">
        <f t="shared" si="30"/>
        <v>0</v>
      </c>
      <c r="N226" s="29">
        <f t="shared" si="30"/>
        <v>0</v>
      </c>
      <c r="O226" s="28">
        <f t="shared" si="31"/>
        <v>0</v>
      </c>
      <c r="P226" s="29">
        <f t="shared" si="32"/>
        <v>0</v>
      </c>
      <c r="Q226" s="27"/>
      <c r="R226" s="7"/>
    </row>
    <row r="227" spans="1:18" x14ac:dyDescent="0.25">
      <c r="A227" s="2"/>
      <c r="B227" s="1"/>
      <c r="C227" s="2"/>
      <c r="D227" s="2"/>
      <c r="E227" s="4"/>
      <c r="F227" s="4"/>
      <c r="G227" s="4">
        <f t="shared" si="25"/>
        <v>0</v>
      </c>
      <c r="H227" s="26" t="s">
        <v>6</v>
      </c>
      <c r="I227" s="39">
        <f t="shared" si="26"/>
        <v>0</v>
      </c>
      <c r="J227" s="29">
        <f t="shared" si="27"/>
        <v>0</v>
      </c>
      <c r="K227" s="28">
        <f t="shared" si="28"/>
        <v>0</v>
      </c>
      <c r="L227" s="29">
        <f t="shared" si="29"/>
        <v>0</v>
      </c>
      <c r="M227" s="28">
        <f t="shared" si="30"/>
        <v>0</v>
      </c>
      <c r="N227" s="29">
        <f t="shared" si="30"/>
        <v>0</v>
      </c>
      <c r="O227" s="28">
        <f t="shared" si="31"/>
        <v>0</v>
      </c>
      <c r="P227" s="29">
        <f t="shared" si="32"/>
        <v>0</v>
      </c>
      <c r="Q227" s="27"/>
      <c r="R227" s="7"/>
    </row>
    <row r="228" spans="1:18" x14ac:dyDescent="0.25">
      <c r="A228" s="2"/>
      <c r="B228" s="1"/>
      <c r="C228" s="2"/>
      <c r="D228" s="2"/>
      <c r="E228" s="4"/>
      <c r="F228" s="4"/>
      <c r="G228" s="4">
        <f t="shared" si="25"/>
        <v>0</v>
      </c>
      <c r="H228" s="26" t="s">
        <v>6</v>
      </c>
      <c r="I228" s="39">
        <f t="shared" si="26"/>
        <v>0</v>
      </c>
      <c r="J228" s="29">
        <f t="shared" si="27"/>
        <v>0</v>
      </c>
      <c r="K228" s="28">
        <f t="shared" si="28"/>
        <v>0</v>
      </c>
      <c r="L228" s="29">
        <f t="shared" si="29"/>
        <v>0</v>
      </c>
      <c r="M228" s="28">
        <f t="shared" si="30"/>
        <v>0</v>
      </c>
      <c r="N228" s="29">
        <f t="shared" si="30"/>
        <v>0</v>
      </c>
      <c r="O228" s="28">
        <f t="shared" si="31"/>
        <v>0</v>
      </c>
      <c r="P228" s="29">
        <f t="shared" si="32"/>
        <v>0</v>
      </c>
      <c r="Q228" s="27"/>
      <c r="R228" s="7"/>
    </row>
    <row r="229" spans="1:18" x14ac:dyDescent="0.25">
      <c r="A229" s="2"/>
      <c r="B229" s="1"/>
      <c r="C229" s="2"/>
      <c r="D229" s="2"/>
      <c r="E229" s="4"/>
      <c r="F229" s="4"/>
      <c r="G229" s="4">
        <f t="shared" si="25"/>
        <v>0</v>
      </c>
      <c r="H229" s="26" t="s">
        <v>6</v>
      </c>
      <c r="I229" s="39">
        <f t="shared" si="26"/>
        <v>0</v>
      </c>
      <c r="J229" s="29">
        <f t="shared" si="27"/>
        <v>0</v>
      </c>
      <c r="K229" s="28">
        <f t="shared" si="28"/>
        <v>0</v>
      </c>
      <c r="L229" s="29">
        <f t="shared" si="29"/>
        <v>0</v>
      </c>
      <c r="M229" s="28">
        <f t="shared" si="30"/>
        <v>0</v>
      </c>
      <c r="N229" s="29">
        <f t="shared" si="30"/>
        <v>0</v>
      </c>
      <c r="O229" s="28">
        <f t="shared" si="31"/>
        <v>0</v>
      </c>
      <c r="P229" s="29">
        <f t="shared" si="32"/>
        <v>0</v>
      </c>
      <c r="Q229" s="27"/>
      <c r="R229" s="7"/>
    </row>
    <row r="230" spans="1:18" x14ac:dyDescent="0.25">
      <c r="A230" s="2"/>
      <c r="B230" s="1"/>
      <c r="C230" s="2"/>
      <c r="D230" s="2"/>
      <c r="E230" s="4"/>
      <c r="F230" s="4"/>
      <c r="G230" s="4">
        <f t="shared" si="25"/>
        <v>0</v>
      </c>
      <c r="H230" s="26" t="s">
        <v>6</v>
      </c>
      <c r="I230" s="39">
        <f t="shared" si="26"/>
        <v>0</v>
      </c>
      <c r="J230" s="29">
        <f t="shared" si="27"/>
        <v>0</v>
      </c>
      <c r="K230" s="28">
        <f t="shared" si="28"/>
        <v>0</v>
      </c>
      <c r="L230" s="29">
        <f t="shared" si="29"/>
        <v>0</v>
      </c>
      <c r="M230" s="28">
        <f t="shared" si="30"/>
        <v>0</v>
      </c>
      <c r="N230" s="29">
        <f t="shared" si="30"/>
        <v>0</v>
      </c>
      <c r="O230" s="28">
        <f t="shared" si="31"/>
        <v>0</v>
      </c>
      <c r="P230" s="29">
        <f t="shared" si="32"/>
        <v>0</v>
      </c>
      <c r="Q230" s="27"/>
      <c r="R230" s="7"/>
    </row>
    <row r="231" spans="1:18" x14ac:dyDescent="0.25">
      <c r="A231" s="2"/>
      <c r="B231" s="1"/>
      <c r="C231" s="2"/>
      <c r="D231" s="2"/>
      <c r="E231" s="4"/>
      <c r="F231" s="4"/>
      <c r="G231" s="4">
        <f t="shared" si="25"/>
        <v>0</v>
      </c>
      <c r="H231" s="26" t="s">
        <v>6</v>
      </c>
      <c r="I231" s="39">
        <f t="shared" si="26"/>
        <v>0</v>
      </c>
      <c r="J231" s="29">
        <f t="shared" si="27"/>
        <v>0</v>
      </c>
      <c r="K231" s="28">
        <f t="shared" si="28"/>
        <v>0</v>
      </c>
      <c r="L231" s="29">
        <f t="shared" si="29"/>
        <v>0</v>
      </c>
      <c r="M231" s="28">
        <f t="shared" si="30"/>
        <v>0</v>
      </c>
      <c r="N231" s="29">
        <f t="shared" si="30"/>
        <v>0</v>
      </c>
      <c r="O231" s="28">
        <f t="shared" si="31"/>
        <v>0</v>
      </c>
      <c r="P231" s="29">
        <f t="shared" si="32"/>
        <v>0</v>
      </c>
      <c r="Q231" s="27"/>
      <c r="R231" s="7"/>
    </row>
    <row r="232" spans="1:18" x14ac:dyDescent="0.25">
      <c r="A232" s="2"/>
      <c r="B232" s="1"/>
      <c r="C232" s="2"/>
      <c r="D232" s="2"/>
      <c r="E232" s="4"/>
      <c r="F232" s="4"/>
      <c r="G232" s="4">
        <f t="shared" si="25"/>
        <v>0</v>
      </c>
      <c r="H232" s="26" t="s">
        <v>6</v>
      </c>
      <c r="I232" s="39">
        <f t="shared" si="26"/>
        <v>0</v>
      </c>
      <c r="J232" s="29">
        <f t="shared" si="27"/>
        <v>0</v>
      </c>
      <c r="K232" s="28">
        <f t="shared" si="28"/>
        <v>0</v>
      </c>
      <c r="L232" s="29">
        <f t="shared" si="29"/>
        <v>0</v>
      </c>
      <c r="M232" s="28">
        <f t="shared" si="30"/>
        <v>0</v>
      </c>
      <c r="N232" s="29">
        <f t="shared" si="30"/>
        <v>0</v>
      </c>
      <c r="O232" s="28">
        <f t="shared" si="31"/>
        <v>0</v>
      </c>
      <c r="P232" s="29">
        <f t="shared" si="32"/>
        <v>0</v>
      </c>
      <c r="Q232" s="27"/>
      <c r="R232" s="7"/>
    </row>
    <row r="233" spans="1:18" x14ac:dyDescent="0.25">
      <c r="A233" s="2"/>
      <c r="B233" s="1"/>
      <c r="C233" s="2"/>
      <c r="D233" s="2"/>
      <c r="E233" s="4"/>
      <c r="F233" s="4"/>
      <c r="G233" s="4">
        <f t="shared" si="25"/>
        <v>0</v>
      </c>
      <c r="H233" s="26" t="s">
        <v>6</v>
      </c>
      <c r="I233" s="39">
        <f t="shared" si="26"/>
        <v>0</v>
      </c>
      <c r="J233" s="29">
        <f t="shared" si="27"/>
        <v>0</v>
      </c>
      <c r="K233" s="28">
        <f t="shared" si="28"/>
        <v>0</v>
      </c>
      <c r="L233" s="29">
        <f t="shared" si="29"/>
        <v>0</v>
      </c>
      <c r="M233" s="28">
        <f t="shared" si="30"/>
        <v>0</v>
      </c>
      <c r="N233" s="29">
        <f t="shared" si="30"/>
        <v>0</v>
      </c>
      <c r="O233" s="28">
        <f t="shared" si="31"/>
        <v>0</v>
      </c>
      <c r="P233" s="29">
        <f t="shared" si="32"/>
        <v>0</v>
      </c>
      <c r="Q233" s="27"/>
      <c r="R233" s="7"/>
    </row>
    <row r="234" spans="1:18" x14ac:dyDescent="0.25">
      <c r="A234" s="2"/>
      <c r="B234" s="1"/>
      <c r="C234" s="2"/>
      <c r="D234" s="2"/>
      <c r="E234" s="4"/>
      <c r="F234" s="4"/>
      <c r="G234" s="4">
        <f t="shared" si="25"/>
        <v>0</v>
      </c>
      <c r="H234" s="26" t="s">
        <v>6</v>
      </c>
      <c r="I234" s="39">
        <f t="shared" si="26"/>
        <v>0</v>
      </c>
      <c r="J234" s="29">
        <f t="shared" si="27"/>
        <v>0</v>
      </c>
      <c r="K234" s="28">
        <f t="shared" si="28"/>
        <v>0</v>
      </c>
      <c r="L234" s="29">
        <f t="shared" si="29"/>
        <v>0</v>
      </c>
      <c r="M234" s="28">
        <f t="shared" si="30"/>
        <v>0</v>
      </c>
      <c r="N234" s="29">
        <f t="shared" si="30"/>
        <v>0</v>
      </c>
      <c r="O234" s="28">
        <f t="shared" si="31"/>
        <v>0</v>
      </c>
      <c r="P234" s="29">
        <f t="shared" si="32"/>
        <v>0</v>
      </c>
      <c r="Q234" s="27"/>
      <c r="R234" s="7"/>
    </row>
    <row r="235" spans="1:18" x14ac:dyDescent="0.25">
      <c r="A235" s="2"/>
      <c r="B235" s="1"/>
      <c r="C235" s="2"/>
      <c r="D235" s="2"/>
      <c r="E235" s="4"/>
      <c r="F235" s="4"/>
      <c r="G235" s="4">
        <f t="shared" si="25"/>
        <v>0</v>
      </c>
      <c r="H235" s="26" t="s">
        <v>6</v>
      </c>
      <c r="I235" s="39">
        <f t="shared" si="26"/>
        <v>0</v>
      </c>
      <c r="J235" s="29">
        <f t="shared" si="27"/>
        <v>0</v>
      </c>
      <c r="K235" s="28">
        <f t="shared" si="28"/>
        <v>0</v>
      </c>
      <c r="L235" s="29">
        <f t="shared" si="29"/>
        <v>0</v>
      </c>
      <c r="M235" s="28">
        <f t="shared" si="30"/>
        <v>0</v>
      </c>
      <c r="N235" s="29">
        <f t="shared" si="30"/>
        <v>0</v>
      </c>
      <c r="O235" s="28">
        <f t="shared" si="31"/>
        <v>0</v>
      </c>
      <c r="P235" s="29">
        <f t="shared" si="32"/>
        <v>0</v>
      </c>
      <c r="Q235" s="27"/>
      <c r="R235" s="7"/>
    </row>
    <row r="236" spans="1:18" x14ac:dyDescent="0.25">
      <c r="A236" s="2"/>
      <c r="B236" s="1"/>
      <c r="C236" s="2"/>
      <c r="D236" s="2"/>
      <c r="E236" s="4"/>
      <c r="F236" s="4"/>
      <c r="G236" s="4">
        <f t="shared" si="25"/>
        <v>0</v>
      </c>
      <c r="H236" s="26" t="s">
        <v>6</v>
      </c>
      <c r="I236" s="39">
        <f t="shared" si="26"/>
        <v>0</v>
      </c>
      <c r="J236" s="29">
        <f t="shared" si="27"/>
        <v>0</v>
      </c>
      <c r="K236" s="28">
        <f t="shared" si="28"/>
        <v>0</v>
      </c>
      <c r="L236" s="29">
        <f t="shared" si="29"/>
        <v>0</v>
      </c>
      <c r="M236" s="28">
        <f t="shared" si="30"/>
        <v>0</v>
      </c>
      <c r="N236" s="29">
        <f t="shared" si="30"/>
        <v>0</v>
      </c>
      <c r="O236" s="28">
        <f t="shared" si="31"/>
        <v>0</v>
      </c>
      <c r="P236" s="29">
        <f t="shared" si="32"/>
        <v>0</v>
      </c>
      <c r="Q236" s="27"/>
      <c r="R236" s="7"/>
    </row>
    <row r="237" spans="1:18" x14ac:dyDescent="0.25">
      <c r="A237" s="2"/>
      <c r="B237" s="1"/>
      <c r="C237" s="2"/>
      <c r="D237" s="2"/>
      <c r="E237" s="4"/>
      <c r="F237" s="4"/>
      <c r="G237" s="4">
        <f t="shared" si="25"/>
        <v>0</v>
      </c>
      <c r="H237" s="26" t="s">
        <v>6</v>
      </c>
      <c r="I237" s="39">
        <f t="shared" si="26"/>
        <v>0</v>
      </c>
      <c r="J237" s="29">
        <f t="shared" si="27"/>
        <v>0</v>
      </c>
      <c r="K237" s="28">
        <f t="shared" si="28"/>
        <v>0</v>
      </c>
      <c r="L237" s="29">
        <f t="shared" si="29"/>
        <v>0</v>
      </c>
      <c r="M237" s="28">
        <f t="shared" si="30"/>
        <v>0</v>
      </c>
      <c r="N237" s="29">
        <f t="shared" si="30"/>
        <v>0</v>
      </c>
      <c r="O237" s="28">
        <f t="shared" si="31"/>
        <v>0</v>
      </c>
      <c r="P237" s="29">
        <f t="shared" si="32"/>
        <v>0</v>
      </c>
      <c r="Q237" s="27"/>
      <c r="R237" s="7"/>
    </row>
    <row r="238" spans="1:18" x14ac:dyDescent="0.25">
      <c r="A238" s="2"/>
      <c r="B238" s="1"/>
      <c r="C238" s="2"/>
      <c r="D238" s="2"/>
      <c r="E238" s="4"/>
      <c r="F238" s="4"/>
      <c r="G238" s="4">
        <f t="shared" si="25"/>
        <v>0</v>
      </c>
      <c r="H238" s="26" t="s">
        <v>6</v>
      </c>
      <c r="I238" s="39">
        <f t="shared" si="26"/>
        <v>0</v>
      </c>
      <c r="J238" s="29">
        <f t="shared" si="27"/>
        <v>0</v>
      </c>
      <c r="K238" s="28">
        <f t="shared" si="28"/>
        <v>0</v>
      </c>
      <c r="L238" s="29">
        <f t="shared" si="29"/>
        <v>0</v>
      </c>
      <c r="M238" s="28">
        <f t="shared" si="30"/>
        <v>0</v>
      </c>
      <c r="N238" s="29">
        <f t="shared" si="30"/>
        <v>0</v>
      </c>
      <c r="O238" s="28">
        <f t="shared" si="31"/>
        <v>0</v>
      </c>
      <c r="P238" s="29">
        <f t="shared" si="32"/>
        <v>0</v>
      </c>
      <c r="Q238" s="27"/>
      <c r="R238" s="7"/>
    </row>
    <row r="239" spans="1:18" x14ac:dyDescent="0.25">
      <c r="A239" s="2"/>
      <c r="B239" s="1"/>
      <c r="C239" s="2"/>
      <c r="D239" s="2"/>
      <c r="E239" s="4"/>
      <c r="F239" s="4"/>
      <c r="G239" s="4">
        <f t="shared" si="25"/>
        <v>0</v>
      </c>
      <c r="H239" s="26" t="s">
        <v>6</v>
      </c>
      <c r="I239" s="39">
        <f t="shared" si="26"/>
        <v>0</v>
      </c>
      <c r="J239" s="29">
        <f t="shared" si="27"/>
        <v>0</v>
      </c>
      <c r="K239" s="28">
        <f t="shared" si="28"/>
        <v>0</v>
      </c>
      <c r="L239" s="29">
        <f t="shared" si="29"/>
        <v>0</v>
      </c>
      <c r="M239" s="28">
        <f t="shared" si="30"/>
        <v>0</v>
      </c>
      <c r="N239" s="29">
        <f t="shared" si="30"/>
        <v>0</v>
      </c>
      <c r="O239" s="28">
        <f t="shared" si="31"/>
        <v>0</v>
      </c>
      <c r="P239" s="29">
        <f t="shared" si="32"/>
        <v>0</v>
      </c>
      <c r="Q239" s="27"/>
      <c r="R239" s="7"/>
    </row>
    <row r="240" spans="1:18" x14ac:dyDescent="0.25">
      <c r="A240" s="2"/>
      <c r="B240" s="1"/>
      <c r="C240" s="2"/>
      <c r="D240" s="2"/>
      <c r="E240" s="4"/>
      <c r="F240" s="4"/>
      <c r="G240" s="4">
        <f t="shared" si="25"/>
        <v>0</v>
      </c>
      <c r="H240" s="26" t="s">
        <v>6</v>
      </c>
      <c r="I240" s="39">
        <f t="shared" si="26"/>
        <v>0</v>
      </c>
      <c r="J240" s="29">
        <f t="shared" si="27"/>
        <v>0</v>
      </c>
      <c r="K240" s="28">
        <f t="shared" si="28"/>
        <v>0</v>
      </c>
      <c r="L240" s="29">
        <f t="shared" si="29"/>
        <v>0</v>
      </c>
      <c r="M240" s="28">
        <f t="shared" si="30"/>
        <v>0</v>
      </c>
      <c r="N240" s="29">
        <f t="shared" si="30"/>
        <v>0</v>
      </c>
      <c r="O240" s="28">
        <f t="shared" si="31"/>
        <v>0</v>
      </c>
      <c r="P240" s="29">
        <f t="shared" si="32"/>
        <v>0</v>
      </c>
      <c r="Q240" s="27"/>
      <c r="R240" s="7"/>
    </row>
    <row r="241" spans="1:18" x14ac:dyDescent="0.25">
      <c r="A241" s="2"/>
      <c r="B241" s="1"/>
      <c r="C241" s="2"/>
      <c r="D241" s="2"/>
      <c r="E241" s="4"/>
      <c r="F241" s="4"/>
      <c r="G241" s="4">
        <f t="shared" si="25"/>
        <v>0</v>
      </c>
      <c r="H241" s="26" t="s">
        <v>6</v>
      </c>
      <c r="I241" s="39">
        <f t="shared" si="26"/>
        <v>0</v>
      </c>
      <c r="J241" s="29">
        <f t="shared" si="27"/>
        <v>0</v>
      </c>
      <c r="K241" s="28">
        <f t="shared" si="28"/>
        <v>0</v>
      </c>
      <c r="L241" s="29">
        <f t="shared" si="29"/>
        <v>0</v>
      </c>
      <c r="M241" s="28">
        <f t="shared" si="30"/>
        <v>0</v>
      </c>
      <c r="N241" s="29">
        <f t="shared" si="30"/>
        <v>0</v>
      </c>
      <c r="O241" s="28">
        <f t="shared" si="31"/>
        <v>0</v>
      </c>
      <c r="P241" s="29">
        <f t="shared" si="32"/>
        <v>0</v>
      </c>
      <c r="Q241" s="27"/>
      <c r="R241" s="7"/>
    </row>
    <row r="242" spans="1:18" x14ac:dyDescent="0.25">
      <c r="A242" s="2"/>
      <c r="B242" s="1"/>
      <c r="C242" s="2"/>
      <c r="D242" s="2"/>
      <c r="E242" s="4"/>
      <c r="F242" s="4"/>
      <c r="G242" s="4">
        <f t="shared" si="25"/>
        <v>0</v>
      </c>
      <c r="H242" s="26" t="s">
        <v>6</v>
      </c>
      <c r="I242" s="39">
        <f t="shared" si="26"/>
        <v>0</v>
      </c>
      <c r="J242" s="29">
        <f t="shared" si="27"/>
        <v>0</v>
      </c>
      <c r="K242" s="28">
        <f t="shared" si="28"/>
        <v>0</v>
      </c>
      <c r="L242" s="29">
        <f t="shared" si="29"/>
        <v>0</v>
      </c>
      <c r="M242" s="28">
        <f t="shared" si="30"/>
        <v>0</v>
      </c>
      <c r="N242" s="29">
        <f t="shared" si="30"/>
        <v>0</v>
      </c>
      <c r="O242" s="28">
        <f t="shared" si="31"/>
        <v>0</v>
      </c>
      <c r="P242" s="29">
        <f t="shared" si="32"/>
        <v>0</v>
      </c>
      <c r="Q242" s="27"/>
      <c r="R242" s="7"/>
    </row>
    <row r="243" spans="1:18" x14ac:dyDescent="0.25">
      <c r="A243" s="2"/>
      <c r="B243" s="1"/>
      <c r="C243" s="2"/>
      <c r="D243" s="2"/>
      <c r="E243" s="4"/>
      <c r="F243" s="4"/>
      <c r="G243" s="4">
        <f t="shared" si="25"/>
        <v>0</v>
      </c>
      <c r="H243" s="26" t="s">
        <v>6</v>
      </c>
      <c r="I243" s="39">
        <f t="shared" si="26"/>
        <v>0</v>
      </c>
      <c r="J243" s="29">
        <f t="shared" si="27"/>
        <v>0</v>
      </c>
      <c r="K243" s="28">
        <f t="shared" si="28"/>
        <v>0</v>
      </c>
      <c r="L243" s="29">
        <f t="shared" si="29"/>
        <v>0</v>
      </c>
      <c r="M243" s="28">
        <f t="shared" si="30"/>
        <v>0</v>
      </c>
      <c r="N243" s="29">
        <f t="shared" si="30"/>
        <v>0</v>
      </c>
      <c r="O243" s="28">
        <f t="shared" si="31"/>
        <v>0</v>
      </c>
      <c r="P243" s="29">
        <f t="shared" si="32"/>
        <v>0</v>
      </c>
      <c r="Q243" s="27"/>
      <c r="R243" s="7"/>
    </row>
    <row r="244" spans="1:18" x14ac:dyDescent="0.25">
      <c r="A244" s="2"/>
      <c r="B244" s="1"/>
      <c r="C244" s="2"/>
      <c r="D244" s="2"/>
      <c r="E244" s="4"/>
      <c r="F244" s="4"/>
      <c r="G244" s="4">
        <f t="shared" si="25"/>
        <v>0</v>
      </c>
      <c r="H244" s="26" t="s">
        <v>6</v>
      </c>
      <c r="I244" s="39">
        <f t="shared" si="26"/>
        <v>0</v>
      </c>
      <c r="J244" s="29">
        <f t="shared" si="27"/>
        <v>0</v>
      </c>
      <c r="K244" s="28">
        <f t="shared" si="28"/>
        <v>0</v>
      </c>
      <c r="L244" s="29">
        <f t="shared" si="29"/>
        <v>0</v>
      </c>
      <c r="M244" s="28">
        <f t="shared" si="30"/>
        <v>0</v>
      </c>
      <c r="N244" s="29">
        <f t="shared" si="30"/>
        <v>0</v>
      </c>
      <c r="O244" s="28">
        <f t="shared" si="31"/>
        <v>0</v>
      </c>
      <c r="P244" s="29">
        <f t="shared" si="32"/>
        <v>0</v>
      </c>
      <c r="Q244" s="27"/>
      <c r="R244" s="7"/>
    </row>
    <row r="245" spans="1:18" x14ac:dyDescent="0.25">
      <c r="A245" s="2"/>
      <c r="B245" s="1"/>
      <c r="C245" s="2"/>
      <c r="D245" s="2"/>
      <c r="E245" s="4"/>
      <c r="F245" s="4"/>
      <c r="G245" s="4">
        <f t="shared" si="25"/>
        <v>0</v>
      </c>
      <c r="H245" s="26" t="s">
        <v>6</v>
      </c>
      <c r="I245" s="39">
        <f t="shared" si="26"/>
        <v>0</v>
      </c>
      <c r="J245" s="29">
        <f t="shared" si="27"/>
        <v>0</v>
      </c>
      <c r="K245" s="28">
        <f t="shared" si="28"/>
        <v>0</v>
      </c>
      <c r="L245" s="29">
        <f t="shared" si="29"/>
        <v>0</v>
      </c>
      <c r="M245" s="28">
        <f t="shared" si="30"/>
        <v>0</v>
      </c>
      <c r="N245" s="29">
        <f t="shared" si="30"/>
        <v>0</v>
      </c>
      <c r="O245" s="28">
        <f t="shared" si="31"/>
        <v>0</v>
      </c>
      <c r="P245" s="29">
        <f t="shared" si="32"/>
        <v>0</v>
      </c>
      <c r="Q245" s="27"/>
      <c r="R245" s="7"/>
    </row>
    <row r="246" spans="1:18" x14ac:dyDescent="0.25">
      <c r="A246" s="2"/>
      <c r="B246" s="1"/>
      <c r="C246" s="2"/>
      <c r="D246" s="2"/>
      <c r="E246" s="4"/>
      <c r="F246" s="4"/>
      <c r="G246" s="4">
        <f t="shared" si="25"/>
        <v>0</v>
      </c>
      <c r="H246" s="26" t="s">
        <v>6</v>
      </c>
      <c r="I246" s="39">
        <f t="shared" si="26"/>
        <v>0</v>
      </c>
      <c r="J246" s="29">
        <f t="shared" si="27"/>
        <v>0</v>
      </c>
      <c r="K246" s="28">
        <f t="shared" si="28"/>
        <v>0</v>
      </c>
      <c r="L246" s="29">
        <f t="shared" si="29"/>
        <v>0</v>
      </c>
      <c r="M246" s="28">
        <f t="shared" si="30"/>
        <v>0</v>
      </c>
      <c r="N246" s="29">
        <f t="shared" si="30"/>
        <v>0</v>
      </c>
      <c r="O246" s="28">
        <f t="shared" si="31"/>
        <v>0</v>
      </c>
      <c r="P246" s="29">
        <f t="shared" si="32"/>
        <v>0</v>
      </c>
      <c r="Q246" s="27"/>
      <c r="R246" s="7"/>
    </row>
    <row r="247" spans="1:18" x14ac:dyDescent="0.25">
      <c r="A247" s="2"/>
      <c r="B247" s="1"/>
      <c r="C247" s="2"/>
      <c r="D247" s="2"/>
      <c r="E247" s="4"/>
      <c r="F247" s="4"/>
      <c r="G247" s="4">
        <f t="shared" si="25"/>
        <v>0</v>
      </c>
      <c r="H247" s="26" t="s">
        <v>6</v>
      </c>
      <c r="I247" s="39">
        <f t="shared" si="26"/>
        <v>0</v>
      </c>
      <c r="J247" s="29">
        <f t="shared" si="27"/>
        <v>0</v>
      </c>
      <c r="K247" s="28">
        <f t="shared" si="28"/>
        <v>0</v>
      </c>
      <c r="L247" s="29">
        <f t="shared" si="29"/>
        <v>0</v>
      </c>
      <c r="M247" s="28">
        <f t="shared" si="30"/>
        <v>0</v>
      </c>
      <c r="N247" s="29">
        <f t="shared" si="30"/>
        <v>0</v>
      </c>
      <c r="O247" s="28">
        <f t="shared" si="31"/>
        <v>0</v>
      </c>
      <c r="P247" s="29">
        <f t="shared" si="32"/>
        <v>0</v>
      </c>
      <c r="Q247" s="27"/>
      <c r="R247" s="7"/>
    </row>
    <row r="248" spans="1:18" x14ac:dyDescent="0.25">
      <c r="A248" s="2"/>
      <c r="B248" s="1"/>
      <c r="C248" s="2"/>
      <c r="D248" s="2"/>
      <c r="E248" s="4"/>
      <c r="F248" s="4"/>
      <c r="G248" s="4">
        <f t="shared" si="25"/>
        <v>0</v>
      </c>
      <c r="H248" s="26" t="s">
        <v>6</v>
      </c>
      <c r="I248" s="39">
        <f t="shared" si="26"/>
        <v>0</v>
      </c>
      <c r="J248" s="29">
        <f t="shared" si="27"/>
        <v>0</v>
      </c>
      <c r="K248" s="28">
        <f t="shared" si="28"/>
        <v>0</v>
      </c>
      <c r="L248" s="29">
        <f t="shared" si="29"/>
        <v>0</v>
      </c>
      <c r="M248" s="28">
        <f t="shared" si="30"/>
        <v>0</v>
      </c>
      <c r="N248" s="29">
        <f t="shared" si="30"/>
        <v>0</v>
      </c>
      <c r="O248" s="28">
        <f t="shared" si="31"/>
        <v>0</v>
      </c>
      <c r="P248" s="29">
        <f t="shared" si="32"/>
        <v>0</v>
      </c>
      <c r="Q248" s="27"/>
      <c r="R248" s="7"/>
    </row>
    <row r="249" spans="1:18" x14ac:dyDescent="0.25">
      <c r="A249" s="2"/>
      <c r="B249" s="1"/>
      <c r="C249" s="2"/>
      <c r="D249" s="2"/>
      <c r="E249" s="4"/>
      <c r="F249" s="4"/>
      <c r="G249" s="4">
        <f t="shared" si="25"/>
        <v>0</v>
      </c>
      <c r="H249" s="26" t="s">
        <v>6</v>
      </c>
      <c r="I249" s="39">
        <f t="shared" si="26"/>
        <v>0</v>
      </c>
      <c r="J249" s="29">
        <f t="shared" si="27"/>
        <v>0</v>
      </c>
      <c r="K249" s="28">
        <f t="shared" si="28"/>
        <v>0</v>
      </c>
      <c r="L249" s="29">
        <f t="shared" si="29"/>
        <v>0</v>
      </c>
      <c r="M249" s="28">
        <f t="shared" si="30"/>
        <v>0</v>
      </c>
      <c r="N249" s="29">
        <f t="shared" si="30"/>
        <v>0</v>
      </c>
      <c r="O249" s="28">
        <f t="shared" si="31"/>
        <v>0</v>
      </c>
      <c r="P249" s="29">
        <f t="shared" si="32"/>
        <v>0</v>
      </c>
      <c r="Q249" s="27"/>
      <c r="R249" s="7"/>
    </row>
    <row r="250" spans="1:18" x14ac:dyDescent="0.25">
      <c r="A250" s="2"/>
      <c r="B250" s="1"/>
      <c r="C250" s="2"/>
      <c r="D250" s="2"/>
      <c r="E250" s="4"/>
      <c r="F250" s="4"/>
      <c r="G250" s="4">
        <f t="shared" si="25"/>
        <v>0</v>
      </c>
      <c r="H250" s="26" t="s">
        <v>6</v>
      </c>
      <c r="I250" s="39">
        <f t="shared" si="26"/>
        <v>0</v>
      </c>
      <c r="J250" s="29">
        <f t="shared" si="27"/>
        <v>0</v>
      </c>
      <c r="K250" s="28">
        <f t="shared" si="28"/>
        <v>0</v>
      </c>
      <c r="L250" s="29">
        <f t="shared" si="29"/>
        <v>0</v>
      </c>
      <c r="M250" s="28">
        <f t="shared" si="30"/>
        <v>0</v>
      </c>
      <c r="N250" s="29">
        <f t="shared" si="30"/>
        <v>0</v>
      </c>
      <c r="O250" s="28">
        <f t="shared" si="31"/>
        <v>0</v>
      </c>
      <c r="P250" s="29">
        <f t="shared" si="32"/>
        <v>0</v>
      </c>
      <c r="Q250" s="27"/>
      <c r="R250" s="7"/>
    </row>
    <row r="251" spans="1:18" x14ac:dyDescent="0.25">
      <c r="A251" s="2"/>
      <c r="B251" s="1"/>
      <c r="C251" s="2"/>
      <c r="D251" s="2"/>
      <c r="E251" s="4"/>
      <c r="F251" s="4"/>
      <c r="G251" s="4">
        <f t="shared" si="25"/>
        <v>0</v>
      </c>
      <c r="H251" s="26" t="s">
        <v>6</v>
      </c>
      <c r="I251" s="39">
        <f t="shared" si="26"/>
        <v>0</v>
      </c>
      <c r="J251" s="29">
        <f t="shared" si="27"/>
        <v>0</v>
      </c>
      <c r="K251" s="28">
        <f t="shared" si="28"/>
        <v>0</v>
      </c>
      <c r="L251" s="29">
        <f t="shared" si="29"/>
        <v>0</v>
      </c>
      <c r="M251" s="28">
        <f t="shared" si="30"/>
        <v>0</v>
      </c>
      <c r="N251" s="29">
        <f t="shared" si="30"/>
        <v>0</v>
      </c>
      <c r="O251" s="28">
        <f t="shared" si="31"/>
        <v>0</v>
      </c>
      <c r="P251" s="29">
        <f t="shared" si="32"/>
        <v>0</v>
      </c>
      <c r="Q251" s="27"/>
      <c r="R251" s="7"/>
    </row>
    <row r="252" spans="1:18" x14ac:dyDescent="0.25">
      <c r="A252" s="2"/>
      <c r="B252" s="1"/>
      <c r="C252" s="2"/>
      <c r="D252" s="2"/>
      <c r="E252" s="4"/>
      <c r="F252" s="4"/>
      <c r="G252" s="4">
        <f t="shared" si="25"/>
        <v>0</v>
      </c>
      <c r="H252" s="26" t="s">
        <v>6</v>
      </c>
      <c r="I252" s="39">
        <f t="shared" si="26"/>
        <v>0</v>
      </c>
      <c r="J252" s="29">
        <f t="shared" si="27"/>
        <v>0</v>
      </c>
      <c r="K252" s="28">
        <f t="shared" si="28"/>
        <v>0</v>
      </c>
      <c r="L252" s="29">
        <f t="shared" si="29"/>
        <v>0</v>
      </c>
      <c r="M252" s="28">
        <f t="shared" si="30"/>
        <v>0</v>
      </c>
      <c r="N252" s="29">
        <f t="shared" si="30"/>
        <v>0</v>
      </c>
      <c r="O252" s="28">
        <f t="shared" si="31"/>
        <v>0</v>
      </c>
      <c r="P252" s="29">
        <f t="shared" si="32"/>
        <v>0</v>
      </c>
      <c r="Q252" s="27"/>
      <c r="R252" s="7"/>
    </row>
    <row r="253" spans="1:18" x14ac:dyDescent="0.25">
      <c r="A253" s="2"/>
      <c r="B253" s="1"/>
      <c r="C253" s="2"/>
      <c r="D253" s="2"/>
      <c r="E253" s="4"/>
      <c r="F253" s="4"/>
      <c r="G253" s="4">
        <f t="shared" si="25"/>
        <v>0</v>
      </c>
      <c r="H253" s="26" t="s">
        <v>6</v>
      </c>
      <c r="I253" s="39">
        <f t="shared" si="26"/>
        <v>0</v>
      </c>
      <c r="J253" s="29">
        <f t="shared" si="27"/>
        <v>0</v>
      </c>
      <c r="K253" s="28">
        <f t="shared" si="28"/>
        <v>0</v>
      </c>
      <c r="L253" s="29">
        <f t="shared" si="29"/>
        <v>0</v>
      </c>
      <c r="M253" s="28">
        <f t="shared" si="30"/>
        <v>0</v>
      </c>
      <c r="N253" s="29">
        <f t="shared" si="30"/>
        <v>0</v>
      </c>
      <c r="O253" s="28">
        <f t="shared" si="31"/>
        <v>0</v>
      </c>
      <c r="P253" s="29">
        <f t="shared" si="32"/>
        <v>0</v>
      </c>
      <c r="Q253" s="27"/>
      <c r="R253" s="7"/>
    </row>
    <row r="254" spans="1:18" x14ac:dyDescent="0.25">
      <c r="A254" s="2"/>
      <c r="B254" s="1"/>
      <c r="C254" s="2"/>
      <c r="D254" s="2"/>
      <c r="E254" s="4"/>
      <c r="F254" s="4"/>
      <c r="G254" s="4">
        <f t="shared" si="25"/>
        <v>0</v>
      </c>
      <c r="H254" s="26" t="s">
        <v>6</v>
      </c>
      <c r="I254" s="39">
        <f t="shared" si="26"/>
        <v>0</v>
      </c>
      <c r="J254" s="29">
        <f t="shared" si="27"/>
        <v>0</v>
      </c>
      <c r="K254" s="28">
        <f t="shared" si="28"/>
        <v>0</v>
      </c>
      <c r="L254" s="29">
        <f t="shared" si="29"/>
        <v>0</v>
      </c>
      <c r="M254" s="28">
        <f t="shared" si="30"/>
        <v>0</v>
      </c>
      <c r="N254" s="29">
        <f t="shared" si="30"/>
        <v>0</v>
      </c>
      <c r="O254" s="28">
        <f t="shared" si="31"/>
        <v>0</v>
      </c>
      <c r="P254" s="29">
        <f t="shared" si="32"/>
        <v>0</v>
      </c>
      <c r="Q254" s="27"/>
      <c r="R254" s="7"/>
    </row>
    <row r="255" spans="1:18" x14ac:dyDescent="0.25">
      <c r="A255" s="2"/>
      <c r="B255" s="1"/>
      <c r="C255" s="2"/>
      <c r="D255" s="2"/>
      <c r="E255" s="4"/>
      <c r="F255" s="4"/>
      <c r="G255" s="4">
        <f t="shared" si="25"/>
        <v>0</v>
      </c>
      <c r="H255" s="26" t="s">
        <v>6</v>
      </c>
      <c r="I255" s="39">
        <f t="shared" si="26"/>
        <v>0</v>
      </c>
      <c r="J255" s="29">
        <f t="shared" si="27"/>
        <v>0</v>
      </c>
      <c r="K255" s="28">
        <f t="shared" si="28"/>
        <v>0</v>
      </c>
      <c r="L255" s="29">
        <f t="shared" si="29"/>
        <v>0</v>
      </c>
      <c r="M255" s="28">
        <f t="shared" si="30"/>
        <v>0</v>
      </c>
      <c r="N255" s="29">
        <f t="shared" si="30"/>
        <v>0</v>
      </c>
      <c r="O255" s="28">
        <f t="shared" si="31"/>
        <v>0</v>
      </c>
      <c r="P255" s="29">
        <f t="shared" si="32"/>
        <v>0</v>
      </c>
      <c r="Q255" s="27"/>
      <c r="R255" s="7"/>
    </row>
    <row r="256" spans="1:18" x14ac:dyDescent="0.25">
      <c r="A256" s="2"/>
      <c r="B256" s="1"/>
      <c r="C256" s="2"/>
      <c r="D256" s="2"/>
      <c r="E256" s="4"/>
      <c r="F256" s="4"/>
      <c r="G256" s="4">
        <f t="shared" si="25"/>
        <v>0</v>
      </c>
      <c r="H256" s="26" t="s">
        <v>6</v>
      </c>
      <c r="I256" s="39">
        <f t="shared" si="26"/>
        <v>0</v>
      </c>
      <c r="J256" s="29">
        <f t="shared" si="27"/>
        <v>0</v>
      </c>
      <c r="K256" s="28">
        <f t="shared" si="28"/>
        <v>0</v>
      </c>
      <c r="L256" s="29">
        <f t="shared" si="29"/>
        <v>0</v>
      </c>
      <c r="M256" s="28">
        <f t="shared" si="30"/>
        <v>0</v>
      </c>
      <c r="N256" s="29">
        <f t="shared" si="30"/>
        <v>0</v>
      </c>
      <c r="O256" s="28">
        <f t="shared" si="31"/>
        <v>0</v>
      </c>
      <c r="P256" s="29">
        <f t="shared" si="32"/>
        <v>0</v>
      </c>
      <c r="Q256" s="27"/>
      <c r="R256" s="7"/>
    </row>
    <row r="257" spans="1:18" x14ac:dyDescent="0.25">
      <c r="A257" s="2"/>
      <c r="B257" s="1"/>
      <c r="C257" s="2"/>
      <c r="D257" s="2"/>
      <c r="E257" s="4"/>
      <c r="F257" s="4"/>
      <c r="G257" s="4">
        <f t="shared" si="25"/>
        <v>0</v>
      </c>
      <c r="H257" s="26" t="s">
        <v>6</v>
      </c>
      <c r="I257" s="39">
        <f t="shared" si="26"/>
        <v>0</v>
      </c>
      <c r="J257" s="29">
        <f t="shared" si="27"/>
        <v>0</v>
      </c>
      <c r="K257" s="28">
        <f t="shared" si="28"/>
        <v>0</v>
      </c>
      <c r="L257" s="29">
        <f t="shared" si="29"/>
        <v>0</v>
      </c>
      <c r="M257" s="28">
        <f t="shared" si="30"/>
        <v>0</v>
      </c>
      <c r="N257" s="29">
        <f t="shared" si="30"/>
        <v>0</v>
      </c>
      <c r="O257" s="28">
        <f t="shared" si="31"/>
        <v>0</v>
      </c>
      <c r="P257" s="29">
        <f t="shared" si="32"/>
        <v>0</v>
      </c>
      <c r="Q257" s="27"/>
      <c r="R257" s="7"/>
    </row>
    <row r="258" spans="1:18" x14ac:dyDescent="0.25">
      <c r="A258" s="2"/>
      <c r="B258" s="1"/>
      <c r="C258" s="2"/>
      <c r="D258" s="2"/>
      <c r="E258" s="4"/>
      <c r="F258" s="4"/>
      <c r="G258" s="4">
        <f t="shared" si="25"/>
        <v>0</v>
      </c>
      <c r="H258" s="26" t="s">
        <v>6</v>
      </c>
      <c r="I258" s="39">
        <f t="shared" si="26"/>
        <v>0</v>
      </c>
      <c r="J258" s="29">
        <f t="shared" si="27"/>
        <v>0</v>
      </c>
      <c r="K258" s="28">
        <f t="shared" si="28"/>
        <v>0</v>
      </c>
      <c r="L258" s="29">
        <f t="shared" si="29"/>
        <v>0</v>
      </c>
      <c r="M258" s="28">
        <f t="shared" si="30"/>
        <v>0</v>
      </c>
      <c r="N258" s="29">
        <f t="shared" si="30"/>
        <v>0</v>
      </c>
      <c r="O258" s="28">
        <f t="shared" si="31"/>
        <v>0</v>
      </c>
      <c r="P258" s="29">
        <f t="shared" si="32"/>
        <v>0</v>
      </c>
      <c r="Q258" s="27"/>
      <c r="R258" s="7"/>
    </row>
    <row r="259" spans="1:18" x14ac:dyDescent="0.25">
      <c r="A259" s="2"/>
      <c r="B259" s="1"/>
      <c r="C259" s="2"/>
      <c r="D259" s="2"/>
      <c r="E259" s="4"/>
      <c r="F259" s="4"/>
      <c r="G259" s="4">
        <f t="shared" si="25"/>
        <v>0</v>
      </c>
      <c r="H259" s="26" t="s">
        <v>6</v>
      </c>
      <c r="I259" s="39">
        <f t="shared" si="26"/>
        <v>0</v>
      </c>
      <c r="J259" s="29">
        <f t="shared" si="27"/>
        <v>0</v>
      </c>
      <c r="K259" s="28">
        <f t="shared" si="28"/>
        <v>0</v>
      </c>
      <c r="L259" s="29">
        <f t="shared" si="29"/>
        <v>0</v>
      </c>
      <c r="M259" s="28">
        <f t="shared" si="30"/>
        <v>0</v>
      </c>
      <c r="N259" s="29">
        <f t="shared" si="30"/>
        <v>0</v>
      </c>
      <c r="O259" s="28">
        <f t="shared" si="31"/>
        <v>0</v>
      </c>
      <c r="P259" s="29">
        <f t="shared" si="32"/>
        <v>0</v>
      </c>
      <c r="Q259" s="27"/>
      <c r="R259" s="7"/>
    </row>
    <row r="260" spans="1:18" x14ac:dyDescent="0.25">
      <c r="A260" s="2"/>
      <c r="B260" s="1"/>
      <c r="C260" s="2"/>
      <c r="D260" s="2"/>
      <c r="E260" s="4"/>
      <c r="F260" s="4"/>
      <c r="G260" s="4">
        <f t="shared" si="25"/>
        <v>0</v>
      </c>
      <c r="H260" s="26" t="s">
        <v>6</v>
      </c>
      <c r="I260" s="39">
        <f t="shared" si="26"/>
        <v>0</v>
      </c>
      <c r="J260" s="29">
        <f t="shared" si="27"/>
        <v>0</v>
      </c>
      <c r="K260" s="28">
        <f t="shared" si="28"/>
        <v>0</v>
      </c>
      <c r="L260" s="29">
        <f t="shared" si="29"/>
        <v>0</v>
      </c>
      <c r="M260" s="28">
        <f t="shared" si="30"/>
        <v>0</v>
      </c>
      <c r="N260" s="29">
        <f t="shared" si="30"/>
        <v>0</v>
      </c>
      <c r="O260" s="28">
        <f t="shared" si="31"/>
        <v>0</v>
      </c>
      <c r="P260" s="29">
        <f t="shared" si="32"/>
        <v>0</v>
      </c>
      <c r="Q260" s="27"/>
      <c r="R260" s="7"/>
    </row>
    <row r="261" spans="1:18" x14ac:dyDescent="0.25">
      <c r="A261" s="2"/>
      <c r="B261" s="1"/>
      <c r="C261" s="2"/>
      <c r="D261" s="2"/>
      <c r="E261" s="4"/>
      <c r="F261" s="4"/>
      <c r="G261" s="4">
        <f t="shared" si="25"/>
        <v>0</v>
      </c>
      <c r="H261" s="26" t="s">
        <v>6</v>
      </c>
      <c r="I261" s="39">
        <f t="shared" si="26"/>
        <v>0</v>
      </c>
      <c r="J261" s="29">
        <f t="shared" si="27"/>
        <v>0</v>
      </c>
      <c r="K261" s="28">
        <f t="shared" si="28"/>
        <v>0</v>
      </c>
      <c r="L261" s="29">
        <f t="shared" si="29"/>
        <v>0</v>
      </c>
      <c r="M261" s="28">
        <f t="shared" si="30"/>
        <v>0</v>
      </c>
      <c r="N261" s="29">
        <f t="shared" si="30"/>
        <v>0</v>
      </c>
      <c r="O261" s="28">
        <f t="shared" si="31"/>
        <v>0</v>
      </c>
      <c r="P261" s="29">
        <f t="shared" si="32"/>
        <v>0</v>
      </c>
      <c r="Q261" s="27"/>
      <c r="R261" s="7"/>
    </row>
    <row r="262" spans="1:18" x14ac:dyDescent="0.25">
      <c r="A262" s="2"/>
      <c r="B262" s="1"/>
      <c r="C262" s="2"/>
      <c r="D262" s="2"/>
      <c r="E262" s="4"/>
      <c r="F262" s="4"/>
      <c r="G262" s="4">
        <f t="shared" si="25"/>
        <v>0</v>
      </c>
      <c r="H262" s="26" t="s">
        <v>6</v>
      </c>
      <c r="I262" s="39">
        <f t="shared" si="26"/>
        <v>0</v>
      </c>
      <c r="J262" s="29">
        <f t="shared" si="27"/>
        <v>0</v>
      </c>
      <c r="K262" s="28">
        <f t="shared" si="28"/>
        <v>0</v>
      </c>
      <c r="L262" s="29">
        <f t="shared" si="29"/>
        <v>0</v>
      </c>
      <c r="M262" s="28">
        <f t="shared" si="30"/>
        <v>0</v>
      </c>
      <c r="N262" s="29">
        <f t="shared" si="30"/>
        <v>0</v>
      </c>
      <c r="O262" s="28">
        <f t="shared" si="31"/>
        <v>0</v>
      </c>
      <c r="P262" s="29">
        <f t="shared" si="32"/>
        <v>0</v>
      </c>
      <c r="Q262" s="27"/>
      <c r="R262" s="7"/>
    </row>
    <row r="263" spans="1:18" x14ac:dyDescent="0.25">
      <c r="A263" s="2"/>
      <c r="B263" s="1"/>
      <c r="C263" s="2"/>
      <c r="D263" s="2"/>
      <c r="E263" s="4"/>
      <c r="F263" s="4"/>
      <c r="G263" s="4">
        <f t="shared" si="25"/>
        <v>0</v>
      </c>
      <c r="H263" s="26" t="s">
        <v>6</v>
      </c>
      <c r="I263" s="39">
        <f t="shared" si="26"/>
        <v>0</v>
      </c>
      <c r="J263" s="29">
        <f t="shared" si="27"/>
        <v>0</v>
      </c>
      <c r="K263" s="28">
        <f t="shared" si="28"/>
        <v>0</v>
      </c>
      <c r="L263" s="29">
        <f t="shared" si="29"/>
        <v>0</v>
      </c>
      <c r="M263" s="28">
        <f t="shared" si="30"/>
        <v>0</v>
      </c>
      <c r="N263" s="29">
        <f t="shared" si="30"/>
        <v>0</v>
      </c>
      <c r="O263" s="28">
        <f t="shared" si="31"/>
        <v>0</v>
      </c>
      <c r="P263" s="29">
        <f t="shared" si="32"/>
        <v>0</v>
      </c>
      <c r="Q263" s="27"/>
      <c r="R263" s="7"/>
    </row>
    <row r="264" spans="1:18" x14ac:dyDescent="0.25">
      <c r="A264" s="2"/>
      <c r="B264" s="1"/>
      <c r="C264" s="2"/>
      <c r="D264" s="2"/>
      <c r="E264" s="4"/>
      <c r="F264" s="4"/>
      <c r="G264" s="4">
        <f t="shared" si="25"/>
        <v>0</v>
      </c>
      <c r="H264" s="26" t="s">
        <v>6</v>
      </c>
      <c r="I264" s="39">
        <f t="shared" si="26"/>
        <v>0</v>
      </c>
      <c r="J264" s="29">
        <f t="shared" si="27"/>
        <v>0</v>
      </c>
      <c r="K264" s="28">
        <f t="shared" si="28"/>
        <v>0</v>
      </c>
      <c r="L264" s="29">
        <f t="shared" si="29"/>
        <v>0</v>
      </c>
      <c r="M264" s="28">
        <f t="shared" si="30"/>
        <v>0</v>
      </c>
      <c r="N264" s="29">
        <f t="shared" si="30"/>
        <v>0</v>
      </c>
      <c r="O264" s="28">
        <f t="shared" si="31"/>
        <v>0</v>
      </c>
      <c r="P264" s="29">
        <f t="shared" si="32"/>
        <v>0</v>
      </c>
      <c r="Q264" s="27"/>
      <c r="R264" s="7"/>
    </row>
    <row r="265" spans="1:18" x14ac:dyDescent="0.25">
      <c r="A265" s="2"/>
      <c r="B265" s="1"/>
      <c r="C265" s="2"/>
      <c r="D265" s="2"/>
      <c r="E265" s="4"/>
      <c r="F265" s="4"/>
      <c r="G265" s="4">
        <f t="shared" si="25"/>
        <v>0</v>
      </c>
      <c r="H265" s="26" t="s">
        <v>6</v>
      </c>
      <c r="I265" s="39">
        <f t="shared" si="26"/>
        <v>0</v>
      </c>
      <c r="J265" s="29">
        <f t="shared" si="27"/>
        <v>0</v>
      </c>
      <c r="K265" s="28">
        <f t="shared" si="28"/>
        <v>0</v>
      </c>
      <c r="L265" s="29">
        <f t="shared" si="29"/>
        <v>0</v>
      </c>
      <c r="M265" s="28">
        <f t="shared" si="30"/>
        <v>0</v>
      </c>
      <c r="N265" s="29">
        <f t="shared" si="30"/>
        <v>0</v>
      </c>
      <c r="O265" s="28">
        <f t="shared" si="31"/>
        <v>0</v>
      </c>
      <c r="P265" s="29">
        <f t="shared" si="32"/>
        <v>0</v>
      </c>
      <c r="Q265" s="27"/>
      <c r="R265" s="7"/>
    </row>
    <row r="266" spans="1:18" x14ac:dyDescent="0.25">
      <c r="A266" s="2"/>
      <c r="B266" s="1"/>
      <c r="C266" s="2"/>
      <c r="D266" s="2"/>
      <c r="E266" s="4"/>
      <c r="F266" s="4"/>
      <c r="G266" s="4">
        <f t="shared" si="25"/>
        <v>0</v>
      </c>
      <c r="H266" s="26" t="s">
        <v>6</v>
      </c>
      <c r="I266" s="39">
        <f t="shared" si="26"/>
        <v>0</v>
      </c>
      <c r="J266" s="29">
        <f t="shared" si="27"/>
        <v>0</v>
      </c>
      <c r="K266" s="28">
        <f t="shared" si="28"/>
        <v>0</v>
      </c>
      <c r="L266" s="29">
        <f t="shared" si="29"/>
        <v>0</v>
      </c>
      <c r="M266" s="28">
        <f t="shared" si="30"/>
        <v>0</v>
      </c>
      <c r="N266" s="29">
        <f t="shared" si="30"/>
        <v>0</v>
      </c>
      <c r="O266" s="28">
        <f t="shared" si="31"/>
        <v>0</v>
      </c>
      <c r="P266" s="29">
        <f t="shared" si="32"/>
        <v>0</v>
      </c>
      <c r="Q266" s="27"/>
      <c r="R266" s="7"/>
    </row>
    <row r="267" spans="1:18" x14ac:dyDescent="0.25">
      <c r="A267" s="2"/>
      <c r="B267" s="1"/>
      <c r="C267" s="2"/>
      <c r="D267" s="2"/>
      <c r="E267" s="4"/>
      <c r="F267" s="4"/>
      <c r="G267" s="4">
        <f t="shared" ref="G267:G330" si="33">E267*F267</f>
        <v>0</v>
      </c>
      <c r="H267" s="26" t="s">
        <v>6</v>
      </c>
      <c r="I267" s="39">
        <f t="shared" ref="I267:I330" si="34">E267*$E$4</f>
        <v>0</v>
      </c>
      <c r="J267" s="29">
        <f t="shared" ref="J267:J330" si="35">G267*$E$4</f>
        <v>0</v>
      </c>
      <c r="K267" s="28">
        <f t="shared" ref="K267:K330" si="36">IF(H267="DIVISAS $",E267*$E$5,0)</f>
        <v>0</v>
      </c>
      <c r="L267" s="29">
        <f t="shared" ref="L267:L330" si="37">IF(H267="DIVISAS $",G267*$E$5,0)</f>
        <v>0</v>
      </c>
      <c r="M267" s="28">
        <f t="shared" ref="M267:N330" si="38">SUM(I267,K267)</f>
        <v>0</v>
      </c>
      <c r="N267" s="29">
        <f t="shared" si="38"/>
        <v>0</v>
      </c>
      <c r="O267" s="28">
        <f t="shared" ref="O267:O330" si="39">E267-M267</f>
        <v>0</v>
      </c>
      <c r="P267" s="29">
        <f t="shared" ref="P267:P330" si="40">G267-N267</f>
        <v>0</v>
      </c>
      <c r="Q267" s="27"/>
      <c r="R267" s="7"/>
    </row>
    <row r="268" spans="1:18" x14ac:dyDescent="0.25">
      <c r="A268" s="2"/>
      <c r="B268" s="1"/>
      <c r="C268" s="2"/>
      <c r="D268" s="2"/>
      <c r="E268" s="4"/>
      <c r="F268" s="4"/>
      <c r="G268" s="4">
        <f t="shared" si="33"/>
        <v>0</v>
      </c>
      <c r="H268" s="26" t="s">
        <v>6</v>
      </c>
      <c r="I268" s="39">
        <f t="shared" si="34"/>
        <v>0</v>
      </c>
      <c r="J268" s="29">
        <f t="shared" si="35"/>
        <v>0</v>
      </c>
      <c r="K268" s="28">
        <f t="shared" si="36"/>
        <v>0</v>
      </c>
      <c r="L268" s="29">
        <f t="shared" si="37"/>
        <v>0</v>
      </c>
      <c r="M268" s="28">
        <f t="shared" si="38"/>
        <v>0</v>
      </c>
      <c r="N268" s="29">
        <f t="shared" si="38"/>
        <v>0</v>
      </c>
      <c r="O268" s="28">
        <f t="shared" si="39"/>
        <v>0</v>
      </c>
      <c r="P268" s="29">
        <f t="shared" si="40"/>
        <v>0</v>
      </c>
      <c r="Q268" s="27"/>
      <c r="R268" s="7"/>
    </row>
    <row r="269" spans="1:18" x14ac:dyDescent="0.25">
      <c r="A269" s="2"/>
      <c r="B269" s="1"/>
      <c r="C269" s="2"/>
      <c r="D269" s="2"/>
      <c r="E269" s="4"/>
      <c r="F269" s="4"/>
      <c r="G269" s="4">
        <f t="shared" si="33"/>
        <v>0</v>
      </c>
      <c r="H269" s="26" t="s">
        <v>6</v>
      </c>
      <c r="I269" s="39">
        <f t="shared" si="34"/>
        <v>0</v>
      </c>
      <c r="J269" s="29">
        <f t="shared" si="35"/>
        <v>0</v>
      </c>
      <c r="K269" s="28">
        <f t="shared" si="36"/>
        <v>0</v>
      </c>
      <c r="L269" s="29">
        <f t="shared" si="37"/>
        <v>0</v>
      </c>
      <c r="M269" s="28">
        <f t="shared" si="38"/>
        <v>0</v>
      </c>
      <c r="N269" s="29">
        <f t="shared" si="38"/>
        <v>0</v>
      </c>
      <c r="O269" s="28">
        <f t="shared" si="39"/>
        <v>0</v>
      </c>
      <c r="P269" s="29">
        <f t="shared" si="40"/>
        <v>0</v>
      </c>
      <c r="Q269" s="27"/>
      <c r="R269" s="7"/>
    </row>
    <row r="270" spans="1:18" x14ac:dyDescent="0.25">
      <c r="A270" s="2"/>
      <c r="B270" s="1"/>
      <c r="C270" s="2"/>
      <c r="D270" s="2"/>
      <c r="E270" s="4"/>
      <c r="F270" s="4"/>
      <c r="G270" s="4">
        <f t="shared" si="33"/>
        <v>0</v>
      </c>
      <c r="H270" s="26" t="s">
        <v>6</v>
      </c>
      <c r="I270" s="39">
        <f t="shared" si="34"/>
        <v>0</v>
      </c>
      <c r="J270" s="29">
        <f t="shared" si="35"/>
        <v>0</v>
      </c>
      <c r="K270" s="28">
        <f t="shared" si="36"/>
        <v>0</v>
      </c>
      <c r="L270" s="29">
        <f t="shared" si="37"/>
        <v>0</v>
      </c>
      <c r="M270" s="28">
        <f t="shared" si="38"/>
        <v>0</v>
      </c>
      <c r="N270" s="29">
        <f t="shared" si="38"/>
        <v>0</v>
      </c>
      <c r="O270" s="28">
        <f t="shared" si="39"/>
        <v>0</v>
      </c>
      <c r="P270" s="29">
        <f t="shared" si="40"/>
        <v>0</v>
      </c>
      <c r="Q270" s="27"/>
      <c r="R270" s="7"/>
    </row>
    <row r="271" spans="1:18" x14ac:dyDescent="0.25">
      <c r="A271" s="2"/>
      <c r="B271" s="1"/>
      <c r="C271" s="2"/>
      <c r="D271" s="2"/>
      <c r="E271" s="4"/>
      <c r="F271" s="4"/>
      <c r="G271" s="4">
        <f t="shared" si="33"/>
        <v>0</v>
      </c>
      <c r="H271" s="26" t="s">
        <v>6</v>
      </c>
      <c r="I271" s="39">
        <f t="shared" si="34"/>
        <v>0</v>
      </c>
      <c r="J271" s="29">
        <f t="shared" si="35"/>
        <v>0</v>
      </c>
      <c r="K271" s="28">
        <f t="shared" si="36"/>
        <v>0</v>
      </c>
      <c r="L271" s="29">
        <f t="shared" si="37"/>
        <v>0</v>
      </c>
      <c r="M271" s="28">
        <f t="shared" si="38"/>
        <v>0</v>
      </c>
      <c r="N271" s="29">
        <f t="shared" si="38"/>
        <v>0</v>
      </c>
      <c r="O271" s="28">
        <f t="shared" si="39"/>
        <v>0</v>
      </c>
      <c r="P271" s="29">
        <f t="shared" si="40"/>
        <v>0</v>
      </c>
      <c r="Q271" s="27"/>
      <c r="R271" s="7"/>
    </row>
    <row r="272" spans="1:18" x14ac:dyDescent="0.25">
      <c r="A272" s="2"/>
      <c r="B272" s="1"/>
      <c r="C272" s="2"/>
      <c r="D272" s="2"/>
      <c r="E272" s="4"/>
      <c r="F272" s="4"/>
      <c r="G272" s="4">
        <f t="shared" si="33"/>
        <v>0</v>
      </c>
      <c r="H272" s="26" t="s">
        <v>6</v>
      </c>
      <c r="I272" s="39">
        <f t="shared" si="34"/>
        <v>0</v>
      </c>
      <c r="J272" s="29">
        <f t="shared" si="35"/>
        <v>0</v>
      </c>
      <c r="K272" s="28">
        <f t="shared" si="36"/>
        <v>0</v>
      </c>
      <c r="L272" s="29">
        <f t="shared" si="37"/>
        <v>0</v>
      </c>
      <c r="M272" s="28">
        <f t="shared" si="38"/>
        <v>0</v>
      </c>
      <c r="N272" s="29">
        <f t="shared" si="38"/>
        <v>0</v>
      </c>
      <c r="O272" s="28">
        <f t="shared" si="39"/>
        <v>0</v>
      </c>
      <c r="P272" s="29">
        <f t="shared" si="40"/>
        <v>0</v>
      </c>
      <c r="Q272" s="27"/>
      <c r="R272" s="7"/>
    </row>
    <row r="273" spans="1:18" x14ac:dyDescent="0.25">
      <c r="A273" s="2"/>
      <c r="B273" s="1"/>
      <c r="C273" s="2"/>
      <c r="D273" s="2"/>
      <c r="E273" s="4"/>
      <c r="F273" s="4"/>
      <c r="G273" s="4">
        <f t="shared" si="33"/>
        <v>0</v>
      </c>
      <c r="H273" s="26" t="s">
        <v>6</v>
      </c>
      <c r="I273" s="39">
        <f t="shared" si="34"/>
        <v>0</v>
      </c>
      <c r="J273" s="29">
        <f t="shared" si="35"/>
        <v>0</v>
      </c>
      <c r="K273" s="28">
        <f t="shared" si="36"/>
        <v>0</v>
      </c>
      <c r="L273" s="29">
        <f t="shared" si="37"/>
        <v>0</v>
      </c>
      <c r="M273" s="28">
        <f t="shared" si="38"/>
        <v>0</v>
      </c>
      <c r="N273" s="29">
        <f t="shared" si="38"/>
        <v>0</v>
      </c>
      <c r="O273" s="28">
        <f t="shared" si="39"/>
        <v>0</v>
      </c>
      <c r="P273" s="29">
        <f t="shared" si="40"/>
        <v>0</v>
      </c>
      <c r="Q273" s="27"/>
      <c r="R273" s="7"/>
    </row>
    <row r="274" spans="1:18" x14ac:dyDescent="0.25">
      <c r="A274" s="2"/>
      <c r="B274" s="1"/>
      <c r="C274" s="2"/>
      <c r="D274" s="2"/>
      <c r="E274" s="4"/>
      <c r="F274" s="4"/>
      <c r="G274" s="4">
        <f t="shared" si="33"/>
        <v>0</v>
      </c>
      <c r="H274" s="26" t="s">
        <v>6</v>
      </c>
      <c r="I274" s="39">
        <f t="shared" si="34"/>
        <v>0</v>
      </c>
      <c r="J274" s="29">
        <f t="shared" si="35"/>
        <v>0</v>
      </c>
      <c r="K274" s="28">
        <f t="shared" si="36"/>
        <v>0</v>
      </c>
      <c r="L274" s="29">
        <f t="shared" si="37"/>
        <v>0</v>
      </c>
      <c r="M274" s="28">
        <f t="shared" si="38"/>
        <v>0</v>
      </c>
      <c r="N274" s="29">
        <f t="shared" si="38"/>
        <v>0</v>
      </c>
      <c r="O274" s="28">
        <f t="shared" si="39"/>
        <v>0</v>
      </c>
      <c r="P274" s="29">
        <f t="shared" si="40"/>
        <v>0</v>
      </c>
      <c r="Q274" s="27"/>
      <c r="R274" s="7"/>
    </row>
    <row r="275" spans="1:18" x14ac:dyDescent="0.25">
      <c r="A275" s="2"/>
      <c r="B275" s="1"/>
      <c r="C275" s="2"/>
      <c r="D275" s="2"/>
      <c r="E275" s="4"/>
      <c r="F275" s="4"/>
      <c r="G275" s="4">
        <f t="shared" si="33"/>
        <v>0</v>
      </c>
      <c r="H275" s="26" t="s">
        <v>6</v>
      </c>
      <c r="I275" s="39">
        <f t="shared" si="34"/>
        <v>0</v>
      </c>
      <c r="J275" s="29">
        <f t="shared" si="35"/>
        <v>0</v>
      </c>
      <c r="K275" s="28">
        <f t="shared" si="36"/>
        <v>0</v>
      </c>
      <c r="L275" s="29">
        <f t="shared" si="37"/>
        <v>0</v>
      </c>
      <c r="M275" s="28">
        <f t="shared" si="38"/>
        <v>0</v>
      </c>
      <c r="N275" s="29">
        <f t="shared" si="38"/>
        <v>0</v>
      </c>
      <c r="O275" s="28">
        <f t="shared" si="39"/>
        <v>0</v>
      </c>
      <c r="P275" s="29">
        <f t="shared" si="40"/>
        <v>0</v>
      </c>
      <c r="Q275" s="27"/>
      <c r="R275" s="7"/>
    </row>
    <row r="276" spans="1:18" x14ac:dyDescent="0.25">
      <c r="A276" s="2"/>
      <c r="B276" s="1"/>
      <c r="C276" s="2"/>
      <c r="D276" s="2"/>
      <c r="E276" s="4"/>
      <c r="F276" s="4"/>
      <c r="G276" s="4">
        <f t="shared" si="33"/>
        <v>0</v>
      </c>
      <c r="H276" s="26" t="s">
        <v>6</v>
      </c>
      <c r="I276" s="39">
        <f t="shared" si="34"/>
        <v>0</v>
      </c>
      <c r="J276" s="29">
        <f t="shared" si="35"/>
        <v>0</v>
      </c>
      <c r="K276" s="28">
        <f t="shared" si="36"/>
        <v>0</v>
      </c>
      <c r="L276" s="29">
        <f t="shared" si="37"/>
        <v>0</v>
      </c>
      <c r="M276" s="28">
        <f t="shared" si="38"/>
        <v>0</v>
      </c>
      <c r="N276" s="29">
        <f t="shared" si="38"/>
        <v>0</v>
      </c>
      <c r="O276" s="28">
        <f t="shared" si="39"/>
        <v>0</v>
      </c>
      <c r="P276" s="29">
        <f t="shared" si="40"/>
        <v>0</v>
      </c>
      <c r="Q276" s="27"/>
      <c r="R276" s="7"/>
    </row>
    <row r="277" spans="1:18" x14ac:dyDescent="0.25">
      <c r="A277" s="2"/>
      <c r="B277" s="1"/>
      <c r="C277" s="2"/>
      <c r="D277" s="2"/>
      <c r="E277" s="4"/>
      <c r="F277" s="4"/>
      <c r="G277" s="4">
        <f t="shared" si="33"/>
        <v>0</v>
      </c>
      <c r="H277" s="26" t="s">
        <v>6</v>
      </c>
      <c r="I277" s="39">
        <f t="shared" si="34"/>
        <v>0</v>
      </c>
      <c r="J277" s="29">
        <f t="shared" si="35"/>
        <v>0</v>
      </c>
      <c r="K277" s="28">
        <f t="shared" si="36"/>
        <v>0</v>
      </c>
      <c r="L277" s="29">
        <f t="shared" si="37"/>
        <v>0</v>
      </c>
      <c r="M277" s="28">
        <f t="shared" si="38"/>
        <v>0</v>
      </c>
      <c r="N277" s="29">
        <f t="shared" si="38"/>
        <v>0</v>
      </c>
      <c r="O277" s="28">
        <f t="shared" si="39"/>
        <v>0</v>
      </c>
      <c r="P277" s="29">
        <f t="shared" si="40"/>
        <v>0</v>
      </c>
      <c r="Q277" s="27"/>
      <c r="R277" s="7"/>
    </row>
    <row r="278" spans="1:18" x14ac:dyDescent="0.25">
      <c r="A278" s="2"/>
      <c r="B278" s="1"/>
      <c r="C278" s="2"/>
      <c r="D278" s="2"/>
      <c r="E278" s="4"/>
      <c r="F278" s="4"/>
      <c r="G278" s="4">
        <f t="shared" si="33"/>
        <v>0</v>
      </c>
      <c r="H278" s="26" t="s">
        <v>6</v>
      </c>
      <c r="I278" s="39">
        <f t="shared" si="34"/>
        <v>0</v>
      </c>
      <c r="J278" s="29">
        <f t="shared" si="35"/>
        <v>0</v>
      </c>
      <c r="K278" s="28">
        <f t="shared" si="36"/>
        <v>0</v>
      </c>
      <c r="L278" s="29">
        <f t="shared" si="37"/>
        <v>0</v>
      </c>
      <c r="M278" s="28">
        <f t="shared" si="38"/>
        <v>0</v>
      </c>
      <c r="N278" s="29">
        <f t="shared" si="38"/>
        <v>0</v>
      </c>
      <c r="O278" s="28">
        <f t="shared" si="39"/>
        <v>0</v>
      </c>
      <c r="P278" s="29">
        <f t="shared" si="40"/>
        <v>0</v>
      </c>
      <c r="Q278" s="27"/>
      <c r="R278" s="7"/>
    </row>
    <row r="279" spans="1:18" x14ac:dyDescent="0.25">
      <c r="A279" s="2"/>
      <c r="B279" s="1"/>
      <c r="C279" s="2"/>
      <c r="D279" s="2"/>
      <c r="E279" s="4"/>
      <c r="F279" s="4"/>
      <c r="G279" s="4">
        <f t="shared" si="33"/>
        <v>0</v>
      </c>
      <c r="H279" s="26" t="s">
        <v>6</v>
      </c>
      <c r="I279" s="39">
        <f t="shared" si="34"/>
        <v>0</v>
      </c>
      <c r="J279" s="29">
        <f t="shared" si="35"/>
        <v>0</v>
      </c>
      <c r="K279" s="28">
        <f t="shared" si="36"/>
        <v>0</v>
      </c>
      <c r="L279" s="29">
        <f t="shared" si="37"/>
        <v>0</v>
      </c>
      <c r="M279" s="28">
        <f t="shared" si="38"/>
        <v>0</v>
      </c>
      <c r="N279" s="29">
        <f t="shared" si="38"/>
        <v>0</v>
      </c>
      <c r="O279" s="28">
        <f t="shared" si="39"/>
        <v>0</v>
      </c>
      <c r="P279" s="29">
        <f t="shared" si="40"/>
        <v>0</v>
      </c>
      <c r="Q279" s="27"/>
      <c r="R279" s="7"/>
    </row>
    <row r="280" spans="1:18" x14ac:dyDescent="0.25">
      <c r="A280" s="2"/>
      <c r="B280" s="1"/>
      <c r="C280" s="2"/>
      <c r="D280" s="2"/>
      <c r="E280" s="4"/>
      <c r="F280" s="4"/>
      <c r="G280" s="4">
        <f t="shared" si="33"/>
        <v>0</v>
      </c>
      <c r="H280" s="26" t="s">
        <v>6</v>
      </c>
      <c r="I280" s="39">
        <f t="shared" si="34"/>
        <v>0</v>
      </c>
      <c r="J280" s="29">
        <f t="shared" si="35"/>
        <v>0</v>
      </c>
      <c r="K280" s="28">
        <f t="shared" si="36"/>
        <v>0</v>
      </c>
      <c r="L280" s="29">
        <f t="shared" si="37"/>
        <v>0</v>
      </c>
      <c r="M280" s="28">
        <f t="shared" si="38"/>
        <v>0</v>
      </c>
      <c r="N280" s="29">
        <f t="shared" si="38"/>
        <v>0</v>
      </c>
      <c r="O280" s="28">
        <f t="shared" si="39"/>
        <v>0</v>
      </c>
      <c r="P280" s="29">
        <f t="shared" si="40"/>
        <v>0</v>
      </c>
      <c r="Q280" s="27"/>
      <c r="R280" s="7"/>
    </row>
    <row r="281" spans="1:18" x14ac:dyDescent="0.25">
      <c r="A281" s="2"/>
      <c r="B281" s="1"/>
      <c r="C281" s="2"/>
      <c r="D281" s="2"/>
      <c r="E281" s="4"/>
      <c r="F281" s="4"/>
      <c r="G281" s="4">
        <f t="shared" si="33"/>
        <v>0</v>
      </c>
      <c r="H281" s="26" t="s">
        <v>6</v>
      </c>
      <c r="I281" s="39">
        <f t="shared" si="34"/>
        <v>0</v>
      </c>
      <c r="J281" s="29">
        <f t="shared" si="35"/>
        <v>0</v>
      </c>
      <c r="K281" s="28">
        <f t="shared" si="36"/>
        <v>0</v>
      </c>
      <c r="L281" s="29">
        <f t="shared" si="37"/>
        <v>0</v>
      </c>
      <c r="M281" s="28">
        <f t="shared" si="38"/>
        <v>0</v>
      </c>
      <c r="N281" s="29">
        <f t="shared" si="38"/>
        <v>0</v>
      </c>
      <c r="O281" s="28">
        <f t="shared" si="39"/>
        <v>0</v>
      </c>
      <c r="P281" s="29">
        <f t="shared" si="40"/>
        <v>0</v>
      </c>
      <c r="Q281" s="27"/>
      <c r="R281" s="7"/>
    </row>
    <row r="282" spans="1:18" x14ac:dyDescent="0.25">
      <c r="A282" s="2"/>
      <c r="B282" s="1"/>
      <c r="C282" s="2"/>
      <c r="D282" s="2"/>
      <c r="E282" s="4"/>
      <c r="F282" s="4"/>
      <c r="G282" s="4">
        <f t="shared" si="33"/>
        <v>0</v>
      </c>
      <c r="H282" s="26" t="s">
        <v>6</v>
      </c>
      <c r="I282" s="39">
        <f t="shared" si="34"/>
        <v>0</v>
      </c>
      <c r="J282" s="29">
        <f t="shared" si="35"/>
        <v>0</v>
      </c>
      <c r="K282" s="28">
        <f t="shared" si="36"/>
        <v>0</v>
      </c>
      <c r="L282" s="29">
        <f t="shared" si="37"/>
        <v>0</v>
      </c>
      <c r="M282" s="28">
        <f t="shared" si="38"/>
        <v>0</v>
      </c>
      <c r="N282" s="29">
        <f t="shared" si="38"/>
        <v>0</v>
      </c>
      <c r="O282" s="28">
        <f t="shared" si="39"/>
        <v>0</v>
      </c>
      <c r="P282" s="29">
        <f t="shared" si="40"/>
        <v>0</v>
      </c>
      <c r="Q282" s="27"/>
      <c r="R282" s="7"/>
    </row>
    <row r="283" spans="1:18" x14ac:dyDescent="0.25">
      <c r="A283" s="2"/>
      <c r="B283" s="1"/>
      <c r="C283" s="2"/>
      <c r="D283" s="2"/>
      <c r="E283" s="4"/>
      <c r="F283" s="4"/>
      <c r="G283" s="4">
        <f t="shared" si="33"/>
        <v>0</v>
      </c>
      <c r="H283" s="26" t="s">
        <v>6</v>
      </c>
      <c r="I283" s="39">
        <f t="shared" si="34"/>
        <v>0</v>
      </c>
      <c r="J283" s="29">
        <f t="shared" si="35"/>
        <v>0</v>
      </c>
      <c r="K283" s="28">
        <f t="shared" si="36"/>
        <v>0</v>
      </c>
      <c r="L283" s="29">
        <f t="shared" si="37"/>
        <v>0</v>
      </c>
      <c r="M283" s="28">
        <f t="shared" si="38"/>
        <v>0</v>
      </c>
      <c r="N283" s="29">
        <f t="shared" si="38"/>
        <v>0</v>
      </c>
      <c r="O283" s="28">
        <f t="shared" si="39"/>
        <v>0</v>
      </c>
      <c r="P283" s="29">
        <f t="shared" si="40"/>
        <v>0</v>
      </c>
      <c r="Q283" s="27"/>
      <c r="R283" s="7"/>
    </row>
    <row r="284" spans="1:18" x14ac:dyDescent="0.25">
      <c r="A284" s="2"/>
      <c r="B284" s="1"/>
      <c r="C284" s="2"/>
      <c r="D284" s="2"/>
      <c r="E284" s="4"/>
      <c r="F284" s="4"/>
      <c r="G284" s="4">
        <f t="shared" si="33"/>
        <v>0</v>
      </c>
      <c r="H284" s="26" t="s">
        <v>6</v>
      </c>
      <c r="I284" s="39">
        <f t="shared" si="34"/>
        <v>0</v>
      </c>
      <c r="J284" s="29">
        <f t="shared" si="35"/>
        <v>0</v>
      </c>
      <c r="K284" s="28">
        <f t="shared" si="36"/>
        <v>0</v>
      </c>
      <c r="L284" s="29">
        <f t="shared" si="37"/>
        <v>0</v>
      </c>
      <c r="M284" s="28">
        <f t="shared" si="38"/>
        <v>0</v>
      </c>
      <c r="N284" s="29">
        <f t="shared" si="38"/>
        <v>0</v>
      </c>
      <c r="O284" s="28">
        <f t="shared" si="39"/>
        <v>0</v>
      </c>
      <c r="P284" s="29">
        <f t="shared" si="40"/>
        <v>0</v>
      </c>
      <c r="Q284" s="27"/>
      <c r="R284" s="7"/>
    </row>
    <row r="285" spans="1:18" x14ac:dyDescent="0.25">
      <c r="A285" s="2"/>
      <c r="B285" s="1"/>
      <c r="C285" s="2"/>
      <c r="D285" s="2"/>
      <c r="E285" s="4"/>
      <c r="F285" s="4"/>
      <c r="G285" s="4">
        <f t="shared" si="33"/>
        <v>0</v>
      </c>
      <c r="H285" s="26" t="s">
        <v>6</v>
      </c>
      <c r="I285" s="39">
        <f t="shared" si="34"/>
        <v>0</v>
      </c>
      <c r="J285" s="29">
        <f t="shared" si="35"/>
        <v>0</v>
      </c>
      <c r="K285" s="28">
        <f t="shared" si="36"/>
        <v>0</v>
      </c>
      <c r="L285" s="29">
        <f t="shared" si="37"/>
        <v>0</v>
      </c>
      <c r="M285" s="28">
        <f t="shared" si="38"/>
        <v>0</v>
      </c>
      <c r="N285" s="29">
        <f t="shared" si="38"/>
        <v>0</v>
      </c>
      <c r="O285" s="28">
        <f t="shared" si="39"/>
        <v>0</v>
      </c>
      <c r="P285" s="29">
        <f t="shared" si="40"/>
        <v>0</v>
      </c>
      <c r="Q285" s="27"/>
      <c r="R285" s="7"/>
    </row>
    <row r="286" spans="1:18" x14ac:dyDescent="0.25">
      <c r="A286" s="2"/>
      <c r="B286" s="1"/>
      <c r="C286" s="2"/>
      <c r="D286" s="2"/>
      <c r="E286" s="4"/>
      <c r="F286" s="4"/>
      <c r="G286" s="4">
        <f t="shared" si="33"/>
        <v>0</v>
      </c>
      <c r="H286" s="26" t="s">
        <v>6</v>
      </c>
      <c r="I286" s="39">
        <f t="shared" si="34"/>
        <v>0</v>
      </c>
      <c r="J286" s="29">
        <f t="shared" si="35"/>
        <v>0</v>
      </c>
      <c r="K286" s="28">
        <f t="shared" si="36"/>
        <v>0</v>
      </c>
      <c r="L286" s="29">
        <f t="shared" si="37"/>
        <v>0</v>
      </c>
      <c r="M286" s="28">
        <f t="shared" si="38"/>
        <v>0</v>
      </c>
      <c r="N286" s="29">
        <f t="shared" si="38"/>
        <v>0</v>
      </c>
      <c r="O286" s="28">
        <f t="shared" si="39"/>
        <v>0</v>
      </c>
      <c r="P286" s="29">
        <f t="shared" si="40"/>
        <v>0</v>
      </c>
      <c r="Q286" s="27"/>
      <c r="R286" s="7"/>
    </row>
    <row r="287" spans="1:18" x14ac:dyDescent="0.25">
      <c r="A287" s="2"/>
      <c r="B287" s="1"/>
      <c r="C287" s="2"/>
      <c r="D287" s="2"/>
      <c r="E287" s="4"/>
      <c r="F287" s="4"/>
      <c r="G287" s="4">
        <f t="shared" si="33"/>
        <v>0</v>
      </c>
      <c r="H287" s="26" t="s">
        <v>6</v>
      </c>
      <c r="I287" s="39">
        <f t="shared" si="34"/>
        <v>0</v>
      </c>
      <c r="J287" s="29">
        <f t="shared" si="35"/>
        <v>0</v>
      </c>
      <c r="K287" s="28">
        <f t="shared" si="36"/>
        <v>0</v>
      </c>
      <c r="L287" s="29">
        <f t="shared" si="37"/>
        <v>0</v>
      </c>
      <c r="M287" s="28">
        <f t="shared" si="38"/>
        <v>0</v>
      </c>
      <c r="N287" s="29">
        <f t="shared" si="38"/>
        <v>0</v>
      </c>
      <c r="O287" s="28">
        <f t="shared" si="39"/>
        <v>0</v>
      </c>
      <c r="P287" s="29">
        <f t="shared" si="40"/>
        <v>0</v>
      </c>
      <c r="Q287" s="27"/>
      <c r="R287" s="7"/>
    </row>
    <row r="288" spans="1:18" x14ac:dyDescent="0.25">
      <c r="A288" s="2"/>
      <c r="B288" s="1"/>
      <c r="C288" s="2"/>
      <c r="D288" s="2"/>
      <c r="E288" s="4"/>
      <c r="F288" s="4"/>
      <c r="G288" s="4">
        <f t="shared" si="33"/>
        <v>0</v>
      </c>
      <c r="H288" s="26" t="s">
        <v>6</v>
      </c>
      <c r="I288" s="39">
        <f t="shared" si="34"/>
        <v>0</v>
      </c>
      <c r="J288" s="29">
        <f t="shared" si="35"/>
        <v>0</v>
      </c>
      <c r="K288" s="28">
        <f t="shared" si="36"/>
        <v>0</v>
      </c>
      <c r="L288" s="29">
        <f t="shared" si="37"/>
        <v>0</v>
      </c>
      <c r="M288" s="28">
        <f t="shared" si="38"/>
        <v>0</v>
      </c>
      <c r="N288" s="29">
        <f t="shared" si="38"/>
        <v>0</v>
      </c>
      <c r="O288" s="28">
        <f t="shared" si="39"/>
        <v>0</v>
      </c>
      <c r="P288" s="29">
        <f t="shared" si="40"/>
        <v>0</v>
      </c>
      <c r="Q288" s="27"/>
      <c r="R288" s="7"/>
    </row>
    <row r="289" spans="1:18" x14ac:dyDescent="0.25">
      <c r="A289" s="2"/>
      <c r="B289" s="1"/>
      <c r="C289" s="2"/>
      <c r="D289" s="2"/>
      <c r="E289" s="4"/>
      <c r="F289" s="4"/>
      <c r="G289" s="4">
        <f t="shared" si="33"/>
        <v>0</v>
      </c>
      <c r="H289" s="26" t="s">
        <v>6</v>
      </c>
      <c r="I289" s="39">
        <f t="shared" si="34"/>
        <v>0</v>
      </c>
      <c r="J289" s="29">
        <f t="shared" si="35"/>
        <v>0</v>
      </c>
      <c r="K289" s="28">
        <f t="shared" si="36"/>
        <v>0</v>
      </c>
      <c r="L289" s="29">
        <f t="shared" si="37"/>
        <v>0</v>
      </c>
      <c r="M289" s="28">
        <f t="shared" si="38"/>
        <v>0</v>
      </c>
      <c r="N289" s="29">
        <f t="shared" si="38"/>
        <v>0</v>
      </c>
      <c r="O289" s="28">
        <f t="shared" si="39"/>
        <v>0</v>
      </c>
      <c r="P289" s="29">
        <f t="shared" si="40"/>
        <v>0</v>
      </c>
      <c r="Q289" s="27"/>
      <c r="R289" s="7"/>
    </row>
    <row r="290" spans="1:18" x14ac:dyDescent="0.25">
      <c r="A290" s="2"/>
      <c r="B290" s="1"/>
      <c r="C290" s="2"/>
      <c r="D290" s="2"/>
      <c r="E290" s="4"/>
      <c r="F290" s="4"/>
      <c r="G290" s="4">
        <f t="shared" si="33"/>
        <v>0</v>
      </c>
      <c r="H290" s="26" t="s">
        <v>6</v>
      </c>
      <c r="I290" s="39">
        <f t="shared" si="34"/>
        <v>0</v>
      </c>
      <c r="J290" s="29">
        <f t="shared" si="35"/>
        <v>0</v>
      </c>
      <c r="K290" s="28">
        <f t="shared" si="36"/>
        <v>0</v>
      </c>
      <c r="L290" s="29">
        <f t="shared" si="37"/>
        <v>0</v>
      </c>
      <c r="M290" s="28">
        <f t="shared" si="38"/>
        <v>0</v>
      </c>
      <c r="N290" s="29">
        <f t="shared" si="38"/>
        <v>0</v>
      </c>
      <c r="O290" s="28">
        <f t="shared" si="39"/>
        <v>0</v>
      </c>
      <c r="P290" s="29">
        <f t="shared" si="40"/>
        <v>0</v>
      </c>
      <c r="Q290" s="27"/>
      <c r="R290" s="7"/>
    </row>
    <row r="291" spans="1:18" x14ac:dyDescent="0.25">
      <c r="A291" s="2"/>
      <c r="B291" s="1"/>
      <c r="C291" s="2"/>
      <c r="D291" s="2"/>
      <c r="E291" s="4"/>
      <c r="F291" s="4"/>
      <c r="G291" s="4">
        <f t="shared" si="33"/>
        <v>0</v>
      </c>
      <c r="H291" s="26" t="s">
        <v>6</v>
      </c>
      <c r="I291" s="39">
        <f t="shared" si="34"/>
        <v>0</v>
      </c>
      <c r="J291" s="29">
        <f t="shared" si="35"/>
        <v>0</v>
      </c>
      <c r="K291" s="28">
        <f t="shared" si="36"/>
        <v>0</v>
      </c>
      <c r="L291" s="29">
        <f t="shared" si="37"/>
        <v>0</v>
      </c>
      <c r="M291" s="28">
        <f t="shared" si="38"/>
        <v>0</v>
      </c>
      <c r="N291" s="29">
        <f t="shared" si="38"/>
        <v>0</v>
      </c>
      <c r="O291" s="28">
        <f t="shared" si="39"/>
        <v>0</v>
      </c>
      <c r="P291" s="29">
        <f t="shared" si="40"/>
        <v>0</v>
      </c>
      <c r="Q291" s="27"/>
      <c r="R291" s="7"/>
    </row>
    <row r="292" spans="1:18" x14ac:dyDescent="0.25">
      <c r="A292" s="2"/>
      <c r="B292" s="1"/>
      <c r="C292" s="2"/>
      <c r="D292" s="2"/>
      <c r="E292" s="4"/>
      <c r="F292" s="4"/>
      <c r="G292" s="4">
        <f t="shared" si="33"/>
        <v>0</v>
      </c>
      <c r="H292" s="26" t="s">
        <v>6</v>
      </c>
      <c r="I292" s="39">
        <f t="shared" si="34"/>
        <v>0</v>
      </c>
      <c r="J292" s="29">
        <f t="shared" si="35"/>
        <v>0</v>
      </c>
      <c r="K292" s="28">
        <f t="shared" si="36"/>
        <v>0</v>
      </c>
      <c r="L292" s="29">
        <f t="shared" si="37"/>
        <v>0</v>
      </c>
      <c r="M292" s="28">
        <f t="shared" si="38"/>
        <v>0</v>
      </c>
      <c r="N292" s="29">
        <f t="shared" si="38"/>
        <v>0</v>
      </c>
      <c r="O292" s="28">
        <f t="shared" si="39"/>
        <v>0</v>
      </c>
      <c r="P292" s="29">
        <f t="shared" si="40"/>
        <v>0</v>
      </c>
      <c r="Q292" s="27"/>
      <c r="R292" s="7"/>
    </row>
    <row r="293" spans="1:18" x14ac:dyDescent="0.25">
      <c r="A293" s="2"/>
      <c r="B293" s="1"/>
      <c r="C293" s="2"/>
      <c r="D293" s="2"/>
      <c r="E293" s="4"/>
      <c r="F293" s="4"/>
      <c r="G293" s="4">
        <f t="shared" si="33"/>
        <v>0</v>
      </c>
      <c r="H293" s="26" t="s">
        <v>6</v>
      </c>
      <c r="I293" s="39">
        <f t="shared" si="34"/>
        <v>0</v>
      </c>
      <c r="J293" s="29">
        <f t="shared" si="35"/>
        <v>0</v>
      </c>
      <c r="K293" s="28">
        <f t="shared" si="36"/>
        <v>0</v>
      </c>
      <c r="L293" s="29">
        <f t="shared" si="37"/>
        <v>0</v>
      </c>
      <c r="M293" s="28">
        <f t="shared" si="38"/>
        <v>0</v>
      </c>
      <c r="N293" s="29">
        <f t="shared" si="38"/>
        <v>0</v>
      </c>
      <c r="O293" s="28">
        <f t="shared" si="39"/>
        <v>0</v>
      </c>
      <c r="P293" s="29">
        <f t="shared" si="40"/>
        <v>0</v>
      </c>
      <c r="Q293" s="27"/>
      <c r="R293" s="7"/>
    </row>
    <row r="294" spans="1:18" x14ac:dyDescent="0.25">
      <c r="A294" s="2"/>
      <c r="B294" s="1"/>
      <c r="C294" s="2"/>
      <c r="D294" s="2"/>
      <c r="E294" s="4"/>
      <c r="F294" s="4"/>
      <c r="G294" s="4">
        <f t="shared" si="33"/>
        <v>0</v>
      </c>
      <c r="H294" s="26" t="s">
        <v>6</v>
      </c>
      <c r="I294" s="39">
        <f t="shared" si="34"/>
        <v>0</v>
      </c>
      <c r="J294" s="29">
        <f t="shared" si="35"/>
        <v>0</v>
      </c>
      <c r="K294" s="28">
        <f t="shared" si="36"/>
        <v>0</v>
      </c>
      <c r="L294" s="29">
        <f t="shared" si="37"/>
        <v>0</v>
      </c>
      <c r="M294" s="28">
        <f t="shared" si="38"/>
        <v>0</v>
      </c>
      <c r="N294" s="29">
        <f t="shared" si="38"/>
        <v>0</v>
      </c>
      <c r="O294" s="28">
        <f t="shared" si="39"/>
        <v>0</v>
      </c>
      <c r="P294" s="29">
        <f t="shared" si="40"/>
        <v>0</v>
      </c>
      <c r="Q294" s="27"/>
      <c r="R294" s="7"/>
    </row>
    <row r="295" spans="1:18" x14ac:dyDescent="0.25">
      <c r="A295" s="2"/>
      <c r="B295" s="1"/>
      <c r="C295" s="2"/>
      <c r="D295" s="2"/>
      <c r="E295" s="4"/>
      <c r="F295" s="4"/>
      <c r="G295" s="4">
        <f t="shared" si="33"/>
        <v>0</v>
      </c>
      <c r="H295" s="26" t="s">
        <v>6</v>
      </c>
      <c r="I295" s="39">
        <f t="shared" si="34"/>
        <v>0</v>
      </c>
      <c r="J295" s="29">
        <f t="shared" si="35"/>
        <v>0</v>
      </c>
      <c r="K295" s="28">
        <f t="shared" si="36"/>
        <v>0</v>
      </c>
      <c r="L295" s="29">
        <f t="shared" si="37"/>
        <v>0</v>
      </c>
      <c r="M295" s="28">
        <f t="shared" si="38"/>
        <v>0</v>
      </c>
      <c r="N295" s="29">
        <f t="shared" si="38"/>
        <v>0</v>
      </c>
      <c r="O295" s="28">
        <f t="shared" si="39"/>
        <v>0</v>
      </c>
      <c r="P295" s="29">
        <f t="shared" si="40"/>
        <v>0</v>
      </c>
      <c r="Q295" s="27"/>
      <c r="R295" s="7"/>
    </row>
    <row r="296" spans="1:18" x14ac:dyDescent="0.25">
      <c r="A296" s="2"/>
      <c r="B296" s="1"/>
      <c r="C296" s="2"/>
      <c r="D296" s="2"/>
      <c r="E296" s="4"/>
      <c r="F296" s="4"/>
      <c r="G296" s="4">
        <f t="shared" si="33"/>
        <v>0</v>
      </c>
      <c r="H296" s="26" t="s">
        <v>6</v>
      </c>
      <c r="I296" s="39">
        <f t="shared" si="34"/>
        <v>0</v>
      </c>
      <c r="J296" s="29">
        <f t="shared" si="35"/>
        <v>0</v>
      </c>
      <c r="K296" s="28">
        <f t="shared" si="36"/>
        <v>0</v>
      </c>
      <c r="L296" s="29">
        <f t="shared" si="37"/>
        <v>0</v>
      </c>
      <c r="M296" s="28">
        <f t="shared" si="38"/>
        <v>0</v>
      </c>
      <c r="N296" s="29">
        <f t="shared" si="38"/>
        <v>0</v>
      </c>
      <c r="O296" s="28">
        <f t="shared" si="39"/>
        <v>0</v>
      </c>
      <c r="P296" s="29">
        <f t="shared" si="40"/>
        <v>0</v>
      </c>
      <c r="Q296" s="27"/>
      <c r="R296" s="7"/>
    </row>
    <row r="297" spans="1:18" x14ac:dyDescent="0.25">
      <c r="A297" s="2"/>
      <c r="B297" s="1"/>
      <c r="C297" s="2"/>
      <c r="D297" s="2"/>
      <c r="E297" s="4"/>
      <c r="F297" s="4"/>
      <c r="G297" s="4">
        <f t="shared" si="33"/>
        <v>0</v>
      </c>
      <c r="H297" s="26" t="s">
        <v>6</v>
      </c>
      <c r="I297" s="39">
        <f t="shared" si="34"/>
        <v>0</v>
      </c>
      <c r="J297" s="29">
        <f t="shared" si="35"/>
        <v>0</v>
      </c>
      <c r="K297" s="28">
        <f t="shared" si="36"/>
        <v>0</v>
      </c>
      <c r="L297" s="29">
        <f t="shared" si="37"/>
        <v>0</v>
      </c>
      <c r="M297" s="28">
        <f t="shared" si="38"/>
        <v>0</v>
      </c>
      <c r="N297" s="29">
        <f t="shared" si="38"/>
        <v>0</v>
      </c>
      <c r="O297" s="28">
        <f t="shared" si="39"/>
        <v>0</v>
      </c>
      <c r="P297" s="29">
        <f t="shared" si="40"/>
        <v>0</v>
      </c>
      <c r="Q297" s="27"/>
      <c r="R297" s="7"/>
    </row>
    <row r="298" spans="1:18" x14ac:dyDescent="0.25">
      <c r="A298" s="2"/>
      <c r="B298" s="1"/>
      <c r="C298" s="2"/>
      <c r="D298" s="2"/>
      <c r="E298" s="4"/>
      <c r="F298" s="4"/>
      <c r="G298" s="4">
        <f t="shared" si="33"/>
        <v>0</v>
      </c>
      <c r="H298" s="26" t="s">
        <v>6</v>
      </c>
      <c r="I298" s="39">
        <f t="shared" si="34"/>
        <v>0</v>
      </c>
      <c r="J298" s="29">
        <f t="shared" si="35"/>
        <v>0</v>
      </c>
      <c r="K298" s="28">
        <f t="shared" si="36"/>
        <v>0</v>
      </c>
      <c r="L298" s="29">
        <f t="shared" si="37"/>
        <v>0</v>
      </c>
      <c r="M298" s="28">
        <f t="shared" si="38"/>
        <v>0</v>
      </c>
      <c r="N298" s="29">
        <f t="shared" si="38"/>
        <v>0</v>
      </c>
      <c r="O298" s="28">
        <f t="shared" si="39"/>
        <v>0</v>
      </c>
      <c r="P298" s="29">
        <f t="shared" si="40"/>
        <v>0</v>
      </c>
      <c r="Q298" s="27"/>
      <c r="R298" s="7"/>
    </row>
    <row r="299" spans="1:18" x14ac:dyDescent="0.25">
      <c r="A299" s="2"/>
      <c r="B299" s="1"/>
      <c r="C299" s="2"/>
      <c r="D299" s="2"/>
      <c r="E299" s="4"/>
      <c r="F299" s="4"/>
      <c r="G299" s="4">
        <f t="shared" si="33"/>
        <v>0</v>
      </c>
      <c r="H299" s="26" t="s">
        <v>6</v>
      </c>
      <c r="I299" s="39">
        <f t="shared" si="34"/>
        <v>0</v>
      </c>
      <c r="J299" s="29">
        <f t="shared" si="35"/>
        <v>0</v>
      </c>
      <c r="K299" s="28">
        <f t="shared" si="36"/>
        <v>0</v>
      </c>
      <c r="L299" s="29">
        <f t="shared" si="37"/>
        <v>0</v>
      </c>
      <c r="M299" s="28">
        <f t="shared" si="38"/>
        <v>0</v>
      </c>
      <c r="N299" s="29">
        <f t="shared" si="38"/>
        <v>0</v>
      </c>
      <c r="O299" s="28">
        <f t="shared" si="39"/>
        <v>0</v>
      </c>
      <c r="P299" s="29">
        <f t="shared" si="40"/>
        <v>0</v>
      </c>
      <c r="Q299" s="27"/>
      <c r="R299" s="7"/>
    </row>
    <row r="300" spans="1:18" x14ac:dyDescent="0.25">
      <c r="A300" s="2"/>
      <c r="B300" s="1"/>
      <c r="C300" s="2"/>
      <c r="D300" s="2"/>
      <c r="E300" s="4"/>
      <c r="F300" s="4"/>
      <c r="G300" s="4">
        <f t="shared" si="33"/>
        <v>0</v>
      </c>
      <c r="H300" s="26" t="s">
        <v>6</v>
      </c>
      <c r="I300" s="39">
        <f t="shared" si="34"/>
        <v>0</v>
      </c>
      <c r="J300" s="29">
        <f t="shared" si="35"/>
        <v>0</v>
      </c>
      <c r="K300" s="28">
        <f t="shared" si="36"/>
        <v>0</v>
      </c>
      <c r="L300" s="29">
        <f t="shared" si="37"/>
        <v>0</v>
      </c>
      <c r="M300" s="28">
        <f t="shared" si="38"/>
        <v>0</v>
      </c>
      <c r="N300" s="29">
        <f t="shared" si="38"/>
        <v>0</v>
      </c>
      <c r="O300" s="28">
        <f t="shared" si="39"/>
        <v>0</v>
      </c>
      <c r="P300" s="29">
        <f t="shared" si="40"/>
        <v>0</v>
      </c>
      <c r="Q300" s="27"/>
      <c r="R300" s="7"/>
    </row>
    <row r="301" spans="1:18" x14ac:dyDescent="0.25">
      <c r="A301" s="2"/>
      <c r="B301" s="1"/>
      <c r="C301" s="2"/>
      <c r="D301" s="2"/>
      <c r="E301" s="4"/>
      <c r="F301" s="4"/>
      <c r="G301" s="4">
        <f t="shared" si="33"/>
        <v>0</v>
      </c>
      <c r="H301" s="26" t="s">
        <v>6</v>
      </c>
      <c r="I301" s="39">
        <f t="shared" si="34"/>
        <v>0</v>
      </c>
      <c r="J301" s="29">
        <f t="shared" si="35"/>
        <v>0</v>
      </c>
      <c r="K301" s="28">
        <f t="shared" si="36"/>
        <v>0</v>
      </c>
      <c r="L301" s="29">
        <f t="shared" si="37"/>
        <v>0</v>
      </c>
      <c r="M301" s="28">
        <f t="shared" si="38"/>
        <v>0</v>
      </c>
      <c r="N301" s="29">
        <f t="shared" si="38"/>
        <v>0</v>
      </c>
      <c r="O301" s="28">
        <f t="shared" si="39"/>
        <v>0</v>
      </c>
      <c r="P301" s="29">
        <f t="shared" si="40"/>
        <v>0</v>
      </c>
      <c r="Q301" s="27"/>
      <c r="R301" s="7"/>
    </row>
    <row r="302" spans="1:18" x14ac:dyDescent="0.25">
      <c r="A302" s="2"/>
      <c r="B302" s="1"/>
      <c r="C302" s="2"/>
      <c r="D302" s="2"/>
      <c r="E302" s="4"/>
      <c r="F302" s="4"/>
      <c r="G302" s="4">
        <f t="shared" si="33"/>
        <v>0</v>
      </c>
      <c r="H302" s="26" t="s">
        <v>6</v>
      </c>
      <c r="I302" s="39">
        <f t="shared" si="34"/>
        <v>0</v>
      </c>
      <c r="J302" s="29">
        <f t="shared" si="35"/>
        <v>0</v>
      </c>
      <c r="K302" s="28">
        <f t="shared" si="36"/>
        <v>0</v>
      </c>
      <c r="L302" s="29">
        <f t="shared" si="37"/>
        <v>0</v>
      </c>
      <c r="M302" s="28">
        <f t="shared" si="38"/>
        <v>0</v>
      </c>
      <c r="N302" s="29">
        <f t="shared" si="38"/>
        <v>0</v>
      </c>
      <c r="O302" s="28">
        <f t="shared" si="39"/>
        <v>0</v>
      </c>
      <c r="P302" s="29">
        <f t="shared" si="40"/>
        <v>0</v>
      </c>
      <c r="Q302" s="27"/>
      <c r="R302" s="7"/>
    </row>
    <row r="303" spans="1:18" x14ac:dyDescent="0.25">
      <c r="A303" s="2"/>
      <c r="B303" s="1"/>
      <c r="C303" s="2"/>
      <c r="D303" s="2"/>
      <c r="E303" s="4"/>
      <c r="F303" s="4"/>
      <c r="G303" s="4">
        <f t="shared" si="33"/>
        <v>0</v>
      </c>
      <c r="H303" s="26" t="s">
        <v>6</v>
      </c>
      <c r="I303" s="39">
        <f t="shared" si="34"/>
        <v>0</v>
      </c>
      <c r="J303" s="29">
        <f t="shared" si="35"/>
        <v>0</v>
      </c>
      <c r="K303" s="28">
        <f t="shared" si="36"/>
        <v>0</v>
      </c>
      <c r="L303" s="29">
        <f t="shared" si="37"/>
        <v>0</v>
      </c>
      <c r="M303" s="28">
        <f t="shared" si="38"/>
        <v>0</v>
      </c>
      <c r="N303" s="29">
        <f t="shared" si="38"/>
        <v>0</v>
      </c>
      <c r="O303" s="28">
        <f t="shared" si="39"/>
        <v>0</v>
      </c>
      <c r="P303" s="29">
        <f t="shared" si="40"/>
        <v>0</v>
      </c>
      <c r="Q303" s="27"/>
      <c r="R303" s="7"/>
    </row>
    <row r="304" spans="1:18" x14ac:dyDescent="0.25">
      <c r="A304" s="2"/>
      <c r="B304" s="1"/>
      <c r="C304" s="2"/>
      <c r="D304" s="2"/>
      <c r="E304" s="4"/>
      <c r="F304" s="4"/>
      <c r="G304" s="4">
        <f t="shared" si="33"/>
        <v>0</v>
      </c>
      <c r="H304" s="26" t="s">
        <v>6</v>
      </c>
      <c r="I304" s="39">
        <f t="shared" si="34"/>
        <v>0</v>
      </c>
      <c r="J304" s="29">
        <f t="shared" si="35"/>
        <v>0</v>
      </c>
      <c r="K304" s="28">
        <f t="shared" si="36"/>
        <v>0</v>
      </c>
      <c r="L304" s="29">
        <f t="shared" si="37"/>
        <v>0</v>
      </c>
      <c r="M304" s="28">
        <f t="shared" si="38"/>
        <v>0</v>
      </c>
      <c r="N304" s="29">
        <f t="shared" si="38"/>
        <v>0</v>
      </c>
      <c r="O304" s="28">
        <f t="shared" si="39"/>
        <v>0</v>
      </c>
      <c r="P304" s="29">
        <f t="shared" si="40"/>
        <v>0</v>
      </c>
      <c r="Q304" s="27"/>
      <c r="R304" s="7"/>
    </row>
    <row r="305" spans="1:18" x14ac:dyDescent="0.25">
      <c r="A305" s="2"/>
      <c r="B305" s="1"/>
      <c r="C305" s="2"/>
      <c r="D305" s="2"/>
      <c r="E305" s="4"/>
      <c r="F305" s="4"/>
      <c r="G305" s="4">
        <f t="shared" si="33"/>
        <v>0</v>
      </c>
      <c r="H305" s="26" t="s">
        <v>6</v>
      </c>
      <c r="I305" s="39">
        <f t="shared" si="34"/>
        <v>0</v>
      </c>
      <c r="J305" s="29">
        <f t="shared" si="35"/>
        <v>0</v>
      </c>
      <c r="K305" s="28">
        <f t="shared" si="36"/>
        <v>0</v>
      </c>
      <c r="L305" s="29">
        <f t="shared" si="37"/>
        <v>0</v>
      </c>
      <c r="M305" s="28">
        <f t="shared" si="38"/>
        <v>0</v>
      </c>
      <c r="N305" s="29">
        <f t="shared" si="38"/>
        <v>0</v>
      </c>
      <c r="O305" s="28">
        <f t="shared" si="39"/>
        <v>0</v>
      </c>
      <c r="P305" s="29">
        <f t="shared" si="40"/>
        <v>0</v>
      </c>
      <c r="Q305" s="27"/>
      <c r="R305" s="7"/>
    </row>
    <row r="306" spans="1:18" x14ac:dyDescent="0.25">
      <c r="A306" s="2"/>
      <c r="B306" s="1"/>
      <c r="C306" s="2"/>
      <c r="D306" s="2"/>
      <c r="E306" s="4"/>
      <c r="F306" s="4"/>
      <c r="G306" s="4">
        <f t="shared" si="33"/>
        <v>0</v>
      </c>
      <c r="H306" s="26" t="s">
        <v>6</v>
      </c>
      <c r="I306" s="39">
        <f t="shared" si="34"/>
        <v>0</v>
      </c>
      <c r="J306" s="29">
        <f t="shared" si="35"/>
        <v>0</v>
      </c>
      <c r="K306" s="28">
        <f t="shared" si="36"/>
        <v>0</v>
      </c>
      <c r="L306" s="29">
        <f t="shared" si="37"/>
        <v>0</v>
      </c>
      <c r="M306" s="28">
        <f t="shared" si="38"/>
        <v>0</v>
      </c>
      <c r="N306" s="29">
        <f t="shared" si="38"/>
        <v>0</v>
      </c>
      <c r="O306" s="28">
        <f t="shared" si="39"/>
        <v>0</v>
      </c>
      <c r="P306" s="29">
        <f t="shared" si="40"/>
        <v>0</v>
      </c>
      <c r="Q306" s="27"/>
      <c r="R306" s="7"/>
    </row>
    <row r="307" spans="1:18" x14ac:dyDescent="0.25">
      <c r="A307" s="2"/>
      <c r="B307" s="1"/>
      <c r="C307" s="2"/>
      <c r="D307" s="2"/>
      <c r="E307" s="4"/>
      <c r="F307" s="4"/>
      <c r="G307" s="4">
        <f t="shared" si="33"/>
        <v>0</v>
      </c>
      <c r="H307" s="26" t="s">
        <v>6</v>
      </c>
      <c r="I307" s="39">
        <f t="shared" si="34"/>
        <v>0</v>
      </c>
      <c r="J307" s="29">
        <f t="shared" si="35"/>
        <v>0</v>
      </c>
      <c r="K307" s="28">
        <f t="shared" si="36"/>
        <v>0</v>
      </c>
      <c r="L307" s="29">
        <f t="shared" si="37"/>
        <v>0</v>
      </c>
      <c r="M307" s="28">
        <f t="shared" si="38"/>
        <v>0</v>
      </c>
      <c r="N307" s="29">
        <f t="shared" si="38"/>
        <v>0</v>
      </c>
      <c r="O307" s="28">
        <f t="shared" si="39"/>
        <v>0</v>
      </c>
      <c r="P307" s="29">
        <f t="shared" si="40"/>
        <v>0</v>
      </c>
      <c r="Q307" s="27"/>
      <c r="R307" s="7"/>
    </row>
    <row r="308" spans="1:18" x14ac:dyDescent="0.25">
      <c r="A308" s="2"/>
      <c r="B308" s="1"/>
      <c r="C308" s="2"/>
      <c r="D308" s="2"/>
      <c r="E308" s="4"/>
      <c r="F308" s="4"/>
      <c r="G308" s="4">
        <f t="shared" si="33"/>
        <v>0</v>
      </c>
      <c r="H308" s="26" t="s">
        <v>6</v>
      </c>
      <c r="I308" s="39">
        <f t="shared" si="34"/>
        <v>0</v>
      </c>
      <c r="J308" s="29">
        <f t="shared" si="35"/>
        <v>0</v>
      </c>
      <c r="K308" s="28">
        <f t="shared" si="36"/>
        <v>0</v>
      </c>
      <c r="L308" s="29">
        <f t="shared" si="37"/>
        <v>0</v>
      </c>
      <c r="M308" s="28">
        <f t="shared" si="38"/>
        <v>0</v>
      </c>
      <c r="N308" s="29">
        <f t="shared" si="38"/>
        <v>0</v>
      </c>
      <c r="O308" s="28">
        <f t="shared" si="39"/>
        <v>0</v>
      </c>
      <c r="P308" s="29">
        <f t="shared" si="40"/>
        <v>0</v>
      </c>
      <c r="Q308" s="27"/>
      <c r="R308" s="7"/>
    </row>
    <row r="309" spans="1:18" x14ac:dyDescent="0.25">
      <c r="A309" s="2"/>
      <c r="B309" s="1"/>
      <c r="C309" s="2"/>
      <c r="D309" s="2"/>
      <c r="E309" s="4"/>
      <c r="F309" s="4"/>
      <c r="G309" s="4">
        <f t="shared" si="33"/>
        <v>0</v>
      </c>
      <c r="H309" s="26" t="s">
        <v>6</v>
      </c>
      <c r="I309" s="39">
        <f t="shared" si="34"/>
        <v>0</v>
      </c>
      <c r="J309" s="29">
        <f t="shared" si="35"/>
        <v>0</v>
      </c>
      <c r="K309" s="28">
        <f t="shared" si="36"/>
        <v>0</v>
      </c>
      <c r="L309" s="29">
        <f t="shared" si="37"/>
        <v>0</v>
      </c>
      <c r="M309" s="28">
        <f t="shared" si="38"/>
        <v>0</v>
      </c>
      <c r="N309" s="29">
        <f t="shared" si="38"/>
        <v>0</v>
      </c>
      <c r="O309" s="28">
        <f t="shared" si="39"/>
        <v>0</v>
      </c>
      <c r="P309" s="29">
        <f t="shared" si="40"/>
        <v>0</v>
      </c>
      <c r="Q309" s="27"/>
      <c r="R309" s="7"/>
    </row>
    <row r="310" spans="1:18" x14ac:dyDescent="0.25">
      <c r="A310" s="2"/>
      <c r="B310" s="1"/>
      <c r="C310" s="2"/>
      <c r="D310" s="2"/>
      <c r="E310" s="4"/>
      <c r="F310" s="4"/>
      <c r="G310" s="4">
        <f t="shared" si="33"/>
        <v>0</v>
      </c>
      <c r="H310" s="26" t="s">
        <v>6</v>
      </c>
      <c r="I310" s="39">
        <f t="shared" si="34"/>
        <v>0</v>
      </c>
      <c r="J310" s="29">
        <f t="shared" si="35"/>
        <v>0</v>
      </c>
      <c r="K310" s="28">
        <f t="shared" si="36"/>
        <v>0</v>
      </c>
      <c r="L310" s="29">
        <f t="shared" si="37"/>
        <v>0</v>
      </c>
      <c r="M310" s="28">
        <f t="shared" si="38"/>
        <v>0</v>
      </c>
      <c r="N310" s="29">
        <f t="shared" si="38"/>
        <v>0</v>
      </c>
      <c r="O310" s="28">
        <f t="shared" si="39"/>
        <v>0</v>
      </c>
      <c r="P310" s="29">
        <f t="shared" si="40"/>
        <v>0</v>
      </c>
      <c r="Q310" s="27"/>
      <c r="R310" s="7"/>
    </row>
    <row r="311" spans="1:18" x14ac:dyDescent="0.25">
      <c r="A311" s="2"/>
      <c r="B311" s="1"/>
      <c r="C311" s="2"/>
      <c r="D311" s="2"/>
      <c r="E311" s="4"/>
      <c r="F311" s="4"/>
      <c r="G311" s="4">
        <f t="shared" si="33"/>
        <v>0</v>
      </c>
      <c r="H311" s="26" t="s">
        <v>6</v>
      </c>
      <c r="I311" s="39">
        <f t="shared" si="34"/>
        <v>0</v>
      </c>
      <c r="J311" s="29">
        <f t="shared" si="35"/>
        <v>0</v>
      </c>
      <c r="K311" s="28">
        <f t="shared" si="36"/>
        <v>0</v>
      </c>
      <c r="L311" s="29">
        <f t="shared" si="37"/>
        <v>0</v>
      </c>
      <c r="M311" s="28">
        <f t="shared" si="38"/>
        <v>0</v>
      </c>
      <c r="N311" s="29">
        <f t="shared" si="38"/>
        <v>0</v>
      </c>
      <c r="O311" s="28">
        <f t="shared" si="39"/>
        <v>0</v>
      </c>
      <c r="P311" s="29">
        <f t="shared" si="40"/>
        <v>0</v>
      </c>
      <c r="Q311" s="27"/>
      <c r="R311" s="7"/>
    </row>
    <row r="312" spans="1:18" x14ac:dyDescent="0.25">
      <c r="A312" s="2"/>
      <c r="B312" s="1"/>
      <c r="C312" s="2"/>
      <c r="D312" s="2"/>
      <c r="E312" s="4"/>
      <c r="F312" s="4"/>
      <c r="G312" s="4">
        <f t="shared" si="33"/>
        <v>0</v>
      </c>
      <c r="H312" s="26" t="s">
        <v>6</v>
      </c>
      <c r="I312" s="39">
        <f t="shared" si="34"/>
        <v>0</v>
      </c>
      <c r="J312" s="29">
        <f t="shared" si="35"/>
        <v>0</v>
      </c>
      <c r="K312" s="28">
        <f t="shared" si="36"/>
        <v>0</v>
      </c>
      <c r="L312" s="29">
        <f t="shared" si="37"/>
        <v>0</v>
      </c>
      <c r="M312" s="28">
        <f t="shared" si="38"/>
        <v>0</v>
      </c>
      <c r="N312" s="29">
        <f t="shared" si="38"/>
        <v>0</v>
      </c>
      <c r="O312" s="28">
        <f t="shared" si="39"/>
        <v>0</v>
      </c>
      <c r="P312" s="29">
        <f t="shared" si="40"/>
        <v>0</v>
      </c>
      <c r="Q312" s="27"/>
      <c r="R312" s="7"/>
    </row>
    <row r="313" spans="1:18" x14ac:dyDescent="0.25">
      <c r="A313" s="2"/>
      <c r="B313" s="1"/>
      <c r="C313" s="2"/>
      <c r="D313" s="2"/>
      <c r="E313" s="4"/>
      <c r="F313" s="4"/>
      <c r="G313" s="4">
        <f t="shared" si="33"/>
        <v>0</v>
      </c>
      <c r="H313" s="26" t="s">
        <v>6</v>
      </c>
      <c r="I313" s="39">
        <f t="shared" si="34"/>
        <v>0</v>
      </c>
      <c r="J313" s="29">
        <f t="shared" si="35"/>
        <v>0</v>
      </c>
      <c r="K313" s="28">
        <f t="shared" si="36"/>
        <v>0</v>
      </c>
      <c r="L313" s="29">
        <f t="shared" si="37"/>
        <v>0</v>
      </c>
      <c r="M313" s="28">
        <f t="shared" si="38"/>
        <v>0</v>
      </c>
      <c r="N313" s="29">
        <f t="shared" si="38"/>
        <v>0</v>
      </c>
      <c r="O313" s="28">
        <f t="shared" si="39"/>
        <v>0</v>
      </c>
      <c r="P313" s="29">
        <f t="shared" si="40"/>
        <v>0</v>
      </c>
      <c r="Q313" s="27"/>
      <c r="R313" s="7"/>
    </row>
    <row r="314" spans="1:18" x14ac:dyDescent="0.25">
      <c r="A314" s="2"/>
      <c r="B314" s="1"/>
      <c r="C314" s="2"/>
      <c r="D314" s="2"/>
      <c r="E314" s="4"/>
      <c r="F314" s="4"/>
      <c r="G314" s="4">
        <f t="shared" si="33"/>
        <v>0</v>
      </c>
      <c r="H314" s="26" t="s">
        <v>6</v>
      </c>
      <c r="I314" s="39">
        <f t="shared" si="34"/>
        <v>0</v>
      </c>
      <c r="J314" s="29">
        <f t="shared" si="35"/>
        <v>0</v>
      </c>
      <c r="K314" s="28">
        <f t="shared" si="36"/>
        <v>0</v>
      </c>
      <c r="L314" s="29">
        <f t="shared" si="37"/>
        <v>0</v>
      </c>
      <c r="M314" s="28">
        <f t="shared" si="38"/>
        <v>0</v>
      </c>
      <c r="N314" s="29">
        <f t="shared" si="38"/>
        <v>0</v>
      </c>
      <c r="O314" s="28">
        <f t="shared" si="39"/>
        <v>0</v>
      </c>
      <c r="P314" s="29">
        <f t="shared" si="40"/>
        <v>0</v>
      </c>
      <c r="Q314" s="27"/>
      <c r="R314" s="7"/>
    </row>
    <row r="315" spans="1:18" x14ac:dyDescent="0.25">
      <c r="A315" s="2"/>
      <c r="B315" s="1"/>
      <c r="C315" s="2"/>
      <c r="D315" s="2"/>
      <c r="E315" s="4"/>
      <c r="F315" s="4"/>
      <c r="G315" s="4">
        <f t="shared" si="33"/>
        <v>0</v>
      </c>
      <c r="H315" s="26" t="s">
        <v>6</v>
      </c>
      <c r="I315" s="39">
        <f t="shared" si="34"/>
        <v>0</v>
      </c>
      <c r="J315" s="29">
        <f t="shared" si="35"/>
        <v>0</v>
      </c>
      <c r="K315" s="28">
        <f t="shared" si="36"/>
        <v>0</v>
      </c>
      <c r="L315" s="29">
        <f t="shared" si="37"/>
        <v>0</v>
      </c>
      <c r="M315" s="28">
        <f t="shared" si="38"/>
        <v>0</v>
      </c>
      <c r="N315" s="29">
        <f t="shared" si="38"/>
        <v>0</v>
      </c>
      <c r="O315" s="28">
        <f t="shared" si="39"/>
        <v>0</v>
      </c>
      <c r="P315" s="29">
        <f t="shared" si="40"/>
        <v>0</v>
      </c>
      <c r="Q315" s="27"/>
      <c r="R315" s="7"/>
    </row>
    <row r="316" spans="1:18" x14ac:dyDescent="0.25">
      <c r="A316" s="2"/>
      <c r="B316" s="1"/>
      <c r="C316" s="2"/>
      <c r="D316" s="2"/>
      <c r="E316" s="4"/>
      <c r="F316" s="4"/>
      <c r="G316" s="4">
        <f t="shared" si="33"/>
        <v>0</v>
      </c>
      <c r="H316" s="26" t="s">
        <v>6</v>
      </c>
      <c r="I316" s="39">
        <f t="shared" si="34"/>
        <v>0</v>
      </c>
      <c r="J316" s="29">
        <f t="shared" si="35"/>
        <v>0</v>
      </c>
      <c r="K316" s="28">
        <f t="shared" si="36"/>
        <v>0</v>
      </c>
      <c r="L316" s="29">
        <f t="shared" si="37"/>
        <v>0</v>
      </c>
      <c r="M316" s="28">
        <f t="shared" si="38"/>
        <v>0</v>
      </c>
      <c r="N316" s="29">
        <f t="shared" si="38"/>
        <v>0</v>
      </c>
      <c r="O316" s="28">
        <f t="shared" si="39"/>
        <v>0</v>
      </c>
      <c r="P316" s="29">
        <f t="shared" si="40"/>
        <v>0</v>
      </c>
      <c r="Q316" s="27"/>
      <c r="R316" s="7"/>
    </row>
    <row r="317" spans="1:18" x14ac:dyDescent="0.25">
      <c r="A317" s="2"/>
      <c r="B317" s="1"/>
      <c r="C317" s="2"/>
      <c r="D317" s="2"/>
      <c r="E317" s="4"/>
      <c r="F317" s="4"/>
      <c r="G317" s="4">
        <f t="shared" si="33"/>
        <v>0</v>
      </c>
      <c r="H317" s="26" t="s">
        <v>6</v>
      </c>
      <c r="I317" s="39">
        <f t="shared" si="34"/>
        <v>0</v>
      </c>
      <c r="J317" s="29">
        <f t="shared" si="35"/>
        <v>0</v>
      </c>
      <c r="K317" s="28">
        <f t="shared" si="36"/>
        <v>0</v>
      </c>
      <c r="L317" s="29">
        <f t="shared" si="37"/>
        <v>0</v>
      </c>
      <c r="M317" s="28">
        <f t="shared" si="38"/>
        <v>0</v>
      </c>
      <c r="N317" s="29">
        <f t="shared" si="38"/>
        <v>0</v>
      </c>
      <c r="O317" s="28">
        <f t="shared" si="39"/>
        <v>0</v>
      </c>
      <c r="P317" s="29">
        <f t="shared" si="40"/>
        <v>0</v>
      </c>
      <c r="Q317" s="27"/>
      <c r="R317" s="7"/>
    </row>
    <row r="318" spans="1:18" x14ac:dyDescent="0.25">
      <c r="A318" s="2"/>
      <c r="B318" s="1"/>
      <c r="C318" s="2"/>
      <c r="D318" s="2"/>
      <c r="E318" s="4"/>
      <c r="F318" s="4"/>
      <c r="G318" s="4">
        <f t="shared" si="33"/>
        <v>0</v>
      </c>
      <c r="H318" s="26" t="s">
        <v>6</v>
      </c>
      <c r="I318" s="39">
        <f t="shared" si="34"/>
        <v>0</v>
      </c>
      <c r="J318" s="29">
        <f t="shared" si="35"/>
        <v>0</v>
      </c>
      <c r="K318" s="28">
        <f t="shared" si="36"/>
        <v>0</v>
      </c>
      <c r="L318" s="29">
        <f t="shared" si="37"/>
        <v>0</v>
      </c>
      <c r="M318" s="28">
        <f t="shared" si="38"/>
        <v>0</v>
      </c>
      <c r="N318" s="29">
        <f t="shared" si="38"/>
        <v>0</v>
      </c>
      <c r="O318" s="28">
        <f t="shared" si="39"/>
        <v>0</v>
      </c>
      <c r="P318" s="29">
        <f t="shared" si="40"/>
        <v>0</v>
      </c>
      <c r="Q318" s="27"/>
      <c r="R318" s="7"/>
    </row>
    <row r="319" spans="1:18" x14ac:dyDescent="0.25">
      <c r="A319" s="2"/>
      <c r="B319" s="1"/>
      <c r="C319" s="2"/>
      <c r="D319" s="2"/>
      <c r="E319" s="4"/>
      <c r="F319" s="4"/>
      <c r="G319" s="4">
        <f t="shared" si="33"/>
        <v>0</v>
      </c>
      <c r="H319" s="26" t="s">
        <v>6</v>
      </c>
      <c r="I319" s="39">
        <f t="shared" si="34"/>
        <v>0</v>
      </c>
      <c r="J319" s="29">
        <f t="shared" si="35"/>
        <v>0</v>
      </c>
      <c r="K319" s="28">
        <f t="shared" si="36"/>
        <v>0</v>
      </c>
      <c r="L319" s="29">
        <f t="shared" si="37"/>
        <v>0</v>
      </c>
      <c r="M319" s="28">
        <f t="shared" si="38"/>
        <v>0</v>
      </c>
      <c r="N319" s="29">
        <f t="shared" si="38"/>
        <v>0</v>
      </c>
      <c r="O319" s="28">
        <f t="shared" si="39"/>
        <v>0</v>
      </c>
      <c r="P319" s="29">
        <f t="shared" si="40"/>
        <v>0</v>
      </c>
      <c r="Q319" s="27"/>
      <c r="R319" s="7"/>
    </row>
    <row r="320" spans="1:18" x14ac:dyDescent="0.25">
      <c r="A320" s="2"/>
      <c r="B320" s="1"/>
      <c r="C320" s="2"/>
      <c r="D320" s="2"/>
      <c r="E320" s="4"/>
      <c r="F320" s="4"/>
      <c r="G320" s="4">
        <f t="shared" si="33"/>
        <v>0</v>
      </c>
      <c r="H320" s="26" t="s">
        <v>6</v>
      </c>
      <c r="I320" s="39">
        <f t="shared" si="34"/>
        <v>0</v>
      </c>
      <c r="J320" s="29">
        <f t="shared" si="35"/>
        <v>0</v>
      </c>
      <c r="K320" s="28">
        <f t="shared" si="36"/>
        <v>0</v>
      </c>
      <c r="L320" s="29">
        <f t="shared" si="37"/>
        <v>0</v>
      </c>
      <c r="M320" s="28">
        <f t="shared" si="38"/>
        <v>0</v>
      </c>
      <c r="N320" s="29">
        <f t="shared" si="38"/>
        <v>0</v>
      </c>
      <c r="O320" s="28">
        <f t="shared" si="39"/>
        <v>0</v>
      </c>
      <c r="P320" s="29">
        <f t="shared" si="40"/>
        <v>0</v>
      </c>
      <c r="Q320" s="27"/>
      <c r="R320" s="7"/>
    </row>
    <row r="321" spans="1:18" x14ac:dyDescent="0.25">
      <c r="A321" s="2"/>
      <c r="B321" s="1"/>
      <c r="C321" s="2"/>
      <c r="D321" s="2"/>
      <c r="E321" s="4"/>
      <c r="F321" s="4"/>
      <c r="G321" s="4">
        <f t="shared" si="33"/>
        <v>0</v>
      </c>
      <c r="H321" s="26" t="s">
        <v>6</v>
      </c>
      <c r="I321" s="39">
        <f t="shared" si="34"/>
        <v>0</v>
      </c>
      <c r="J321" s="29">
        <f t="shared" si="35"/>
        <v>0</v>
      </c>
      <c r="K321" s="28">
        <f t="shared" si="36"/>
        <v>0</v>
      </c>
      <c r="L321" s="29">
        <f t="shared" si="37"/>
        <v>0</v>
      </c>
      <c r="M321" s="28">
        <f t="shared" si="38"/>
        <v>0</v>
      </c>
      <c r="N321" s="29">
        <f t="shared" si="38"/>
        <v>0</v>
      </c>
      <c r="O321" s="28">
        <f t="shared" si="39"/>
        <v>0</v>
      </c>
      <c r="P321" s="29">
        <f t="shared" si="40"/>
        <v>0</v>
      </c>
      <c r="Q321" s="27"/>
      <c r="R321" s="7"/>
    </row>
    <row r="322" spans="1:18" x14ac:dyDescent="0.25">
      <c r="A322" s="2"/>
      <c r="B322" s="1"/>
      <c r="C322" s="2"/>
      <c r="D322" s="2"/>
      <c r="E322" s="4"/>
      <c r="F322" s="4"/>
      <c r="G322" s="4">
        <f t="shared" si="33"/>
        <v>0</v>
      </c>
      <c r="H322" s="26" t="s">
        <v>6</v>
      </c>
      <c r="I322" s="39">
        <f t="shared" si="34"/>
        <v>0</v>
      </c>
      <c r="J322" s="29">
        <f t="shared" si="35"/>
        <v>0</v>
      </c>
      <c r="K322" s="28">
        <f t="shared" si="36"/>
        <v>0</v>
      </c>
      <c r="L322" s="29">
        <f t="shared" si="37"/>
        <v>0</v>
      </c>
      <c r="M322" s="28">
        <f t="shared" si="38"/>
        <v>0</v>
      </c>
      <c r="N322" s="29">
        <f t="shared" si="38"/>
        <v>0</v>
      </c>
      <c r="O322" s="28">
        <f t="shared" si="39"/>
        <v>0</v>
      </c>
      <c r="P322" s="29">
        <f t="shared" si="40"/>
        <v>0</v>
      </c>
      <c r="Q322" s="27"/>
      <c r="R322" s="7"/>
    </row>
    <row r="323" spans="1:18" x14ac:dyDescent="0.25">
      <c r="A323" s="2"/>
      <c r="B323" s="1"/>
      <c r="C323" s="2"/>
      <c r="D323" s="2"/>
      <c r="E323" s="4"/>
      <c r="F323" s="4"/>
      <c r="G323" s="4">
        <f t="shared" si="33"/>
        <v>0</v>
      </c>
      <c r="H323" s="26" t="s">
        <v>6</v>
      </c>
      <c r="I323" s="39">
        <f t="shared" si="34"/>
        <v>0</v>
      </c>
      <c r="J323" s="29">
        <f t="shared" si="35"/>
        <v>0</v>
      </c>
      <c r="K323" s="28">
        <f t="shared" si="36"/>
        <v>0</v>
      </c>
      <c r="L323" s="29">
        <f t="shared" si="37"/>
        <v>0</v>
      </c>
      <c r="M323" s="28">
        <f t="shared" si="38"/>
        <v>0</v>
      </c>
      <c r="N323" s="29">
        <f t="shared" si="38"/>
        <v>0</v>
      </c>
      <c r="O323" s="28">
        <f t="shared" si="39"/>
        <v>0</v>
      </c>
      <c r="P323" s="29">
        <f t="shared" si="40"/>
        <v>0</v>
      </c>
      <c r="Q323" s="27"/>
      <c r="R323" s="7"/>
    </row>
    <row r="324" spans="1:18" x14ac:dyDescent="0.25">
      <c r="A324" s="2"/>
      <c r="B324" s="1"/>
      <c r="C324" s="2"/>
      <c r="D324" s="2"/>
      <c r="E324" s="4"/>
      <c r="F324" s="4"/>
      <c r="G324" s="4">
        <f t="shared" si="33"/>
        <v>0</v>
      </c>
      <c r="H324" s="26" t="s">
        <v>6</v>
      </c>
      <c r="I324" s="39">
        <f t="shared" si="34"/>
        <v>0</v>
      </c>
      <c r="J324" s="29">
        <f t="shared" si="35"/>
        <v>0</v>
      </c>
      <c r="K324" s="28">
        <f t="shared" si="36"/>
        <v>0</v>
      </c>
      <c r="L324" s="29">
        <f t="shared" si="37"/>
        <v>0</v>
      </c>
      <c r="M324" s="28">
        <f t="shared" si="38"/>
        <v>0</v>
      </c>
      <c r="N324" s="29">
        <f t="shared" si="38"/>
        <v>0</v>
      </c>
      <c r="O324" s="28">
        <f t="shared" si="39"/>
        <v>0</v>
      </c>
      <c r="P324" s="29">
        <f t="shared" si="40"/>
        <v>0</v>
      </c>
      <c r="Q324" s="27"/>
      <c r="R324" s="7"/>
    </row>
    <row r="325" spans="1:18" x14ac:dyDescent="0.25">
      <c r="A325" s="2"/>
      <c r="B325" s="1"/>
      <c r="C325" s="2"/>
      <c r="D325" s="2"/>
      <c r="E325" s="4"/>
      <c r="F325" s="4"/>
      <c r="G325" s="4">
        <f t="shared" si="33"/>
        <v>0</v>
      </c>
      <c r="H325" s="26" t="s">
        <v>6</v>
      </c>
      <c r="I325" s="39">
        <f t="shared" si="34"/>
        <v>0</v>
      </c>
      <c r="J325" s="29">
        <f t="shared" si="35"/>
        <v>0</v>
      </c>
      <c r="K325" s="28">
        <f t="shared" si="36"/>
        <v>0</v>
      </c>
      <c r="L325" s="29">
        <f t="shared" si="37"/>
        <v>0</v>
      </c>
      <c r="M325" s="28">
        <f t="shared" si="38"/>
        <v>0</v>
      </c>
      <c r="N325" s="29">
        <f t="shared" si="38"/>
        <v>0</v>
      </c>
      <c r="O325" s="28">
        <f t="shared" si="39"/>
        <v>0</v>
      </c>
      <c r="P325" s="29">
        <f t="shared" si="40"/>
        <v>0</v>
      </c>
      <c r="Q325" s="27"/>
      <c r="R325" s="7"/>
    </row>
    <row r="326" spans="1:18" x14ac:dyDescent="0.25">
      <c r="A326" s="2"/>
      <c r="B326" s="1"/>
      <c r="C326" s="2"/>
      <c r="D326" s="2"/>
      <c r="E326" s="4"/>
      <c r="F326" s="4"/>
      <c r="G326" s="4">
        <f t="shared" si="33"/>
        <v>0</v>
      </c>
      <c r="H326" s="26" t="s">
        <v>6</v>
      </c>
      <c r="I326" s="39">
        <f t="shared" si="34"/>
        <v>0</v>
      </c>
      <c r="J326" s="29">
        <f t="shared" si="35"/>
        <v>0</v>
      </c>
      <c r="K326" s="28">
        <f t="shared" si="36"/>
        <v>0</v>
      </c>
      <c r="L326" s="29">
        <f t="shared" si="37"/>
        <v>0</v>
      </c>
      <c r="M326" s="28">
        <f t="shared" si="38"/>
        <v>0</v>
      </c>
      <c r="N326" s="29">
        <f t="shared" si="38"/>
        <v>0</v>
      </c>
      <c r="O326" s="28">
        <f t="shared" si="39"/>
        <v>0</v>
      </c>
      <c r="P326" s="29">
        <f t="shared" si="40"/>
        <v>0</v>
      </c>
      <c r="Q326" s="27"/>
      <c r="R326" s="7"/>
    </row>
    <row r="327" spans="1:18" x14ac:dyDescent="0.25">
      <c r="A327" s="2"/>
      <c r="B327" s="1"/>
      <c r="C327" s="2"/>
      <c r="D327" s="2"/>
      <c r="E327" s="4"/>
      <c r="F327" s="4"/>
      <c r="G327" s="4">
        <f t="shared" si="33"/>
        <v>0</v>
      </c>
      <c r="H327" s="26" t="s">
        <v>6</v>
      </c>
      <c r="I327" s="39">
        <f t="shared" si="34"/>
        <v>0</v>
      </c>
      <c r="J327" s="29">
        <f t="shared" si="35"/>
        <v>0</v>
      </c>
      <c r="K327" s="28">
        <f t="shared" si="36"/>
        <v>0</v>
      </c>
      <c r="L327" s="29">
        <f t="shared" si="37"/>
        <v>0</v>
      </c>
      <c r="M327" s="28">
        <f t="shared" si="38"/>
        <v>0</v>
      </c>
      <c r="N327" s="29">
        <f t="shared" si="38"/>
        <v>0</v>
      </c>
      <c r="O327" s="28">
        <f t="shared" si="39"/>
        <v>0</v>
      </c>
      <c r="P327" s="29">
        <f t="shared" si="40"/>
        <v>0</v>
      </c>
      <c r="Q327" s="27"/>
      <c r="R327" s="7"/>
    </row>
    <row r="328" spans="1:18" x14ac:dyDescent="0.25">
      <c r="A328" s="2"/>
      <c r="B328" s="1"/>
      <c r="C328" s="2"/>
      <c r="D328" s="2"/>
      <c r="E328" s="4"/>
      <c r="F328" s="4"/>
      <c r="G328" s="4">
        <f t="shared" si="33"/>
        <v>0</v>
      </c>
      <c r="H328" s="26" t="s">
        <v>6</v>
      </c>
      <c r="I328" s="39">
        <f t="shared" si="34"/>
        <v>0</v>
      </c>
      <c r="J328" s="29">
        <f t="shared" si="35"/>
        <v>0</v>
      </c>
      <c r="K328" s="28">
        <f t="shared" si="36"/>
        <v>0</v>
      </c>
      <c r="L328" s="29">
        <f t="shared" si="37"/>
        <v>0</v>
      </c>
      <c r="M328" s="28">
        <f t="shared" si="38"/>
        <v>0</v>
      </c>
      <c r="N328" s="29">
        <f t="shared" si="38"/>
        <v>0</v>
      </c>
      <c r="O328" s="28">
        <f t="shared" si="39"/>
        <v>0</v>
      </c>
      <c r="P328" s="29">
        <f t="shared" si="40"/>
        <v>0</v>
      </c>
      <c r="Q328" s="27"/>
      <c r="R328" s="7"/>
    </row>
    <row r="329" spans="1:18" x14ac:dyDescent="0.25">
      <c r="A329" s="2"/>
      <c r="B329" s="1"/>
      <c r="C329" s="2"/>
      <c r="D329" s="2"/>
      <c r="E329" s="4"/>
      <c r="F329" s="4"/>
      <c r="G329" s="4">
        <f t="shared" si="33"/>
        <v>0</v>
      </c>
      <c r="H329" s="26" t="s">
        <v>6</v>
      </c>
      <c r="I329" s="39">
        <f t="shared" si="34"/>
        <v>0</v>
      </c>
      <c r="J329" s="29">
        <f t="shared" si="35"/>
        <v>0</v>
      </c>
      <c r="K329" s="28">
        <f t="shared" si="36"/>
        <v>0</v>
      </c>
      <c r="L329" s="29">
        <f t="shared" si="37"/>
        <v>0</v>
      </c>
      <c r="M329" s="28">
        <f t="shared" si="38"/>
        <v>0</v>
      </c>
      <c r="N329" s="29">
        <f t="shared" si="38"/>
        <v>0</v>
      </c>
      <c r="O329" s="28">
        <f t="shared" si="39"/>
        <v>0</v>
      </c>
      <c r="P329" s="29">
        <f t="shared" si="40"/>
        <v>0</v>
      </c>
      <c r="Q329" s="27"/>
      <c r="R329" s="7"/>
    </row>
    <row r="330" spans="1:18" x14ac:dyDescent="0.25">
      <c r="A330" s="2"/>
      <c r="B330" s="1"/>
      <c r="C330" s="2"/>
      <c r="D330" s="2"/>
      <c r="E330" s="4"/>
      <c r="F330" s="4"/>
      <c r="G330" s="4">
        <f t="shared" si="33"/>
        <v>0</v>
      </c>
      <c r="H330" s="26" t="s">
        <v>6</v>
      </c>
      <c r="I330" s="39">
        <f t="shared" si="34"/>
        <v>0</v>
      </c>
      <c r="J330" s="29">
        <f t="shared" si="35"/>
        <v>0</v>
      </c>
      <c r="K330" s="28">
        <f t="shared" si="36"/>
        <v>0</v>
      </c>
      <c r="L330" s="29">
        <f t="shared" si="37"/>
        <v>0</v>
      </c>
      <c r="M330" s="28">
        <f t="shared" si="38"/>
        <v>0</v>
      </c>
      <c r="N330" s="29">
        <f t="shared" si="38"/>
        <v>0</v>
      </c>
      <c r="O330" s="28">
        <f t="shared" si="39"/>
        <v>0</v>
      </c>
      <c r="P330" s="29">
        <f t="shared" si="40"/>
        <v>0</v>
      </c>
      <c r="Q330" s="27"/>
      <c r="R330" s="7"/>
    </row>
    <row r="331" spans="1:18" x14ac:dyDescent="0.25">
      <c r="A331" s="2"/>
      <c r="B331" s="1"/>
      <c r="C331" s="2"/>
      <c r="D331" s="2"/>
      <c r="E331" s="4"/>
      <c r="F331" s="4"/>
      <c r="G331" s="4">
        <f t="shared" ref="G331:G394" si="41">E331*F331</f>
        <v>0</v>
      </c>
      <c r="H331" s="26" t="s">
        <v>6</v>
      </c>
      <c r="I331" s="39">
        <f t="shared" ref="I331:I394" si="42">E331*$E$4</f>
        <v>0</v>
      </c>
      <c r="J331" s="29">
        <f t="shared" ref="J331:J394" si="43">G331*$E$4</f>
        <v>0</v>
      </c>
      <c r="K331" s="28">
        <f t="shared" ref="K331:K394" si="44">IF(H331="DIVISAS $",E331*$E$5,0)</f>
        <v>0</v>
      </c>
      <c r="L331" s="29">
        <f t="shared" ref="L331:L394" si="45">IF(H331="DIVISAS $",G331*$E$5,0)</f>
        <v>0</v>
      </c>
      <c r="M331" s="28">
        <f t="shared" ref="M331:N394" si="46">SUM(I331,K331)</f>
        <v>0</v>
      </c>
      <c r="N331" s="29">
        <f t="shared" si="46"/>
        <v>0</v>
      </c>
      <c r="O331" s="28">
        <f t="shared" ref="O331:O394" si="47">E331-M331</f>
        <v>0</v>
      </c>
      <c r="P331" s="29">
        <f t="shared" ref="P331:P394" si="48">G331-N331</f>
        <v>0</v>
      </c>
      <c r="Q331" s="27"/>
      <c r="R331" s="7"/>
    </row>
    <row r="332" spans="1:18" x14ac:dyDescent="0.25">
      <c r="A332" s="2"/>
      <c r="B332" s="1"/>
      <c r="C332" s="2"/>
      <c r="D332" s="2"/>
      <c r="E332" s="4"/>
      <c r="F332" s="4"/>
      <c r="G332" s="4">
        <f t="shared" si="41"/>
        <v>0</v>
      </c>
      <c r="H332" s="26" t="s">
        <v>6</v>
      </c>
      <c r="I332" s="39">
        <f t="shared" si="42"/>
        <v>0</v>
      </c>
      <c r="J332" s="29">
        <f t="shared" si="43"/>
        <v>0</v>
      </c>
      <c r="K332" s="28">
        <f t="shared" si="44"/>
        <v>0</v>
      </c>
      <c r="L332" s="29">
        <f t="shared" si="45"/>
        <v>0</v>
      </c>
      <c r="M332" s="28">
        <f t="shared" si="46"/>
        <v>0</v>
      </c>
      <c r="N332" s="29">
        <f t="shared" si="46"/>
        <v>0</v>
      </c>
      <c r="O332" s="28">
        <f t="shared" si="47"/>
        <v>0</v>
      </c>
      <c r="P332" s="29">
        <f t="shared" si="48"/>
        <v>0</v>
      </c>
      <c r="Q332" s="27"/>
      <c r="R332" s="7"/>
    </row>
    <row r="333" spans="1:18" x14ac:dyDescent="0.25">
      <c r="A333" s="2"/>
      <c r="B333" s="1"/>
      <c r="C333" s="2"/>
      <c r="D333" s="2"/>
      <c r="E333" s="4"/>
      <c r="F333" s="4"/>
      <c r="G333" s="4">
        <f t="shared" si="41"/>
        <v>0</v>
      </c>
      <c r="H333" s="26" t="s">
        <v>6</v>
      </c>
      <c r="I333" s="39">
        <f t="shared" si="42"/>
        <v>0</v>
      </c>
      <c r="J333" s="29">
        <f t="shared" si="43"/>
        <v>0</v>
      </c>
      <c r="K333" s="28">
        <f t="shared" si="44"/>
        <v>0</v>
      </c>
      <c r="L333" s="29">
        <f t="shared" si="45"/>
        <v>0</v>
      </c>
      <c r="M333" s="28">
        <f t="shared" si="46"/>
        <v>0</v>
      </c>
      <c r="N333" s="29">
        <f t="shared" si="46"/>
        <v>0</v>
      </c>
      <c r="O333" s="28">
        <f t="shared" si="47"/>
        <v>0</v>
      </c>
      <c r="P333" s="29">
        <f t="shared" si="48"/>
        <v>0</v>
      </c>
      <c r="Q333" s="27"/>
      <c r="R333" s="7"/>
    </row>
    <row r="334" spans="1:18" x14ac:dyDescent="0.25">
      <c r="A334" s="2"/>
      <c r="B334" s="1"/>
      <c r="C334" s="2"/>
      <c r="D334" s="2"/>
      <c r="E334" s="4"/>
      <c r="F334" s="4"/>
      <c r="G334" s="4">
        <f t="shared" si="41"/>
        <v>0</v>
      </c>
      <c r="H334" s="26" t="s">
        <v>6</v>
      </c>
      <c r="I334" s="39">
        <f t="shared" si="42"/>
        <v>0</v>
      </c>
      <c r="J334" s="29">
        <f t="shared" si="43"/>
        <v>0</v>
      </c>
      <c r="K334" s="28">
        <f t="shared" si="44"/>
        <v>0</v>
      </c>
      <c r="L334" s="29">
        <f t="shared" si="45"/>
        <v>0</v>
      </c>
      <c r="M334" s="28">
        <f t="shared" si="46"/>
        <v>0</v>
      </c>
      <c r="N334" s="29">
        <f t="shared" si="46"/>
        <v>0</v>
      </c>
      <c r="O334" s="28">
        <f t="shared" si="47"/>
        <v>0</v>
      </c>
      <c r="P334" s="29">
        <f t="shared" si="48"/>
        <v>0</v>
      </c>
      <c r="Q334" s="27"/>
      <c r="R334" s="7"/>
    </row>
    <row r="335" spans="1:18" x14ac:dyDescent="0.25">
      <c r="A335" s="2"/>
      <c r="B335" s="1"/>
      <c r="C335" s="2"/>
      <c r="D335" s="2"/>
      <c r="E335" s="4"/>
      <c r="F335" s="4"/>
      <c r="G335" s="4">
        <f t="shared" si="41"/>
        <v>0</v>
      </c>
      <c r="H335" s="26" t="s">
        <v>6</v>
      </c>
      <c r="I335" s="39">
        <f t="shared" si="42"/>
        <v>0</v>
      </c>
      <c r="J335" s="29">
        <f t="shared" si="43"/>
        <v>0</v>
      </c>
      <c r="K335" s="28">
        <f t="shared" si="44"/>
        <v>0</v>
      </c>
      <c r="L335" s="29">
        <f t="shared" si="45"/>
        <v>0</v>
      </c>
      <c r="M335" s="28">
        <f t="shared" si="46"/>
        <v>0</v>
      </c>
      <c r="N335" s="29">
        <f t="shared" si="46"/>
        <v>0</v>
      </c>
      <c r="O335" s="28">
        <f t="shared" si="47"/>
        <v>0</v>
      </c>
      <c r="P335" s="29">
        <f t="shared" si="48"/>
        <v>0</v>
      </c>
      <c r="Q335" s="27"/>
      <c r="R335" s="7"/>
    </row>
    <row r="336" spans="1:18" x14ac:dyDescent="0.25">
      <c r="A336" s="2"/>
      <c r="B336" s="1"/>
      <c r="C336" s="2"/>
      <c r="D336" s="2"/>
      <c r="E336" s="4"/>
      <c r="F336" s="4"/>
      <c r="G336" s="4">
        <f t="shared" si="41"/>
        <v>0</v>
      </c>
      <c r="H336" s="26" t="s">
        <v>6</v>
      </c>
      <c r="I336" s="39">
        <f t="shared" si="42"/>
        <v>0</v>
      </c>
      <c r="J336" s="29">
        <f t="shared" si="43"/>
        <v>0</v>
      </c>
      <c r="K336" s="28">
        <f t="shared" si="44"/>
        <v>0</v>
      </c>
      <c r="L336" s="29">
        <f t="shared" si="45"/>
        <v>0</v>
      </c>
      <c r="M336" s="28">
        <f t="shared" si="46"/>
        <v>0</v>
      </c>
      <c r="N336" s="29">
        <f t="shared" si="46"/>
        <v>0</v>
      </c>
      <c r="O336" s="28">
        <f t="shared" si="47"/>
        <v>0</v>
      </c>
      <c r="P336" s="29">
        <f t="shared" si="48"/>
        <v>0</v>
      </c>
      <c r="Q336" s="27"/>
      <c r="R336" s="7"/>
    </row>
    <row r="337" spans="1:18" x14ac:dyDescent="0.25">
      <c r="A337" s="2"/>
      <c r="B337" s="1"/>
      <c r="C337" s="2"/>
      <c r="D337" s="2"/>
      <c r="E337" s="4"/>
      <c r="F337" s="4"/>
      <c r="G337" s="4">
        <f t="shared" si="41"/>
        <v>0</v>
      </c>
      <c r="H337" s="26" t="s">
        <v>6</v>
      </c>
      <c r="I337" s="39">
        <f t="shared" si="42"/>
        <v>0</v>
      </c>
      <c r="J337" s="29">
        <f t="shared" si="43"/>
        <v>0</v>
      </c>
      <c r="K337" s="28">
        <f t="shared" si="44"/>
        <v>0</v>
      </c>
      <c r="L337" s="29">
        <f t="shared" si="45"/>
        <v>0</v>
      </c>
      <c r="M337" s="28">
        <f t="shared" si="46"/>
        <v>0</v>
      </c>
      <c r="N337" s="29">
        <f t="shared" si="46"/>
        <v>0</v>
      </c>
      <c r="O337" s="28">
        <f t="shared" si="47"/>
        <v>0</v>
      </c>
      <c r="P337" s="29">
        <f t="shared" si="48"/>
        <v>0</v>
      </c>
      <c r="Q337" s="27"/>
      <c r="R337" s="7"/>
    </row>
    <row r="338" spans="1:18" x14ac:dyDescent="0.25">
      <c r="A338" s="2"/>
      <c r="B338" s="1"/>
      <c r="C338" s="2"/>
      <c r="D338" s="2"/>
      <c r="E338" s="4"/>
      <c r="F338" s="4"/>
      <c r="G338" s="4">
        <f t="shared" si="41"/>
        <v>0</v>
      </c>
      <c r="H338" s="26" t="s">
        <v>6</v>
      </c>
      <c r="I338" s="39">
        <f t="shared" si="42"/>
        <v>0</v>
      </c>
      <c r="J338" s="29">
        <f t="shared" si="43"/>
        <v>0</v>
      </c>
      <c r="K338" s="28">
        <f t="shared" si="44"/>
        <v>0</v>
      </c>
      <c r="L338" s="29">
        <f t="shared" si="45"/>
        <v>0</v>
      </c>
      <c r="M338" s="28">
        <f t="shared" si="46"/>
        <v>0</v>
      </c>
      <c r="N338" s="29">
        <f t="shared" si="46"/>
        <v>0</v>
      </c>
      <c r="O338" s="28">
        <f t="shared" si="47"/>
        <v>0</v>
      </c>
      <c r="P338" s="29">
        <f t="shared" si="48"/>
        <v>0</v>
      </c>
      <c r="Q338" s="27"/>
      <c r="R338" s="7"/>
    </row>
    <row r="339" spans="1:18" x14ac:dyDescent="0.25">
      <c r="A339" s="2"/>
      <c r="B339" s="1"/>
      <c r="C339" s="2"/>
      <c r="D339" s="2"/>
      <c r="E339" s="4"/>
      <c r="F339" s="4"/>
      <c r="G339" s="4">
        <f t="shared" si="41"/>
        <v>0</v>
      </c>
      <c r="H339" s="26" t="s">
        <v>6</v>
      </c>
      <c r="I339" s="39">
        <f t="shared" si="42"/>
        <v>0</v>
      </c>
      <c r="J339" s="29">
        <f t="shared" si="43"/>
        <v>0</v>
      </c>
      <c r="K339" s="28">
        <f t="shared" si="44"/>
        <v>0</v>
      </c>
      <c r="L339" s="29">
        <f t="shared" si="45"/>
        <v>0</v>
      </c>
      <c r="M339" s="28">
        <f t="shared" si="46"/>
        <v>0</v>
      </c>
      <c r="N339" s="29">
        <f t="shared" si="46"/>
        <v>0</v>
      </c>
      <c r="O339" s="28">
        <f t="shared" si="47"/>
        <v>0</v>
      </c>
      <c r="P339" s="29">
        <f t="shared" si="48"/>
        <v>0</v>
      </c>
      <c r="Q339" s="27"/>
      <c r="R339" s="7"/>
    </row>
    <row r="340" spans="1:18" x14ac:dyDescent="0.25">
      <c r="A340" s="2"/>
      <c r="B340" s="1"/>
      <c r="C340" s="2"/>
      <c r="D340" s="2"/>
      <c r="E340" s="4"/>
      <c r="F340" s="4"/>
      <c r="G340" s="4">
        <f t="shared" si="41"/>
        <v>0</v>
      </c>
      <c r="H340" s="26" t="s">
        <v>6</v>
      </c>
      <c r="I340" s="39">
        <f t="shared" si="42"/>
        <v>0</v>
      </c>
      <c r="J340" s="29">
        <f t="shared" si="43"/>
        <v>0</v>
      </c>
      <c r="K340" s="28">
        <f t="shared" si="44"/>
        <v>0</v>
      </c>
      <c r="L340" s="29">
        <f t="shared" si="45"/>
        <v>0</v>
      </c>
      <c r="M340" s="28">
        <f t="shared" si="46"/>
        <v>0</v>
      </c>
      <c r="N340" s="29">
        <f t="shared" si="46"/>
        <v>0</v>
      </c>
      <c r="O340" s="28">
        <f t="shared" si="47"/>
        <v>0</v>
      </c>
      <c r="P340" s="29">
        <f t="shared" si="48"/>
        <v>0</v>
      </c>
      <c r="Q340" s="27"/>
      <c r="R340" s="7"/>
    </row>
    <row r="341" spans="1:18" x14ac:dyDescent="0.25">
      <c r="A341" s="2"/>
      <c r="B341" s="1"/>
      <c r="C341" s="2"/>
      <c r="D341" s="2"/>
      <c r="E341" s="4"/>
      <c r="F341" s="4"/>
      <c r="G341" s="4">
        <f t="shared" si="41"/>
        <v>0</v>
      </c>
      <c r="H341" s="26" t="s">
        <v>6</v>
      </c>
      <c r="I341" s="39">
        <f t="shared" si="42"/>
        <v>0</v>
      </c>
      <c r="J341" s="29">
        <f t="shared" si="43"/>
        <v>0</v>
      </c>
      <c r="K341" s="28">
        <f t="shared" si="44"/>
        <v>0</v>
      </c>
      <c r="L341" s="29">
        <f t="shared" si="45"/>
        <v>0</v>
      </c>
      <c r="M341" s="28">
        <f t="shared" si="46"/>
        <v>0</v>
      </c>
      <c r="N341" s="29">
        <f t="shared" si="46"/>
        <v>0</v>
      </c>
      <c r="O341" s="28">
        <f t="shared" si="47"/>
        <v>0</v>
      </c>
      <c r="P341" s="29">
        <f t="shared" si="48"/>
        <v>0</v>
      </c>
      <c r="Q341" s="27"/>
      <c r="R341" s="7"/>
    </row>
    <row r="342" spans="1:18" x14ac:dyDescent="0.25">
      <c r="A342" s="2"/>
      <c r="B342" s="1"/>
      <c r="C342" s="2"/>
      <c r="D342" s="2"/>
      <c r="E342" s="4"/>
      <c r="F342" s="4"/>
      <c r="G342" s="4">
        <f t="shared" si="41"/>
        <v>0</v>
      </c>
      <c r="H342" s="26" t="s">
        <v>6</v>
      </c>
      <c r="I342" s="39">
        <f t="shared" si="42"/>
        <v>0</v>
      </c>
      <c r="J342" s="29">
        <f t="shared" si="43"/>
        <v>0</v>
      </c>
      <c r="K342" s="28">
        <f t="shared" si="44"/>
        <v>0</v>
      </c>
      <c r="L342" s="29">
        <f t="shared" si="45"/>
        <v>0</v>
      </c>
      <c r="M342" s="28">
        <f t="shared" si="46"/>
        <v>0</v>
      </c>
      <c r="N342" s="29">
        <f t="shared" si="46"/>
        <v>0</v>
      </c>
      <c r="O342" s="28">
        <f t="shared" si="47"/>
        <v>0</v>
      </c>
      <c r="P342" s="29">
        <f t="shared" si="48"/>
        <v>0</v>
      </c>
      <c r="Q342" s="27"/>
      <c r="R342" s="7"/>
    </row>
    <row r="343" spans="1:18" x14ac:dyDescent="0.25">
      <c r="A343" s="2"/>
      <c r="B343" s="1"/>
      <c r="C343" s="2"/>
      <c r="D343" s="2"/>
      <c r="E343" s="4"/>
      <c r="F343" s="4"/>
      <c r="G343" s="4">
        <f t="shared" si="41"/>
        <v>0</v>
      </c>
      <c r="H343" s="26" t="s">
        <v>6</v>
      </c>
      <c r="I343" s="39">
        <f t="shared" si="42"/>
        <v>0</v>
      </c>
      <c r="J343" s="29">
        <f t="shared" si="43"/>
        <v>0</v>
      </c>
      <c r="K343" s="28">
        <f t="shared" si="44"/>
        <v>0</v>
      </c>
      <c r="L343" s="29">
        <f t="shared" si="45"/>
        <v>0</v>
      </c>
      <c r="M343" s="28">
        <f t="shared" si="46"/>
        <v>0</v>
      </c>
      <c r="N343" s="29">
        <f t="shared" si="46"/>
        <v>0</v>
      </c>
      <c r="O343" s="28">
        <f t="shared" si="47"/>
        <v>0</v>
      </c>
      <c r="P343" s="29">
        <f t="shared" si="48"/>
        <v>0</v>
      </c>
      <c r="Q343" s="27"/>
      <c r="R343" s="7"/>
    </row>
    <row r="344" spans="1:18" x14ac:dyDescent="0.25">
      <c r="A344" s="2"/>
      <c r="B344" s="1"/>
      <c r="C344" s="2"/>
      <c r="D344" s="2"/>
      <c r="E344" s="4"/>
      <c r="F344" s="4"/>
      <c r="G344" s="4">
        <f t="shared" si="41"/>
        <v>0</v>
      </c>
      <c r="H344" s="26" t="s">
        <v>6</v>
      </c>
      <c r="I344" s="39">
        <f t="shared" si="42"/>
        <v>0</v>
      </c>
      <c r="J344" s="29">
        <f t="shared" si="43"/>
        <v>0</v>
      </c>
      <c r="K344" s="28">
        <f t="shared" si="44"/>
        <v>0</v>
      </c>
      <c r="L344" s="29">
        <f t="shared" si="45"/>
        <v>0</v>
      </c>
      <c r="M344" s="28">
        <f t="shared" si="46"/>
        <v>0</v>
      </c>
      <c r="N344" s="29">
        <f t="shared" si="46"/>
        <v>0</v>
      </c>
      <c r="O344" s="28">
        <f t="shared" si="47"/>
        <v>0</v>
      </c>
      <c r="P344" s="29">
        <f t="shared" si="48"/>
        <v>0</v>
      </c>
      <c r="Q344" s="27"/>
      <c r="R344" s="7"/>
    </row>
    <row r="345" spans="1:18" x14ac:dyDescent="0.25">
      <c r="A345" s="2"/>
      <c r="B345" s="1"/>
      <c r="C345" s="2"/>
      <c r="D345" s="2"/>
      <c r="E345" s="4"/>
      <c r="F345" s="4"/>
      <c r="G345" s="4">
        <f t="shared" si="41"/>
        <v>0</v>
      </c>
      <c r="H345" s="26" t="s">
        <v>6</v>
      </c>
      <c r="I345" s="39">
        <f t="shared" si="42"/>
        <v>0</v>
      </c>
      <c r="J345" s="29">
        <f t="shared" si="43"/>
        <v>0</v>
      </c>
      <c r="K345" s="28">
        <f t="shared" si="44"/>
        <v>0</v>
      </c>
      <c r="L345" s="29">
        <f t="shared" si="45"/>
        <v>0</v>
      </c>
      <c r="M345" s="28">
        <f t="shared" si="46"/>
        <v>0</v>
      </c>
      <c r="N345" s="29">
        <f t="shared" si="46"/>
        <v>0</v>
      </c>
      <c r="O345" s="28">
        <f t="shared" si="47"/>
        <v>0</v>
      </c>
      <c r="P345" s="29">
        <f t="shared" si="48"/>
        <v>0</v>
      </c>
      <c r="Q345" s="27"/>
      <c r="R345" s="7"/>
    </row>
    <row r="346" spans="1:18" x14ac:dyDescent="0.25">
      <c r="A346" s="2"/>
      <c r="B346" s="1"/>
      <c r="C346" s="2"/>
      <c r="D346" s="2"/>
      <c r="E346" s="4"/>
      <c r="F346" s="4"/>
      <c r="G346" s="4">
        <f t="shared" si="41"/>
        <v>0</v>
      </c>
      <c r="H346" s="26" t="s">
        <v>6</v>
      </c>
      <c r="I346" s="39">
        <f t="shared" si="42"/>
        <v>0</v>
      </c>
      <c r="J346" s="29">
        <f t="shared" si="43"/>
        <v>0</v>
      </c>
      <c r="K346" s="28">
        <f t="shared" si="44"/>
        <v>0</v>
      </c>
      <c r="L346" s="29">
        <f t="shared" si="45"/>
        <v>0</v>
      </c>
      <c r="M346" s="28">
        <f t="shared" si="46"/>
        <v>0</v>
      </c>
      <c r="N346" s="29">
        <f t="shared" si="46"/>
        <v>0</v>
      </c>
      <c r="O346" s="28">
        <f t="shared" si="47"/>
        <v>0</v>
      </c>
      <c r="P346" s="29">
        <f t="shared" si="48"/>
        <v>0</v>
      </c>
      <c r="Q346" s="27"/>
      <c r="R346" s="7"/>
    </row>
    <row r="347" spans="1:18" x14ac:dyDescent="0.25">
      <c r="A347" s="2"/>
      <c r="B347" s="1"/>
      <c r="C347" s="2"/>
      <c r="D347" s="2"/>
      <c r="E347" s="4"/>
      <c r="F347" s="4"/>
      <c r="G347" s="4">
        <f t="shared" si="41"/>
        <v>0</v>
      </c>
      <c r="H347" s="26" t="s">
        <v>6</v>
      </c>
      <c r="I347" s="39">
        <f t="shared" si="42"/>
        <v>0</v>
      </c>
      <c r="J347" s="29">
        <f t="shared" si="43"/>
        <v>0</v>
      </c>
      <c r="K347" s="28">
        <f t="shared" si="44"/>
        <v>0</v>
      </c>
      <c r="L347" s="29">
        <f t="shared" si="45"/>
        <v>0</v>
      </c>
      <c r="M347" s="28">
        <f t="shared" si="46"/>
        <v>0</v>
      </c>
      <c r="N347" s="29">
        <f t="shared" si="46"/>
        <v>0</v>
      </c>
      <c r="O347" s="28">
        <f t="shared" si="47"/>
        <v>0</v>
      </c>
      <c r="P347" s="29">
        <f t="shared" si="48"/>
        <v>0</v>
      </c>
      <c r="Q347" s="27"/>
      <c r="R347" s="7"/>
    </row>
    <row r="348" spans="1:18" x14ac:dyDescent="0.25">
      <c r="A348" s="2"/>
      <c r="B348" s="1"/>
      <c r="C348" s="2"/>
      <c r="D348" s="2"/>
      <c r="E348" s="4"/>
      <c r="F348" s="4"/>
      <c r="G348" s="4">
        <f t="shared" si="41"/>
        <v>0</v>
      </c>
      <c r="H348" s="26" t="s">
        <v>6</v>
      </c>
      <c r="I348" s="39">
        <f t="shared" si="42"/>
        <v>0</v>
      </c>
      <c r="J348" s="29">
        <f t="shared" si="43"/>
        <v>0</v>
      </c>
      <c r="K348" s="28">
        <f t="shared" si="44"/>
        <v>0</v>
      </c>
      <c r="L348" s="29">
        <f t="shared" si="45"/>
        <v>0</v>
      </c>
      <c r="M348" s="28">
        <f t="shared" si="46"/>
        <v>0</v>
      </c>
      <c r="N348" s="29">
        <f t="shared" si="46"/>
        <v>0</v>
      </c>
      <c r="O348" s="28">
        <f t="shared" si="47"/>
        <v>0</v>
      </c>
      <c r="P348" s="29">
        <f t="shared" si="48"/>
        <v>0</v>
      </c>
      <c r="Q348" s="27"/>
      <c r="R348" s="7"/>
    </row>
    <row r="349" spans="1:18" x14ac:dyDescent="0.25">
      <c r="A349" s="2"/>
      <c r="B349" s="1"/>
      <c r="C349" s="2"/>
      <c r="D349" s="2"/>
      <c r="E349" s="4"/>
      <c r="F349" s="4"/>
      <c r="G349" s="4">
        <f t="shared" si="41"/>
        <v>0</v>
      </c>
      <c r="H349" s="26" t="s">
        <v>6</v>
      </c>
      <c r="I349" s="39">
        <f t="shared" si="42"/>
        <v>0</v>
      </c>
      <c r="J349" s="29">
        <f t="shared" si="43"/>
        <v>0</v>
      </c>
      <c r="K349" s="28">
        <f t="shared" si="44"/>
        <v>0</v>
      </c>
      <c r="L349" s="29">
        <f t="shared" si="45"/>
        <v>0</v>
      </c>
      <c r="M349" s="28">
        <f t="shared" si="46"/>
        <v>0</v>
      </c>
      <c r="N349" s="29">
        <f t="shared" si="46"/>
        <v>0</v>
      </c>
      <c r="O349" s="28">
        <f t="shared" si="47"/>
        <v>0</v>
      </c>
      <c r="P349" s="29">
        <f t="shared" si="48"/>
        <v>0</v>
      </c>
      <c r="Q349" s="27"/>
      <c r="R349" s="7"/>
    </row>
    <row r="350" spans="1:18" x14ac:dyDescent="0.25">
      <c r="A350" s="2"/>
      <c r="B350" s="1"/>
      <c r="C350" s="2"/>
      <c r="D350" s="2"/>
      <c r="E350" s="4"/>
      <c r="F350" s="4"/>
      <c r="G350" s="4">
        <f t="shared" si="41"/>
        <v>0</v>
      </c>
      <c r="H350" s="26" t="s">
        <v>6</v>
      </c>
      <c r="I350" s="39">
        <f t="shared" si="42"/>
        <v>0</v>
      </c>
      <c r="J350" s="29">
        <f t="shared" si="43"/>
        <v>0</v>
      </c>
      <c r="K350" s="28">
        <f t="shared" si="44"/>
        <v>0</v>
      </c>
      <c r="L350" s="29">
        <f t="shared" si="45"/>
        <v>0</v>
      </c>
      <c r="M350" s="28">
        <f t="shared" si="46"/>
        <v>0</v>
      </c>
      <c r="N350" s="29">
        <f t="shared" si="46"/>
        <v>0</v>
      </c>
      <c r="O350" s="28">
        <f t="shared" si="47"/>
        <v>0</v>
      </c>
      <c r="P350" s="29">
        <f t="shared" si="48"/>
        <v>0</v>
      </c>
      <c r="Q350" s="27"/>
      <c r="R350" s="7"/>
    </row>
    <row r="351" spans="1:18" x14ac:dyDescent="0.25">
      <c r="A351" s="2"/>
      <c r="B351" s="1"/>
      <c r="C351" s="2"/>
      <c r="D351" s="2"/>
      <c r="E351" s="4"/>
      <c r="F351" s="4"/>
      <c r="G351" s="4">
        <f t="shared" si="41"/>
        <v>0</v>
      </c>
      <c r="H351" s="26" t="s">
        <v>6</v>
      </c>
      <c r="I351" s="39">
        <f t="shared" si="42"/>
        <v>0</v>
      </c>
      <c r="J351" s="29">
        <f t="shared" si="43"/>
        <v>0</v>
      </c>
      <c r="K351" s="28">
        <f t="shared" si="44"/>
        <v>0</v>
      </c>
      <c r="L351" s="29">
        <f t="shared" si="45"/>
        <v>0</v>
      </c>
      <c r="M351" s="28">
        <f t="shared" si="46"/>
        <v>0</v>
      </c>
      <c r="N351" s="29">
        <f t="shared" si="46"/>
        <v>0</v>
      </c>
      <c r="O351" s="28">
        <f t="shared" si="47"/>
        <v>0</v>
      </c>
      <c r="P351" s="29">
        <f t="shared" si="48"/>
        <v>0</v>
      </c>
      <c r="Q351" s="27"/>
      <c r="R351" s="7"/>
    </row>
    <row r="352" spans="1:18" x14ac:dyDescent="0.25">
      <c r="A352" s="2"/>
      <c r="B352" s="1"/>
      <c r="C352" s="2"/>
      <c r="D352" s="2"/>
      <c r="E352" s="4"/>
      <c r="F352" s="4"/>
      <c r="G352" s="4">
        <f t="shared" si="41"/>
        <v>0</v>
      </c>
      <c r="H352" s="26" t="s">
        <v>6</v>
      </c>
      <c r="I352" s="39">
        <f t="shared" si="42"/>
        <v>0</v>
      </c>
      <c r="J352" s="29">
        <f t="shared" si="43"/>
        <v>0</v>
      </c>
      <c r="K352" s="28">
        <f t="shared" si="44"/>
        <v>0</v>
      </c>
      <c r="L352" s="29">
        <f t="shared" si="45"/>
        <v>0</v>
      </c>
      <c r="M352" s="28">
        <f t="shared" si="46"/>
        <v>0</v>
      </c>
      <c r="N352" s="29">
        <f t="shared" si="46"/>
        <v>0</v>
      </c>
      <c r="O352" s="28">
        <f t="shared" si="47"/>
        <v>0</v>
      </c>
      <c r="P352" s="29">
        <f t="shared" si="48"/>
        <v>0</v>
      </c>
      <c r="Q352" s="27"/>
      <c r="R352" s="7"/>
    </row>
    <row r="353" spans="1:18" x14ac:dyDescent="0.25">
      <c r="A353" s="2"/>
      <c r="B353" s="1"/>
      <c r="C353" s="2"/>
      <c r="D353" s="2"/>
      <c r="E353" s="4"/>
      <c r="F353" s="4"/>
      <c r="G353" s="4">
        <f t="shared" si="41"/>
        <v>0</v>
      </c>
      <c r="H353" s="26" t="s">
        <v>6</v>
      </c>
      <c r="I353" s="39">
        <f t="shared" si="42"/>
        <v>0</v>
      </c>
      <c r="J353" s="29">
        <f t="shared" si="43"/>
        <v>0</v>
      </c>
      <c r="K353" s="28">
        <f t="shared" si="44"/>
        <v>0</v>
      </c>
      <c r="L353" s="29">
        <f t="shared" si="45"/>
        <v>0</v>
      </c>
      <c r="M353" s="28">
        <f t="shared" si="46"/>
        <v>0</v>
      </c>
      <c r="N353" s="29">
        <f t="shared" si="46"/>
        <v>0</v>
      </c>
      <c r="O353" s="28">
        <f t="shared" si="47"/>
        <v>0</v>
      </c>
      <c r="P353" s="29">
        <f t="shared" si="48"/>
        <v>0</v>
      </c>
      <c r="Q353" s="27"/>
      <c r="R353" s="7"/>
    </row>
    <row r="354" spans="1:18" x14ac:dyDescent="0.25">
      <c r="A354" s="2"/>
      <c r="B354" s="1"/>
      <c r="C354" s="2"/>
      <c r="D354" s="2"/>
      <c r="E354" s="4"/>
      <c r="F354" s="4"/>
      <c r="G354" s="4">
        <f t="shared" si="41"/>
        <v>0</v>
      </c>
      <c r="H354" s="26" t="s">
        <v>6</v>
      </c>
      <c r="I354" s="39">
        <f t="shared" si="42"/>
        <v>0</v>
      </c>
      <c r="J354" s="29">
        <f t="shared" si="43"/>
        <v>0</v>
      </c>
      <c r="K354" s="28">
        <f t="shared" si="44"/>
        <v>0</v>
      </c>
      <c r="L354" s="29">
        <f t="shared" si="45"/>
        <v>0</v>
      </c>
      <c r="M354" s="28">
        <f t="shared" si="46"/>
        <v>0</v>
      </c>
      <c r="N354" s="29">
        <f t="shared" si="46"/>
        <v>0</v>
      </c>
      <c r="O354" s="28">
        <f t="shared" si="47"/>
        <v>0</v>
      </c>
      <c r="P354" s="29">
        <f t="shared" si="48"/>
        <v>0</v>
      </c>
      <c r="Q354" s="27"/>
      <c r="R354" s="7"/>
    </row>
    <row r="355" spans="1:18" x14ac:dyDescent="0.25">
      <c r="A355" s="2"/>
      <c r="B355" s="1"/>
      <c r="C355" s="2"/>
      <c r="D355" s="2"/>
      <c r="E355" s="4"/>
      <c r="F355" s="4"/>
      <c r="G355" s="4">
        <f t="shared" si="41"/>
        <v>0</v>
      </c>
      <c r="H355" s="26" t="s">
        <v>6</v>
      </c>
      <c r="I355" s="39">
        <f t="shared" si="42"/>
        <v>0</v>
      </c>
      <c r="J355" s="29">
        <f t="shared" si="43"/>
        <v>0</v>
      </c>
      <c r="K355" s="28">
        <f t="shared" si="44"/>
        <v>0</v>
      </c>
      <c r="L355" s="29">
        <f t="shared" si="45"/>
        <v>0</v>
      </c>
      <c r="M355" s="28">
        <f t="shared" si="46"/>
        <v>0</v>
      </c>
      <c r="N355" s="29">
        <f t="shared" si="46"/>
        <v>0</v>
      </c>
      <c r="O355" s="28">
        <f t="shared" si="47"/>
        <v>0</v>
      </c>
      <c r="P355" s="29">
        <f t="shared" si="48"/>
        <v>0</v>
      </c>
      <c r="Q355" s="27"/>
      <c r="R355" s="7"/>
    </row>
    <row r="356" spans="1:18" x14ac:dyDescent="0.25">
      <c r="A356" s="2"/>
      <c r="B356" s="1"/>
      <c r="C356" s="2"/>
      <c r="D356" s="2"/>
      <c r="E356" s="4"/>
      <c r="F356" s="4"/>
      <c r="G356" s="4">
        <f t="shared" si="41"/>
        <v>0</v>
      </c>
      <c r="H356" s="26" t="s">
        <v>6</v>
      </c>
      <c r="I356" s="39">
        <f t="shared" si="42"/>
        <v>0</v>
      </c>
      <c r="J356" s="29">
        <f t="shared" si="43"/>
        <v>0</v>
      </c>
      <c r="K356" s="28">
        <f t="shared" si="44"/>
        <v>0</v>
      </c>
      <c r="L356" s="29">
        <f t="shared" si="45"/>
        <v>0</v>
      </c>
      <c r="M356" s="28">
        <f t="shared" si="46"/>
        <v>0</v>
      </c>
      <c r="N356" s="29">
        <f t="shared" si="46"/>
        <v>0</v>
      </c>
      <c r="O356" s="28">
        <f t="shared" si="47"/>
        <v>0</v>
      </c>
      <c r="P356" s="29">
        <f t="shared" si="48"/>
        <v>0</v>
      </c>
      <c r="Q356" s="27"/>
      <c r="R356" s="7"/>
    </row>
    <row r="357" spans="1:18" x14ac:dyDescent="0.25">
      <c r="A357" s="2"/>
      <c r="B357" s="1"/>
      <c r="C357" s="2"/>
      <c r="D357" s="2"/>
      <c r="E357" s="4"/>
      <c r="F357" s="4"/>
      <c r="G357" s="4">
        <f t="shared" si="41"/>
        <v>0</v>
      </c>
      <c r="H357" s="26" t="s">
        <v>6</v>
      </c>
      <c r="I357" s="39">
        <f t="shared" si="42"/>
        <v>0</v>
      </c>
      <c r="J357" s="29">
        <f t="shared" si="43"/>
        <v>0</v>
      </c>
      <c r="K357" s="28">
        <f t="shared" si="44"/>
        <v>0</v>
      </c>
      <c r="L357" s="29">
        <f t="shared" si="45"/>
        <v>0</v>
      </c>
      <c r="M357" s="28">
        <f t="shared" si="46"/>
        <v>0</v>
      </c>
      <c r="N357" s="29">
        <f t="shared" si="46"/>
        <v>0</v>
      </c>
      <c r="O357" s="28">
        <f t="shared" si="47"/>
        <v>0</v>
      </c>
      <c r="P357" s="29">
        <f t="shared" si="48"/>
        <v>0</v>
      </c>
      <c r="Q357" s="27"/>
      <c r="R357" s="7"/>
    </row>
    <row r="358" spans="1:18" x14ac:dyDescent="0.25">
      <c r="A358" s="2"/>
      <c r="B358" s="1"/>
      <c r="C358" s="2"/>
      <c r="D358" s="2"/>
      <c r="E358" s="4"/>
      <c r="F358" s="4"/>
      <c r="G358" s="4">
        <f t="shared" si="41"/>
        <v>0</v>
      </c>
      <c r="H358" s="26" t="s">
        <v>6</v>
      </c>
      <c r="I358" s="39">
        <f t="shared" si="42"/>
        <v>0</v>
      </c>
      <c r="J358" s="29">
        <f t="shared" si="43"/>
        <v>0</v>
      </c>
      <c r="K358" s="28">
        <f t="shared" si="44"/>
        <v>0</v>
      </c>
      <c r="L358" s="29">
        <f t="shared" si="45"/>
        <v>0</v>
      </c>
      <c r="M358" s="28">
        <f t="shared" si="46"/>
        <v>0</v>
      </c>
      <c r="N358" s="29">
        <f t="shared" si="46"/>
        <v>0</v>
      </c>
      <c r="O358" s="28">
        <f t="shared" si="47"/>
        <v>0</v>
      </c>
      <c r="P358" s="29">
        <f t="shared" si="48"/>
        <v>0</v>
      </c>
      <c r="Q358" s="27"/>
      <c r="R358" s="7"/>
    </row>
    <row r="359" spans="1:18" x14ac:dyDescent="0.25">
      <c r="A359" s="2"/>
      <c r="B359" s="1"/>
      <c r="C359" s="2"/>
      <c r="D359" s="2"/>
      <c r="E359" s="4"/>
      <c r="F359" s="4"/>
      <c r="G359" s="4">
        <f t="shared" si="41"/>
        <v>0</v>
      </c>
      <c r="H359" s="26" t="s">
        <v>6</v>
      </c>
      <c r="I359" s="39">
        <f t="shared" si="42"/>
        <v>0</v>
      </c>
      <c r="J359" s="29">
        <f t="shared" si="43"/>
        <v>0</v>
      </c>
      <c r="K359" s="28">
        <f t="shared" si="44"/>
        <v>0</v>
      </c>
      <c r="L359" s="29">
        <f t="shared" si="45"/>
        <v>0</v>
      </c>
      <c r="M359" s="28">
        <f t="shared" si="46"/>
        <v>0</v>
      </c>
      <c r="N359" s="29">
        <f t="shared" si="46"/>
        <v>0</v>
      </c>
      <c r="O359" s="28">
        <f t="shared" si="47"/>
        <v>0</v>
      </c>
      <c r="P359" s="29">
        <f t="shared" si="48"/>
        <v>0</v>
      </c>
      <c r="Q359" s="27"/>
      <c r="R359" s="7"/>
    </row>
    <row r="360" spans="1:18" x14ac:dyDescent="0.25">
      <c r="A360" s="2"/>
      <c r="B360" s="1"/>
      <c r="C360" s="2"/>
      <c r="D360" s="2"/>
      <c r="E360" s="4"/>
      <c r="F360" s="4"/>
      <c r="G360" s="4">
        <f t="shared" si="41"/>
        <v>0</v>
      </c>
      <c r="H360" s="26" t="s">
        <v>6</v>
      </c>
      <c r="I360" s="39">
        <f t="shared" si="42"/>
        <v>0</v>
      </c>
      <c r="J360" s="29">
        <f t="shared" si="43"/>
        <v>0</v>
      </c>
      <c r="K360" s="28">
        <f t="shared" si="44"/>
        <v>0</v>
      </c>
      <c r="L360" s="29">
        <f t="shared" si="45"/>
        <v>0</v>
      </c>
      <c r="M360" s="28">
        <f t="shared" si="46"/>
        <v>0</v>
      </c>
      <c r="N360" s="29">
        <f t="shared" si="46"/>
        <v>0</v>
      </c>
      <c r="O360" s="28">
        <f t="shared" si="47"/>
        <v>0</v>
      </c>
      <c r="P360" s="29">
        <f t="shared" si="48"/>
        <v>0</v>
      </c>
      <c r="Q360" s="27"/>
      <c r="R360" s="7"/>
    </row>
    <row r="361" spans="1:18" x14ac:dyDescent="0.25">
      <c r="A361" s="2"/>
      <c r="B361" s="1"/>
      <c r="C361" s="2"/>
      <c r="D361" s="2"/>
      <c r="E361" s="4"/>
      <c r="F361" s="4"/>
      <c r="G361" s="4">
        <f t="shared" si="41"/>
        <v>0</v>
      </c>
      <c r="H361" s="26" t="s">
        <v>6</v>
      </c>
      <c r="I361" s="39">
        <f t="shared" si="42"/>
        <v>0</v>
      </c>
      <c r="J361" s="29">
        <f t="shared" si="43"/>
        <v>0</v>
      </c>
      <c r="K361" s="28">
        <f t="shared" si="44"/>
        <v>0</v>
      </c>
      <c r="L361" s="29">
        <f t="shared" si="45"/>
        <v>0</v>
      </c>
      <c r="M361" s="28">
        <f t="shared" si="46"/>
        <v>0</v>
      </c>
      <c r="N361" s="29">
        <f t="shared" si="46"/>
        <v>0</v>
      </c>
      <c r="O361" s="28">
        <f t="shared" si="47"/>
        <v>0</v>
      </c>
      <c r="P361" s="29">
        <f t="shared" si="48"/>
        <v>0</v>
      </c>
      <c r="Q361" s="27"/>
      <c r="R361" s="7"/>
    </row>
    <row r="362" spans="1:18" x14ac:dyDescent="0.25">
      <c r="A362" s="2"/>
      <c r="B362" s="1"/>
      <c r="C362" s="2"/>
      <c r="D362" s="2"/>
      <c r="E362" s="4"/>
      <c r="F362" s="4"/>
      <c r="G362" s="4">
        <f t="shared" si="41"/>
        <v>0</v>
      </c>
      <c r="H362" s="26" t="s">
        <v>6</v>
      </c>
      <c r="I362" s="39">
        <f t="shared" si="42"/>
        <v>0</v>
      </c>
      <c r="J362" s="29">
        <f t="shared" si="43"/>
        <v>0</v>
      </c>
      <c r="K362" s="28">
        <f t="shared" si="44"/>
        <v>0</v>
      </c>
      <c r="L362" s="29">
        <f t="shared" si="45"/>
        <v>0</v>
      </c>
      <c r="M362" s="28">
        <f t="shared" si="46"/>
        <v>0</v>
      </c>
      <c r="N362" s="29">
        <f t="shared" si="46"/>
        <v>0</v>
      </c>
      <c r="O362" s="28">
        <f t="shared" si="47"/>
        <v>0</v>
      </c>
      <c r="P362" s="29">
        <f t="shared" si="48"/>
        <v>0</v>
      </c>
      <c r="Q362" s="27"/>
      <c r="R362" s="7"/>
    </row>
    <row r="363" spans="1:18" x14ac:dyDescent="0.25">
      <c r="A363" s="2"/>
      <c r="B363" s="1"/>
      <c r="C363" s="2"/>
      <c r="D363" s="2"/>
      <c r="E363" s="4"/>
      <c r="F363" s="4"/>
      <c r="G363" s="4">
        <f t="shared" si="41"/>
        <v>0</v>
      </c>
      <c r="H363" s="26" t="s">
        <v>6</v>
      </c>
      <c r="I363" s="39">
        <f t="shared" si="42"/>
        <v>0</v>
      </c>
      <c r="J363" s="29">
        <f t="shared" si="43"/>
        <v>0</v>
      </c>
      <c r="K363" s="28">
        <f t="shared" si="44"/>
        <v>0</v>
      </c>
      <c r="L363" s="29">
        <f t="shared" si="45"/>
        <v>0</v>
      </c>
      <c r="M363" s="28">
        <f t="shared" si="46"/>
        <v>0</v>
      </c>
      <c r="N363" s="29">
        <f t="shared" si="46"/>
        <v>0</v>
      </c>
      <c r="O363" s="28">
        <f t="shared" si="47"/>
        <v>0</v>
      </c>
      <c r="P363" s="29">
        <f t="shared" si="48"/>
        <v>0</v>
      </c>
      <c r="Q363" s="27"/>
      <c r="R363" s="7"/>
    </row>
    <row r="364" spans="1:18" x14ac:dyDescent="0.25">
      <c r="A364" s="2"/>
      <c r="B364" s="1"/>
      <c r="C364" s="2"/>
      <c r="D364" s="2"/>
      <c r="E364" s="4"/>
      <c r="F364" s="4"/>
      <c r="G364" s="4">
        <f t="shared" si="41"/>
        <v>0</v>
      </c>
      <c r="H364" s="26" t="s">
        <v>6</v>
      </c>
      <c r="I364" s="39">
        <f t="shared" si="42"/>
        <v>0</v>
      </c>
      <c r="J364" s="29">
        <f t="shared" si="43"/>
        <v>0</v>
      </c>
      <c r="K364" s="28">
        <f t="shared" si="44"/>
        <v>0</v>
      </c>
      <c r="L364" s="29">
        <f t="shared" si="45"/>
        <v>0</v>
      </c>
      <c r="M364" s="28">
        <f t="shared" si="46"/>
        <v>0</v>
      </c>
      <c r="N364" s="29">
        <f t="shared" si="46"/>
        <v>0</v>
      </c>
      <c r="O364" s="28">
        <f t="shared" si="47"/>
        <v>0</v>
      </c>
      <c r="P364" s="29">
        <f t="shared" si="48"/>
        <v>0</v>
      </c>
      <c r="Q364" s="27"/>
      <c r="R364" s="7"/>
    </row>
    <row r="365" spans="1:18" x14ac:dyDescent="0.25">
      <c r="A365" s="2"/>
      <c r="B365" s="1"/>
      <c r="C365" s="2"/>
      <c r="D365" s="2"/>
      <c r="E365" s="4"/>
      <c r="F365" s="4"/>
      <c r="G365" s="4">
        <f t="shared" si="41"/>
        <v>0</v>
      </c>
      <c r="H365" s="26" t="s">
        <v>6</v>
      </c>
      <c r="I365" s="39">
        <f t="shared" si="42"/>
        <v>0</v>
      </c>
      <c r="J365" s="29">
        <f t="shared" si="43"/>
        <v>0</v>
      </c>
      <c r="K365" s="28">
        <f t="shared" si="44"/>
        <v>0</v>
      </c>
      <c r="L365" s="29">
        <f t="shared" si="45"/>
        <v>0</v>
      </c>
      <c r="M365" s="28">
        <f t="shared" si="46"/>
        <v>0</v>
      </c>
      <c r="N365" s="29">
        <f t="shared" si="46"/>
        <v>0</v>
      </c>
      <c r="O365" s="28">
        <f t="shared" si="47"/>
        <v>0</v>
      </c>
      <c r="P365" s="29">
        <f t="shared" si="48"/>
        <v>0</v>
      </c>
      <c r="Q365" s="27"/>
      <c r="R365" s="7"/>
    </row>
    <row r="366" spans="1:18" x14ac:dyDescent="0.25">
      <c r="A366" s="2"/>
      <c r="B366" s="1"/>
      <c r="C366" s="2"/>
      <c r="D366" s="2"/>
      <c r="E366" s="4"/>
      <c r="F366" s="4"/>
      <c r="G366" s="4">
        <f t="shared" si="41"/>
        <v>0</v>
      </c>
      <c r="H366" s="26" t="s">
        <v>6</v>
      </c>
      <c r="I366" s="39">
        <f t="shared" si="42"/>
        <v>0</v>
      </c>
      <c r="J366" s="29">
        <f t="shared" si="43"/>
        <v>0</v>
      </c>
      <c r="K366" s="28">
        <f t="shared" si="44"/>
        <v>0</v>
      </c>
      <c r="L366" s="29">
        <f t="shared" si="45"/>
        <v>0</v>
      </c>
      <c r="M366" s="28">
        <f t="shared" si="46"/>
        <v>0</v>
      </c>
      <c r="N366" s="29">
        <f t="shared" si="46"/>
        <v>0</v>
      </c>
      <c r="O366" s="28">
        <f t="shared" si="47"/>
        <v>0</v>
      </c>
      <c r="P366" s="29">
        <f t="shared" si="48"/>
        <v>0</v>
      </c>
      <c r="Q366" s="27"/>
      <c r="R366" s="7"/>
    </row>
    <row r="367" spans="1:18" x14ac:dyDescent="0.25">
      <c r="A367" s="2"/>
      <c r="B367" s="1"/>
      <c r="C367" s="2"/>
      <c r="D367" s="2"/>
      <c r="E367" s="4"/>
      <c r="F367" s="4"/>
      <c r="G367" s="4">
        <f t="shared" si="41"/>
        <v>0</v>
      </c>
      <c r="H367" s="26" t="s">
        <v>6</v>
      </c>
      <c r="I367" s="39">
        <f t="shared" si="42"/>
        <v>0</v>
      </c>
      <c r="J367" s="29">
        <f t="shared" si="43"/>
        <v>0</v>
      </c>
      <c r="K367" s="28">
        <f t="shared" si="44"/>
        <v>0</v>
      </c>
      <c r="L367" s="29">
        <f t="shared" si="45"/>
        <v>0</v>
      </c>
      <c r="M367" s="28">
        <f t="shared" si="46"/>
        <v>0</v>
      </c>
      <c r="N367" s="29">
        <f t="shared" si="46"/>
        <v>0</v>
      </c>
      <c r="O367" s="28">
        <f t="shared" si="47"/>
        <v>0</v>
      </c>
      <c r="P367" s="29">
        <f t="shared" si="48"/>
        <v>0</v>
      </c>
      <c r="Q367" s="27"/>
      <c r="R367" s="7"/>
    </row>
    <row r="368" spans="1:18" x14ac:dyDescent="0.25">
      <c r="A368" s="2"/>
      <c r="B368" s="1"/>
      <c r="C368" s="2"/>
      <c r="D368" s="2"/>
      <c r="E368" s="4"/>
      <c r="F368" s="4"/>
      <c r="G368" s="4">
        <f t="shared" si="41"/>
        <v>0</v>
      </c>
      <c r="H368" s="26" t="s">
        <v>6</v>
      </c>
      <c r="I368" s="39">
        <f t="shared" si="42"/>
        <v>0</v>
      </c>
      <c r="J368" s="29">
        <f t="shared" si="43"/>
        <v>0</v>
      </c>
      <c r="K368" s="28">
        <f t="shared" si="44"/>
        <v>0</v>
      </c>
      <c r="L368" s="29">
        <f t="shared" si="45"/>
        <v>0</v>
      </c>
      <c r="M368" s="28">
        <f t="shared" si="46"/>
        <v>0</v>
      </c>
      <c r="N368" s="29">
        <f t="shared" si="46"/>
        <v>0</v>
      </c>
      <c r="O368" s="28">
        <f t="shared" si="47"/>
        <v>0</v>
      </c>
      <c r="P368" s="29">
        <f t="shared" si="48"/>
        <v>0</v>
      </c>
      <c r="Q368" s="27"/>
      <c r="R368" s="7"/>
    </row>
    <row r="369" spans="1:18" x14ac:dyDescent="0.25">
      <c r="A369" s="2"/>
      <c r="B369" s="1"/>
      <c r="C369" s="2"/>
      <c r="D369" s="2"/>
      <c r="E369" s="4"/>
      <c r="F369" s="4"/>
      <c r="G369" s="4">
        <f t="shared" si="41"/>
        <v>0</v>
      </c>
      <c r="H369" s="26" t="s">
        <v>6</v>
      </c>
      <c r="I369" s="39">
        <f t="shared" si="42"/>
        <v>0</v>
      </c>
      <c r="J369" s="29">
        <f t="shared" si="43"/>
        <v>0</v>
      </c>
      <c r="K369" s="28">
        <f t="shared" si="44"/>
        <v>0</v>
      </c>
      <c r="L369" s="29">
        <f t="shared" si="45"/>
        <v>0</v>
      </c>
      <c r="M369" s="28">
        <f t="shared" si="46"/>
        <v>0</v>
      </c>
      <c r="N369" s="29">
        <f t="shared" si="46"/>
        <v>0</v>
      </c>
      <c r="O369" s="28">
        <f t="shared" si="47"/>
        <v>0</v>
      </c>
      <c r="P369" s="29">
        <f t="shared" si="48"/>
        <v>0</v>
      </c>
      <c r="Q369" s="27"/>
      <c r="R369" s="7"/>
    </row>
    <row r="370" spans="1:18" x14ac:dyDescent="0.25">
      <c r="A370" s="2"/>
      <c r="B370" s="1"/>
      <c r="C370" s="2"/>
      <c r="D370" s="2"/>
      <c r="E370" s="4"/>
      <c r="F370" s="4"/>
      <c r="G370" s="4">
        <f t="shared" si="41"/>
        <v>0</v>
      </c>
      <c r="H370" s="26" t="s">
        <v>6</v>
      </c>
      <c r="I370" s="39">
        <f t="shared" si="42"/>
        <v>0</v>
      </c>
      <c r="J370" s="29">
        <f t="shared" si="43"/>
        <v>0</v>
      </c>
      <c r="K370" s="28">
        <f t="shared" si="44"/>
        <v>0</v>
      </c>
      <c r="L370" s="29">
        <f t="shared" si="45"/>
        <v>0</v>
      </c>
      <c r="M370" s="28">
        <f t="shared" si="46"/>
        <v>0</v>
      </c>
      <c r="N370" s="29">
        <f t="shared" si="46"/>
        <v>0</v>
      </c>
      <c r="O370" s="28">
        <f t="shared" si="47"/>
        <v>0</v>
      </c>
      <c r="P370" s="29">
        <f t="shared" si="48"/>
        <v>0</v>
      </c>
      <c r="Q370" s="27"/>
      <c r="R370" s="7"/>
    </row>
    <row r="371" spans="1:18" x14ac:dyDescent="0.25">
      <c r="A371" s="2"/>
      <c r="B371" s="1"/>
      <c r="C371" s="2"/>
      <c r="D371" s="2"/>
      <c r="E371" s="4"/>
      <c r="F371" s="4"/>
      <c r="G371" s="4">
        <f t="shared" si="41"/>
        <v>0</v>
      </c>
      <c r="H371" s="26" t="s">
        <v>6</v>
      </c>
      <c r="I371" s="39">
        <f t="shared" si="42"/>
        <v>0</v>
      </c>
      <c r="J371" s="29">
        <f t="shared" si="43"/>
        <v>0</v>
      </c>
      <c r="K371" s="28">
        <f t="shared" si="44"/>
        <v>0</v>
      </c>
      <c r="L371" s="29">
        <f t="shared" si="45"/>
        <v>0</v>
      </c>
      <c r="M371" s="28">
        <f t="shared" si="46"/>
        <v>0</v>
      </c>
      <c r="N371" s="29">
        <f t="shared" si="46"/>
        <v>0</v>
      </c>
      <c r="O371" s="28">
        <f t="shared" si="47"/>
        <v>0</v>
      </c>
      <c r="P371" s="29">
        <f t="shared" si="48"/>
        <v>0</v>
      </c>
      <c r="Q371" s="27"/>
      <c r="R371" s="7"/>
    </row>
    <row r="372" spans="1:18" x14ac:dyDescent="0.25">
      <c r="A372" s="2"/>
      <c r="B372" s="1"/>
      <c r="C372" s="2"/>
      <c r="D372" s="2"/>
      <c r="E372" s="4"/>
      <c r="F372" s="4"/>
      <c r="G372" s="4">
        <f t="shared" si="41"/>
        <v>0</v>
      </c>
      <c r="H372" s="26" t="s">
        <v>6</v>
      </c>
      <c r="I372" s="39">
        <f t="shared" si="42"/>
        <v>0</v>
      </c>
      <c r="J372" s="29">
        <f t="shared" si="43"/>
        <v>0</v>
      </c>
      <c r="K372" s="28">
        <f t="shared" si="44"/>
        <v>0</v>
      </c>
      <c r="L372" s="29">
        <f t="shared" si="45"/>
        <v>0</v>
      </c>
      <c r="M372" s="28">
        <f t="shared" si="46"/>
        <v>0</v>
      </c>
      <c r="N372" s="29">
        <f t="shared" si="46"/>
        <v>0</v>
      </c>
      <c r="O372" s="28">
        <f t="shared" si="47"/>
        <v>0</v>
      </c>
      <c r="P372" s="29">
        <f t="shared" si="48"/>
        <v>0</v>
      </c>
      <c r="Q372" s="27"/>
      <c r="R372" s="7"/>
    </row>
    <row r="373" spans="1:18" x14ac:dyDescent="0.25">
      <c r="A373" s="2"/>
      <c r="B373" s="1"/>
      <c r="C373" s="2"/>
      <c r="D373" s="2"/>
      <c r="E373" s="4"/>
      <c r="F373" s="4"/>
      <c r="G373" s="4">
        <f t="shared" si="41"/>
        <v>0</v>
      </c>
      <c r="H373" s="26" t="s">
        <v>6</v>
      </c>
      <c r="I373" s="39">
        <f t="shared" si="42"/>
        <v>0</v>
      </c>
      <c r="J373" s="29">
        <f t="shared" si="43"/>
        <v>0</v>
      </c>
      <c r="K373" s="28">
        <f t="shared" si="44"/>
        <v>0</v>
      </c>
      <c r="L373" s="29">
        <f t="shared" si="45"/>
        <v>0</v>
      </c>
      <c r="M373" s="28">
        <f t="shared" si="46"/>
        <v>0</v>
      </c>
      <c r="N373" s="29">
        <f t="shared" si="46"/>
        <v>0</v>
      </c>
      <c r="O373" s="28">
        <f t="shared" si="47"/>
        <v>0</v>
      </c>
      <c r="P373" s="29">
        <f t="shared" si="48"/>
        <v>0</v>
      </c>
      <c r="Q373" s="27"/>
      <c r="R373" s="7"/>
    </row>
    <row r="374" spans="1:18" x14ac:dyDescent="0.25">
      <c r="A374" s="2"/>
      <c r="B374" s="1"/>
      <c r="C374" s="2"/>
      <c r="D374" s="2"/>
      <c r="E374" s="4"/>
      <c r="F374" s="4"/>
      <c r="G374" s="4">
        <f t="shared" si="41"/>
        <v>0</v>
      </c>
      <c r="H374" s="26" t="s">
        <v>6</v>
      </c>
      <c r="I374" s="39">
        <f t="shared" si="42"/>
        <v>0</v>
      </c>
      <c r="J374" s="29">
        <f t="shared" si="43"/>
        <v>0</v>
      </c>
      <c r="K374" s="28">
        <f t="shared" si="44"/>
        <v>0</v>
      </c>
      <c r="L374" s="29">
        <f t="shared" si="45"/>
        <v>0</v>
      </c>
      <c r="M374" s="28">
        <f t="shared" si="46"/>
        <v>0</v>
      </c>
      <c r="N374" s="29">
        <f t="shared" si="46"/>
        <v>0</v>
      </c>
      <c r="O374" s="28">
        <f t="shared" si="47"/>
        <v>0</v>
      </c>
      <c r="P374" s="29">
        <f t="shared" si="48"/>
        <v>0</v>
      </c>
      <c r="Q374" s="27"/>
      <c r="R374" s="7"/>
    </row>
    <row r="375" spans="1:18" x14ac:dyDescent="0.25">
      <c r="A375" s="2"/>
      <c r="B375" s="1"/>
      <c r="C375" s="2"/>
      <c r="D375" s="2"/>
      <c r="E375" s="4"/>
      <c r="F375" s="4"/>
      <c r="G375" s="4">
        <f t="shared" si="41"/>
        <v>0</v>
      </c>
      <c r="H375" s="26" t="s">
        <v>6</v>
      </c>
      <c r="I375" s="39">
        <f t="shared" si="42"/>
        <v>0</v>
      </c>
      <c r="J375" s="29">
        <f t="shared" si="43"/>
        <v>0</v>
      </c>
      <c r="K375" s="28">
        <f t="shared" si="44"/>
        <v>0</v>
      </c>
      <c r="L375" s="29">
        <f t="shared" si="45"/>
        <v>0</v>
      </c>
      <c r="M375" s="28">
        <f t="shared" si="46"/>
        <v>0</v>
      </c>
      <c r="N375" s="29">
        <f t="shared" si="46"/>
        <v>0</v>
      </c>
      <c r="O375" s="28">
        <f t="shared" si="47"/>
        <v>0</v>
      </c>
      <c r="P375" s="29">
        <f t="shared" si="48"/>
        <v>0</v>
      </c>
      <c r="Q375" s="27"/>
      <c r="R375" s="7"/>
    </row>
    <row r="376" spans="1:18" x14ac:dyDescent="0.25">
      <c r="A376" s="2"/>
      <c r="B376" s="1"/>
      <c r="C376" s="2"/>
      <c r="D376" s="2"/>
      <c r="E376" s="4"/>
      <c r="F376" s="4"/>
      <c r="G376" s="4">
        <f t="shared" si="41"/>
        <v>0</v>
      </c>
      <c r="H376" s="26" t="s">
        <v>6</v>
      </c>
      <c r="I376" s="39">
        <f t="shared" si="42"/>
        <v>0</v>
      </c>
      <c r="J376" s="29">
        <f t="shared" si="43"/>
        <v>0</v>
      </c>
      <c r="K376" s="28">
        <f t="shared" si="44"/>
        <v>0</v>
      </c>
      <c r="L376" s="29">
        <f t="shared" si="45"/>
        <v>0</v>
      </c>
      <c r="M376" s="28">
        <f t="shared" si="46"/>
        <v>0</v>
      </c>
      <c r="N376" s="29">
        <f t="shared" si="46"/>
        <v>0</v>
      </c>
      <c r="O376" s="28">
        <f t="shared" si="47"/>
        <v>0</v>
      </c>
      <c r="P376" s="29">
        <f t="shared" si="48"/>
        <v>0</v>
      </c>
      <c r="Q376" s="27"/>
      <c r="R376" s="7"/>
    </row>
    <row r="377" spans="1:18" x14ac:dyDescent="0.25">
      <c r="A377" s="2"/>
      <c r="B377" s="1"/>
      <c r="C377" s="2"/>
      <c r="D377" s="2"/>
      <c r="E377" s="4"/>
      <c r="F377" s="4"/>
      <c r="G377" s="4">
        <f t="shared" si="41"/>
        <v>0</v>
      </c>
      <c r="H377" s="26" t="s">
        <v>6</v>
      </c>
      <c r="I377" s="39">
        <f t="shared" si="42"/>
        <v>0</v>
      </c>
      <c r="J377" s="29">
        <f t="shared" si="43"/>
        <v>0</v>
      </c>
      <c r="K377" s="28">
        <f t="shared" si="44"/>
        <v>0</v>
      </c>
      <c r="L377" s="29">
        <f t="shared" si="45"/>
        <v>0</v>
      </c>
      <c r="M377" s="28">
        <f t="shared" si="46"/>
        <v>0</v>
      </c>
      <c r="N377" s="29">
        <f t="shared" si="46"/>
        <v>0</v>
      </c>
      <c r="O377" s="28">
        <f t="shared" si="47"/>
        <v>0</v>
      </c>
      <c r="P377" s="29">
        <f t="shared" si="48"/>
        <v>0</v>
      </c>
      <c r="Q377" s="27"/>
      <c r="R377" s="7"/>
    </row>
    <row r="378" spans="1:18" x14ac:dyDescent="0.25">
      <c r="A378" s="2"/>
      <c r="B378" s="1"/>
      <c r="C378" s="2"/>
      <c r="D378" s="2"/>
      <c r="E378" s="4"/>
      <c r="F378" s="4"/>
      <c r="G378" s="4">
        <f t="shared" si="41"/>
        <v>0</v>
      </c>
      <c r="H378" s="26" t="s">
        <v>6</v>
      </c>
      <c r="I378" s="39">
        <f t="shared" si="42"/>
        <v>0</v>
      </c>
      <c r="J378" s="29">
        <f t="shared" si="43"/>
        <v>0</v>
      </c>
      <c r="K378" s="28">
        <f t="shared" si="44"/>
        <v>0</v>
      </c>
      <c r="L378" s="29">
        <f t="shared" si="45"/>
        <v>0</v>
      </c>
      <c r="M378" s="28">
        <f t="shared" si="46"/>
        <v>0</v>
      </c>
      <c r="N378" s="29">
        <f t="shared" si="46"/>
        <v>0</v>
      </c>
      <c r="O378" s="28">
        <f t="shared" si="47"/>
        <v>0</v>
      </c>
      <c r="P378" s="29">
        <f t="shared" si="48"/>
        <v>0</v>
      </c>
      <c r="Q378" s="27"/>
      <c r="R378" s="7"/>
    </row>
    <row r="379" spans="1:18" x14ac:dyDescent="0.25">
      <c r="A379" s="2"/>
      <c r="B379" s="1"/>
      <c r="C379" s="2"/>
      <c r="D379" s="2"/>
      <c r="E379" s="4"/>
      <c r="F379" s="4"/>
      <c r="G379" s="4">
        <f t="shared" si="41"/>
        <v>0</v>
      </c>
      <c r="H379" s="26" t="s">
        <v>6</v>
      </c>
      <c r="I379" s="39">
        <f t="shared" si="42"/>
        <v>0</v>
      </c>
      <c r="J379" s="29">
        <f t="shared" si="43"/>
        <v>0</v>
      </c>
      <c r="K379" s="28">
        <f t="shared" si="44"/>
        <v>0</v>
      </c>
      <c r="L379" s="29">
        <f t="shared" si="45"/>
        <v>0</v>
      </c>
      <c r="M379" s="28">
        <f t="shared" si="46"/>
        <v>0</v>
      </c>
      <c r="N379" s="29">
        <f t="shared" si="46"/>
        <v>0</v>
      </c>
      <c r="O379" s="28">
        <f t="shared" si="47"/>
        <v>0</v>
      </c>
      <c r="P379" s="29">
        <f t="shared" si="48"/>
        <v>0</v>
      </c>
      <c r="Q379" s="27"/>
      <c r="R379" s="7"/>
    </row>
    <row r="380" spans="1:18" x14ac:dyDescent="0.25">
      <c r="A380" s="2"/>
      <c r="B380" s="1"/>
      <c r="C380" s="2"/>
      <c r="D380" s="2"/>
      <c r="E380" s="4"/>
      <c r="F380" s="4"/>
      <c r="G380" s="4">
        <f t="shared" si="41"/>
        <v>0</v>
      </c>
      <c r="H380" s="26" t="s">
        <v>6</v>
      </c>
      <c r="I380" s="39">
        <f t="shared" si="42"/>
        <v>0</v>
      </c>
      <c r="J380" s="29">
        <f t="shared" si="43"/>
        <v>0</v>
      </c>
      <c r="K380" s="28">
        <f t="shared" si="44"/>
        <v>0</v>
      </c>
      <c r="L380" s="29">
        <f t="shared" si="45"/>
        <v>0</v>
      </c>
      <c r="M380" s="28">
        <f t="shared" si="46"/>
        <v>0</v>
      </c>
      <c r="N380" s="29">
        <f t="shared" si="46"/>
        <v>0</v>
      </c>
      <c r="O380" s="28">
        <f t="shared" si="47"/>
        <v>0</v>
      </c>
      <c r="P380" s="29">
        <f t="shared" si="48"/>
        <v>0</v>
      </c>
      <c r="Q380" s="27"/>
      <c r="R380" s="7"/>
    </row>
    <row r="381" spans="1:18" x14ac:dyDescent="0.25">
      <c r="A381" s="2"/>
      <c r="B381" s="1"/>
      <c r="C381" s="2"/>
      <c r="D381" s="2"/>
      <c r="E381" s="4"/>
      <c r="F381" s="4"/>
      <c r="G381" s="4">
        <f t="shared" si="41"/>
        <v>0</v>
      </c>
      <c r="H381" s="26" t="s">
        <v>6</v>
      </c>
      <c r="I381" s="39">
        <f t="shared" si="42"/>
        <v>0</v>
      </c>
      <c r="J381" s="29">
        <f t="shared" si="43"/>
        <v>0</v>
      </c>
      <c r="K381" s="28">
        <f t="shared" si="44"/>
        <v>0</v>
      </c>
      <c r="L381" s="29">
        <f t="shared" si="45"/>
        <v>0</v>
      </c>
      <c r="M381" s="28">
        <f t="shared" si="46"/>
        <v>0</v>
      </c>
      <c r="N381" s="29">
        <f t="shared" si="46"/>
        <v>0</v>
      </c>
      <c r="O381" s="28">
        <f t="shared" si="47"/>
        <v>0</v>
      </c>
      <c r="P381" s="29">
        <f t="shared" si="48"/>
        <v>0</v>
      </c>
      <c r="Q381" s="27"/>
      <c r="R381" s="7"/>
    </row>
    <row r="382" spans="1:18" x14ac:dyDescent="0.25">
      <c r="A382" s="2"/>
      <c r="B382" s="1"/>
      <c r="C382" s="2"/>
      <c r="D382" s="2"/>
      <c r="E382" s="4"/>
      <c r="F382" s="4"/>
      <c r="G382" s="4">
        <f t="shared" si="41"/>
        <v>0</v>
      </c>
      <c r="H382" s="26" t="s">
        <v>6</v>
      </c>
      <c r="I382" s="39">
        <f t="shared" si="42"/>
        <v>0</v>
      </c>
      <c r="J382" s="29">
        <f t="shared" si="43"/>
        <v>0</v>
      </c>
      <c r="K382" s="28">
        <f t="shared" si="44"/>
        <v>0</v>
      </c>
      <c r="L382" s="29">
        <f t="shared" si="45"/>
        <v>0</v>
      </c>
      <c r="M382" s="28">
        <f t="shared" si="46"/>
        <v>0</v>
      </c>
      <c r="N382" s="29">
        <f t="shared" si="46"/>
        <v>0</v>
      </c>
      <c r="O382" s="28">
        <f t="shared" si="47"/>
        <v>0</v>
      </c>
      <c r="P382" s="29">
        <f t="shared" si="48"/>
        <v>0</v>
      </c>
      <c r="Q382" s="27"/>
      <c r="R382" s="7"/>
    </row>
    <row r="383" spans="1:18" x14ac:dyDescent="0.25">
      <c r="A383" s="2"/>
      <c r="B383" s="1"/>
      <c r="C383" s="2"/>
      <c r="D383" s="2"/>
      <c r="E383" s="4"/>
      <c r="F383" s="4"/>
      <c r="G383" s="4">
        <f t="shared" si="41"/>
        <v>0</v>
      </c>
      <c r="H383" s="26" t="s">
        <v>6</v>
      </c>
      <c r="I383" s="39">
        <f t="shared" si="42"/>
        <v>0</v>
      </c>
      <c r="J383" s="29">
        <f t="shared" si="43"/>
        <v>0</v>
      </c>
      <c r="K383" s="28">
        <f t="shared" si="44"/>
        <v>0</v>
      </c>
      <c r="L383" s="29">
        <f t="shared" si="45"/>
        <v>0</v>
      </c>
      <c r="M383" s="28">
        <f t="shared" si="46"/>
        <v>0</v>
      </c>
      <c r="N383" s="29">
        <f t="shared" si="46"/>
        <v>0</v>
      </c>
      <c r="O383" s="28">
        <f t="shared" si="47"/>
        <v>0</v>
      </c>
      <c r="P383" s="29">
        <f t="shared" si="48"/>
        <v>0</v>
      </c>
      <c r="Q383" s="27"/>
      <c r="R383" s="7"/>
    </row>
    <row r="384" spans="1:18" x14ac:dyDescent="0.25">
      <c r="A384" s="2"/>
      <c r="B384" s="1"/>
      <c r="C384" s="2"/>
      <c r="D384" s="2"/>
      <c r="E384" s="4"/>
      <c r="F384" s="4"/>
      <c r="G384" s="4">
        <f t="shared" si="41"/>
        <v>0</v>
      </c>
      <c r="H384" s="26" t="s">
        <v>6</v>
      </c>
      <c r="I384" s="39">
        <f t="shared" si="42"/>
        <v>0</v>
      </c>
      <c r="J384" s="29">
        <f t="shared" si="43"/>
        <v>0</v>
      </c>
      <c r="K384" s="28">
        <f t="shared" si="44"/>
        <v>0</v>
      </c>
      <c r="L384" s="29">
        <f t="shared" si="45"/>
        <v>0</v>
      </c>
      <c r="M384" s="28">
        <f t="shared" si="46"/>
        <v>0</v>
      </c>
      <c r="N384" s="29">
        <f t="shared" si="46"/>
        <v>0</v>
      </c>
      <c r="O384" s="28">
        <f t="shared" si="47"/>
        <v>0</v>
      </c>
      <c r="P384" s="29">
        <f t="shared" si="48"/>
        <v>0</v>
      </c>
      <c r="Q384" s="27"/>
      <c r="R384" s="7"/>
    </row>
    <row r="385" spans="1:18" x14ac:dyDescent="0.25">
      <c r="A385" s="2"/>
      <c r="B385" s="1"/>
      <c r="C385" s="2"/>
      <c r="D385" s="2"/>
      <c r="E385" s="4"/>
      <c r="F385" s="4"/>
      <c r="G385" s="4">
        <f t="shared" si="41"/>
        <v>0</v>
      </c>
      <c r="H385" s="26" t="s">
        <v>6</v>
      </c>
      <c r="I385" s="39">
        <f t="shared" si="42"/>
        <v>0</v>
      </c>
      <c r="J385" s="29">
        <f t="shared" si="43"/>
        <v>0</v>
      </c>
      <c r="K385" s="28">
        <f t="shared" si="44"/>
        <v>0</v>
      </c>
      <c r="L385" s="29">
        <f t="shared" si="45"/>
        <v>0</v>
      </c>
      <c r="M385" s="28">
        <f t="shared" si="46"/>
        <v>0</v>
      </c>
      <c r="N385" s="29">
        <f t="shared" si="46"/>
        <v>0</v>
      </c>
      <c r="O385" s="28">
        <f t="shared" si="47"/>
        <v>0</v>
      </c>
      <c r="P385" s="29">
        <f t="shared" si="48"/>
        <v>0</v>
      </c>
      <c r="Q385" s="27"/>
      <c r="R385" s="7"/>
    </row>
    <row r="386" spans="1:18" x14ac:dyDescent="0.25">
      <c r="A386" s="2"/>
      <c r="B386" s="1"/>
      <c r="C386" s="2"/>
      <c r="D386" s="2"/>
      <c r="E386" s="4"/>
      <c r="F386" s="4"/>
      <c r="G386" s="4">
        <f t="shared" si="41"/>
        <v>0</v>
      </c>
      <c r="H386" s="26" t="s">
        <v>6</v>
      </c>
      <c r="I386" s="39">
        <f t="shared" si="42"/>
        <v>0</v>
      </c>
      <c r="J386" s="29">
        <f t="shared" si="43"/>
        <v>0</v>
      </c>
      <c r="K386" s="28">
        <f t="shared" si="44"/>
        <v>0</v>
      </c>
      <c r="L386" s="29">
        <f t="shared" si="45"/>
        <v>0</v>
      </c>
      <c r="M386" s="28">
        <f t="shared" si="46"/>
        <v>0</v>
      </c>
      <c r="N386" s="29">
        <f t="shared" si="46"/>
        <v>0</v>
      </c>
      <c r="O386" s="28">
        <f t="shared" si="47"/>
        <v>0</v>
      </c>
      <c r="P386" s="29">
        <f t="shared" si="48"/>
        <v>0</v>
      </c>
      <c r="Q386" s="27"/>
      <c r="R386" s="7"/>
    </row>
    <row r="387" spans="1:18" x14ac:dyDescent="0.25">
      <c r="A387" s="2"/>
      <c r="B387" s="1"/>
      <c r="C387" s="2"/>
      <c r="D387" s="2"/>
      <c r="E387" s="4"/>
      <c r="F387" s="4"/>
      <c r="G387" s="4">
        <f t="shared" si="41"/>
        <v>0</v>
      </c>
      <c r="H387" s="26" t="s">
        <v>6</v>
      </c>
      <c r="I387" s="39">
        <f t="shared" si="42"/>
        <v>0</v>
      </c>
      <c r="J387" s="29">
        <f t="shared" si="43"/>
        <v>0</v>
      </c>
      <c r="K387" s="28">
        <f t="shared" si="44"/>
        <v>0</v>
      </c>
      <c r="L387" s="29">
        <f t="shared" si="45"/>
        <v>0</v>
      </c>
      <c r="M387" s="28">
        <f t="shared" si="46"/>
        <v>0</v>
      </c>
      <c r="N387" s="29">
        <f t="shared" si="46"/>
        <v>0</v>
      </c>
      <c r="O387" s="28">
        <f t="shared" si="47"/>
        <v>0</v>
      </c>
      <c r="P387" s="29">
        <f t="shared" si="48"/>
        <v>0</v>
      </c>
      <c r="Q387" s="27"/>
      <c r="R387" s="7"/>
    </row>
    <row r="388" spans="1:18" x14ac:dyDescent="0.25">
      <c r="A388" s="2"/>
      <c r="B388" s="1"/>
      <c r="C388" s="2"/>
      <c r="D388" s="2"/>
      <c r="E388" s="4"/>
      <c r="F388" s="4"/>
      <c r="G388" s="4">
        <f t="shared" si="41"/>
        <v>0</v>
      </c>
      <c r="H388" s="26" t="s">
        <v>6</v>
      </c>
      <c r="I388" s="39">
        <f t="shared" si="42"/>
        <v>0</v>
      </c>
      <c r="J388" s="29">
        <f t="shared" si="43"/>
        <v>0</v>
      </c>
      <c r="K388" s="28">
        <f t="shared" si="44"/>
        <v>0</v>
      </c>
      <c r="L388" s="29">
        <f t="shared" si="45"/>
        <v>0</v>
      </c>
      <c r="M388" s="28">
        <f t="shared" si="46"/>
        <v>0</v>
      </c>
      <c r="N388" s="29">
        <f t="shared" si="46"/>
        <v>0</v>
      </c>
      <c r="O388" s="28">
        <f t="shared" si="47"/>
        <v>0</v>
      </c>
      <c r="P388" s="29">
        <f t="shared" si="48"/>
        <v>0</v>
      </c>
      <c r="Q388" s="27"/>
      <c r="R388" s="7"/>
    </row>
    <row r="389" spans="1:18" x14ac:dyDescent="0.25">
      <c r="A389" s="2"/>
      <c r="B389" s="1"/>
      <c r="C389" s="2"/>
      <c r="D389" s="2"/>
      <c r="E389" s="4"/>
      <c r="F389" s="4"/>
      <c r="G389" s="4">
        <f t="shared" si="41"/>
        <v>0</v>
      </c>
      <c r="H389" s="26" t="s">
        <v>6</v>
      </c>
      <c r="I389" s="39">
        <f t="shared" si="42"/>
        <v>0</v>
      </c>
      <c r="J389" s="29">
        <f t="shared" si="43"/>
        <v>0</v>
      </c>
      <c r="K389" s="28">
        <f t="shared" si="44"/>
        <v>0</v>
      </c>
      <c r="L389" s="29">
        <f t="shared" si="45"/>
        <v>0</v>
      </c>
      <c r="M389" s="28">
        <f t="shared" si="46"/>
        <v>0</v>
      </c>
      <c r="N389" s="29">
        <f t="shared" si="46"/>
        <v>0</v>
      </c>
      <c r="O389" s="28">
        <f t="shared" si="47"/>
        <v>0</v>
      </c>
      <c r="P389" s="29">
        <f t="shared" si="48"/>
        <v>0</v>
      </c>
      <c r="Q389" s="27"/>
      <c r="R389" s="7"/>
    </row>
    <row r="390" spans="1:18" x14ac:dyDescent="0.25">
      <c r="A390" s="2"/>
      <c r="B390" s="1"/>
      <c r="C390" s="2"/>
      <c r="D390" s="2"/>
      <c r="E390" s="4"/>
      <c r="F390" s="4"/>
      <c r="G390" s="4">
        <f t="shared" si="41"/>
        <v>0</v>
      </c>
      <c r="H390" s="26" t="s">
        <v>6</v>
      </c>
      <c r="I390" s="39">
        <f t="shared" si="42"/>
        <v>0</v>
      </c>
      <c r="J390" s="29">
        <f t="shared" si="43"/>
        <v>0</v>
      </c>
      <c r="K390" s="28">
        <f t="shared" si="44"/>
        <v>0</v>
      </c>
      <c r="L390" s="29">
        <f t="shared" si="45"/>
        <v>0</v>
      </c>
      <c r="M390" s="28">
        <f t="shared" si="46"/>
        <v>0</v>
      </c>
      <c r="N390" s="29">
        <f t="shared" si="46"/>
        <v>0</v>
      </c>
      <c r="O390" s="28">
        <f t="shared" si="47"/>
        <v>0</v>
      </c>
      <c r="P390" s="29">
        <f t="shared" si="48"/>
        <v>0</v>
      </c>
      <c r="Q390" s="27"/>
      <c r="R390" s="7"/>
    </row>
    <row r="391" spans="1:18" x14ac:dyDescent="0.25">
      <c r="A391" s="2"/>
      <c r="B391" s="1"/>
      <c r="C391" s="2"/>
      <c r="D391" s="2"/>
      <c r="E391" s="4"/>
      <c r="F391" s="4"/>
      <c r="G391" s="4">
        <f t="shared" si="41"/>
        <v>0</v>
      </c>
      <c r="H391" s="26" t="s">
        <v>6</v>
      </c>
      <c r="I391" s="39">
        <f t="shared" si="42"/>
        <v>0</v>
      </c>
      <c r="J391" s="29">
        <f t="shared" si="43"/>
        <v>0</v>
      </c>
      <c r="K391" s="28">
        <f t="shared" si="44"/>
        <v>0</v>
      </c>
      <c r="L391" s="29">
        <f t="shared" si="45"/>
        <v>0</v>
      </c>
      <c r="M391" s="28">
        <f t="shared" si="46"/>
        <v>0</v>
      </c>
      <c r="N391" s="29">
        <f t="shared" si="46"/>
        <v>0</v>
      </c>
      <c r="O391" s="28">
        <f t="shared" si="47"/>
        <v>0</v>
      </c>
      <c r="P391" s="29">
        <f t="shared" si="48"/>
        <v>0</v>
      </c>
      <c r="Q391" s="27"/>
      <c r="R391" s="7"/>
    </row>
    <row r="392" spans="1:18" x14ac:dyDescent="0.25">
      <c r="A392" s="2"/>
      <c r="B392" s="1"/>
      <c r="C392" s="2"/>
      <c r="D392" s="2"/>
      <c r="E392" s="4"/>
      <c r="F392" s="4"/>
      <c r="G392" s="4">
        <f t="shared" si="41"/>
        <v>0</v>
      </c>
      <c r="H392" s="26" t="s">
        <v>6</v>
      </c>
      <c r="I392" s="39">
        <f t="shared" si="42"/>
        <v>0</v>
      </c>
      <c r="J392" s="29">
        <f t="shared" si="43"/>
        <v>0</v>
      </c>
      <c r="K392" s="28">
        <f t="shared" si="44"/>
        <v>0</v>
      </c>
      <c r="L392" s="29">
        <f t="shared" si="45"/>
        <v>0</v>
      </c>
      <c r="M392" s="28">
        <f t="shared" si="46"/>
        <v>0</v>
      </c>
      <c r="N392" s="29">
        <f t="shared" si="46"/>
        <v>0</v>
      </c>
      <c r="O392" s="28">
        <f t="shared" si="47"/>
        <v>0</v>
      </c>
      <c r="P392" s="29">
        <f t="shared" si="48"/>
        <v>0</v>
      </c>
      <c r="Q392" s="27"/>
      <c r="R392" s="7"/>
    </row>
    <row r="393" spans="1:18" x14ac:dyDescent="0.25">
      <c r="A393" s="2"/>
      <c r="B393" s="1"/>
      <c r="C393" s="2"/>
      <c r="D393" s="2"/>
      <c r="E393" s="4"/>
      <c r="F393" s="4"/>
      <c r="G393" s="4">
        <f t="shared" si="41"/>
        <v>0</v>
      </c>
      <c r="H393" s="26" t="s">
        <v>6</v>
      </c>
      <c r="I393" s="39">
        <f t="shared" si="42"/>
        <v>0</v>
      </c>
      <c r="J393" s="29">
        <f t="shared" si="43"/>
        <v>0</v>
      </c>
      <c r="K393" s="28">
        <f t="shared" si="44"/>
        <v>0</v>
      </c>
      <c r="L393" s="29">
        <f t="shared" si="45"/>
        <v>0</v>
      </c>
      <c r="M393" s="28">
        <f t="shared" si="46"/>
        <v>0</v>
      </c>
      <c r="N393" s="29">
        <f t="shared" si="46"/>
        <v>0</v>
      </c>
      <c r="O393" s="28">
        <f t="shared" si="47"/>
        <v>0</v>
      </c>
      <c r="P393" s="29">
        <f t="shared" si="48"/>
        <v>0</v>
      </c>
      <c r="Q393" s="27"/>
      <c r="R393" s="7"/>
    </row>
    <row r="394" spans="1:18" x14ac:dyDescent="0.25">
      <c r="A394" s="2"/>
      <c r="B394" s="1"/>
      <c r="C394" s="2"/>
      <c r="D394" s="2"/>
      <c r="E394" s="4"/>
      <c r="F394" s="4"/>
      <c r="G394" s="4">
        <f t="shared" si="41"/>
        <v>0</v>
      </c>
      <c r="H394" s="26" t="s">
        <v>6</v>
      </c>
      <c r="I394" s="39">
        <f t="shared" si="42"/>
        <v>0</v>
      </c>
      <c r="J394" s="29">
        <f t="shared" si="43"/>
        <v>0</v>
      </c>
      <c r="K394" s="28">
        <f t="shared" si="44"/>
        <v>0</v>
      </c>
      <c r="L394" s="29">
        <f t="shared" si="45"/>
        <v>0</v>
      </c>
      <c r="M394" s="28">
        <f t="shared" si="46"/>
        <v>0</v>
      </c>
      <c r="N394" s="29">
        <f t="shared" si="46"/>
        <v>0</v>
      </c>
      <c r="O394" s="28">
        <f t="shared" si="47"/>
        <v>0</v>
      </c>
      <c r="P394" s="29">
        <f t="shared" si="48"/>
        <v>0</v>
      </c>
      <c r="Q394" s="27"/>
      <c r="R394" s="7"/>
    </row>
    <row r="395" spans="1:18" x14ac:dyDescent="0.25">
      <c r="A395" s="2"/>
      <c r="B395" s="1"/>
      <c r="C395" s="2"/>
      <c r="D395" s="2"/>
      <c r="E395" s="4"/>
      <c r="F395" s="4"/>
      <c r="G395" s="4">
        <f t="shared" ref="G395:G458" si="49">E395*F395</f>
        <v>0</v>
      </c>
      <c r="H395" s="26" t="s">
        <v>6</v>
      </c>
      <c r="I395" s="39">
        <f t="shared" ref="I395:I458" si="50">E395*$E$4</f>
        <v>0</v>
      </c>
      <c r="J395" s="29">
        <f t="shared" ref="J395:J458" si="51">G395*$E$4</f>
        <v>0</v>
      </c>
      <c r="K395" s="28">
        <f t="shared" ref="K395:K458" si="52">IF(H395="DIVISAS $",E395*$E$5,0)</f>
        <v>0</v>
      </c>
      <c r="L395" s="29">
        <f t="shared" ref="L395:L458" si="53">IF(H395="DIVISAS $",G395*$E$5,0)</f>
        <v>0</v>
      </c>
      <c r="M395" s="28">
        <f t="shared" ref="M395:N458" si="54">SUM(I395,K395)</f>
        <v>0</v>
      </c>
      <c r="N395" s="29">
        <f t="shared" si="54"/>
        <v>0</v>
      </c>
      <c r="O395" s="28">
        <f t="shared" ref="O395:O458" si="55">E395-M395</f>
        <v>0</v>
      </c>
      <c r="P395" s="29">
        <f t="shared" ref="P395:P458" si="56">G395-N395</f>
        <v>0</v>
      </c>
      <c r="Q395" s="27"/>
      <c r="R395" s="7"/>
    </row>
    <row r="396" spans="1:18" x14ac:dyDescent="0.25">
      <c r="A396" s="2"/>
      <c r="B396" s="1"/>
      <c r="C396" s="2"/>
      <c r="D396" s="2"/>
      <c r="E396" s="4"/>
      <c r="F396" s="4"/>
      <c r="G396" s="4">
        <f t="shared" si="49"/>
        <v>0</v>
      </c>
      <c r="H396" s="26" t="s">
        <v>6</v>
      </c>
      <c r="I396" s="39">
        <f t="shared" si="50"/>
        <v>0</v>
      </c>
      <c r="J396" s="29">
        <f t="shared" si="51"/>
        <v>0</v>
      </c>
      <c r="K396" s="28">
        <f t="shared" si="52"/>
        <v>0</v>
      </c>
      <c r="L396" s="29">
        <f t="shared" si="53"/>
        <v>0</v>
      </c>
      <c r="M396" s="28">
        <f t="shared" si="54"/>
        <v>0</v>
      </c>
      <c r="N396" s="29">
        <f t="shared" si="54"/>
        <v>0</v>
      </c>
      <c r="O396" s="28">
        <f t="shared" si="55"/>
        <v>0</v>
      </c>
      <c r="P396" s="29">
        <f t="shared" si="56"/>
        <v>0</v>
      </c>
      <c r="Q396" s="27"/>
      <c r="R396" s="7"/>
    </row>
    <row r="397" spans="1:18" x14ac:dyDescent="0.25">
      <c r="A397" s="2"/>
      <c r="B397" s="1"/>
      <c r="C397" s="2"/>
      <c r="D397" s="2"/>
      <c r="E397" s="4"/>
      <c r="F397" s="4"/>
      <c r="G397" s="4">
        <f t="shared" si="49"/>
        <v>0</v>
      </c>
      <c r="H397" s="26" t="s">
        <v>6</v>
      </c>
      <c r="I397" s="39">
        <f t="shared" si="50"/>
        <v>0</v>
      </c>
      <c r="J397" s="29">
        <f t="shared" si="51"/>
        <v>0</v>
      </c>
      <c r="K397" s="28">
        <f t="shared" si="52"/>
        <v>0</v>
      </c>
      <c r="L397" s="29">
        <f t="shared" si="53"/>
        <v>0</v>
      </c>
      <c r="M397" s="28">
        <f t="shared" si="54"/>
        <v>0</v>
      </c>
      <c r="N397" s="29">
        <f t="shared" si="54"/>
        <v>0</v>
      </c>
      <c r="O397" s="28">
        <f t="shared" si="55"/>
        <v>0</v>
      </c>
      <c r="P397" s="29">
        <f t="shared" si="56"/>
        <v>0</v>
      </c>
      <c r="Q397" s="27"/>
      <c r="R397" s="7"/>
    </row>
    <row r="398" spans="1:18" x14ac:dyDescent="0.25">
      <c r="A398" s="2"/>
      <c r="B398" s="1"/>
      <c r="C398" s="2"/>
      <c r="D398" s="2"/>
      <c r="E398" s="4"/>
      <c r="F398" s="4"/>
      <c r="G398" s="4">
        <f t="shared" si="49"/>
        <v>0</v>
      </c>
      <c r="H398" s="26" t="s">
        <v>6</v>
      </c>
      <c r="I398" s="39">
        <f t="shared" si="50"/>
        <v>0</v>
      </c>
      <c r="J398" s="29">
        <f t="shared" si="51"/>
        <v>0</v>
      </c>
      <c r="K398" s="28">
        <f t="shared" si="52"/>
        <v>0</v>
      </c>
      <c r="L398" s="29">
        <f t="shared" si="53"/>
        <v>0</v>
      </c>
      <c r="M398" s="28">
        <f t="shared" si="54"/>
        <v>0</v>
      </c>
      <c r="N398" s="29">
        <f t="shared" si="54"/>
        <v>0</v>
      </c>
      <c r="O398" s="28">
        <f t="shared" si="55"/>
        <v>0</v>
      </c>
      <c r="P398" s="29">
        <f t="shared" si="56"/>
        <v>0</v>
      </c>
      <c r="Q398" s="27"/>
      <c r="R398" s="7"/>
    </row>
    <row r="399" spans="1:18" x14ac:dyDescent="0.25">
      <c r="A399" s="2"/>
      <c r="B399" s="1"/>
      <c r="C399" s="2"/>
      <c r="D399" s="2"/>
      <c r="E399" s="4"/>
      <c r="F399" s="4"/>
      <c r="G399" s="4">
        <f t="shared" si="49"/>
        <v>0</v>
      </c>
      <c r="H399" s="26" t="s">
        <v>6</v>
      </c>
      <c r="I399" s="39">
        <f t="shared" si="50"/>
        <v>0</v>
      </c>
      <c r="J399" s="29">
        <f t="shared" si="51"/>
        <v>0</v>
      </c>
      <c r="K399" s="28">
        <f t="shared" si="52"/>
        <v>0</v>
      </c>
      <c r="L399" s="29">
        <f t="shared" si="53"/>
        <v>0</v>
      </c>
      <c r="M399" s="28">
        <f t="shared" si="54"/>
        <v>0</v>
      </c>
      <c r="N399" s="29">
        <f t="shared" si="54"/>
        <v>0</v>
      </c>
      <c r="O399" s="28">
        <f t="shared" si="55"/>
        <v>0</v>
      </c>
      <c r="P399" s="29">
        <f t="shared" si="56"/>
        <v>0</v>
      </c>
      <c r="Q399" s="27"/>
      <c r="R399" s="7"/>
    </row>
    <row r="400" spans="1:18" x14ac:dyDescent="0.25">
      <c r="A400" s="2"/>
      <c r="B400" s="1"/>
      <c r="C400" s="2"/>
      <c r="D400" s="2"/>
      <c r="E400" s="4"/>
      <c r="F400" s="4"/>
      <c r="G400" s="4">
        <f t="shared" si="49"/>
        <v>0</v>
      </c>
      <c r="H400" s="26" t="s">
        <v>6</v>
      </c>
      <c r="I400" s="39">
        <f t="shared" si="50"/>
        <v>0</v>
      </c>
      <c r="J400" s="29">
        <f t="shared" si="51"/>
        <v>0</v>
      </c>
      <c r="K400" s="28">
        <f t="shared" si="52"/>
        <v>0</v>
      </c>
      <c r="L400" s="29">
        <f t="shared" si="53"/>
        <v>0</v>
      </c>
      <c r="M400" s="28">
        <f t="shared" si="54"/>
        <v>0</v>
      </c>
      <c r="N400" s="29">
        <f t="shared" si="54"/>
        <v>0</v>
      </c>
      <c r="O400" s="28">
        <f t="shared" si="55"/>
        <v>0</v>
      </c>
      <c r="P400" s="29">
        <f t="shared" si="56"/>
        <v>0</v>
      </c>
      <c r="Q400" s="27"/>
      <c r="R400" s="7"/>
    </row>
    <row r="401" spans="1:18" x14ac:dyDescent="0.25">
      <c r="A401" s="2"/>
      <c r="B401" s="1"/>
      <c r="C401" s="2"/>
      <c r="D401" s="2"/>
      <c r="E401" s="4"/>
      <c r="F401" s="4"/>
      <c r="G401" s="4">
        <f t="shared" si="49"/>
        <v>0</v>
      </c>
      <c r="H401" s="26" t="s">
        <v>6</v>
      </c>
      <c r="I401" s="39">
        <f t="shared" si="50"/>
        <v>0</v>
      </c>
      <c r="J401" s="29">
        <f t="shared" si="51"/>
        <v>0</v>
      </c>
      <c r="K401" s="28">
        <f t="shared" si="52"/>
        <v>0</v>
      </c>
      <c r="L401" s="29">
        <f t="shared" si="53"/>
        <v>0</v>
      </c>
      <c r="M401" s="28">
        <f t="shared" si="54"/>
        <v>0</v>
      </c>
      <c r="N401" s="29">
        <f t="shared" si="54"/>
        <v>0</v>
      </c>
      <c r="O401" s="28">
        <f t="shared" si="55"/>
        <v>0</v>
      </c>
      <c r="P401" s="29">
        <f t="shared" si="56"/>
        <v>0</v>
      </c>
      <c r="Q401" s="27"/>
      <c r="R401" s="7"/>
    </row>
    <row r="402" spans="1:18" x14ac:dyDescent="0.25">
      <c r="A402" s="2"/>
      <c r="B402" s="1"/>
      <c r="C402" s="2"/>
      <c r="D402" s="2"/>
      <c r="E402" s="4"/>
      <c r="F402" s="4"/>
      <c r="G402" s="4">
        <f t="shared" si="49"/>
        <v>0</v>
      </c>
      <c r="H402" s="26" t="s">
        <v>6</v>
      </c>
      <c r="I402" s="39">
        <f t="shared" si="50"/>
        <v>0</v>
      </c>
      <c r="J402" s="29">
        <f t="shared" si="51"/>
        <v>0</v>
      </c>
      <c r="K402" s="28">
        <f t="shared" si="52"/>
        <v>0</v>
      </c>
      <c r="L402" s="29">
        <f t="shared" si="53"/>
        <v>0</v>
      </c>
      <c r="M402" s="28">
        <f t="shared" si="54"/>
        <v>0</v>
      </c>
      <c r="N402" s="29">
        <f t="shared" si="54"/>
        <v>0</v>
      </c>
      <c r="O402" s="28">
        <f t="shared" si="55"/>
        <v>0</v>
      </c>
      <c r="P402" s="29">
        <f t="shared" si="56"/>
        <v>0</v>
      </c>
      <c r="Q402" s="27"/>
      <c r="R402" s="7"/>
    </row>
    <row r="403" spans="1:18" x14ac:dyDescent="0.25">
      <c r="A403" s="2"/>
      <c r="B403" s="1"/>
      <c r="C403" s="2"/>
      <c r="D403" s="2"/>
      <c r="E403" s="4"/>
      <c r="F403" s="4"/>
      <c r="G403" s="4">
        <f t="shared" si="49"/>
        <v>0</v>
      </c>
      <c r="H403" s="26" t="s">
        <v>6</v>
      </c>
      <c r="I403" s="39">
        <f t="shared" si="50"/>
        <v>0</v>
      </c>
      <c r="J403" s="29">
        <f t="shared" si="51"/>
        <v>0</v>
      </c>
      <c r="K403" s="28">
        <f t="shared" si="52"/>
        <v>0</v>
      </c>
      <c r="L403" s="29">
        <f t="shared" si="53"/>
        <v>0</v>
      </c>
      <c r="M403" s="28">
        <f t="shared" si="54"/>
        <v>0</v>
      </c>
      <c r="N403" s="29">
        <f t="shared" si="54"/>
        <v>0</v>
      </c>
      <c r="O403" s="28">
        <f t="shared" si="55"/>
        <v>0</v>
      </c>
      <c r="P403" s="29">
        <f t="shared" si="56"/>
        <v>0</v>
      </c>
      <c r="Q403" s="27"/>
      <c r="R403" s="7"/>
    </row>
    <row r="404" spans="1:18" x14ac:dyDescent="0.25">
      <c r="A404" s="2"/>
      <c r="B404" s="1"/>
      <c r="C404" s="2"/>
      <c r="D404" s="2"/>
      <c r="E404" s="4"/>
      <c r="F404" s="4"/>
      <c r="G404" s="4">
        <f t="shared" si="49"/>
        <v>0</v>
      </c>
      <c r="H404" s="26" t="s">
        <v>6</v>
      </c>
      <c r="I404" s="39">
        <f t="shared" si="50"/>
        <v>0</v>
      </c>
      <c r="J404" s="29">
        <f t="shared" si="51"/>
        <v>0</v>
      </c>
      <c r="K404" s="28">
        <f t="shared" si="52"/>
        <v>0</v>
      </c>
      <c r="L404" s="29">
        <f t="shared" si="53"/>
        <v>0</v>
      </c>
      <c r="M404" s="28">
        <f t="shared" si="54"/>
        <v>0</v>
      </c>
      <c r="N404" s="29">
        <f t="shared" si="54"/>
        <v>0</v>
      </c>
      <c r="O404" s="28">
        <f t="shared" si="55"/>
        <v>0</v>
      </c>
      <c r="P404" s="29">
        <f t="shared" si="56"/>
        <v>0</v>
      </c>
      <c r="Q404" s="27"/>
      <c r="R404" s="7"/>
    </row>
    <row r="405" spans="1:18" x14ac:dyDescent="0.25">
      <c r="A405" s="2"/>
      <c r="B405" s="1"/>
      <c r="C405" s="2"/>
      <c r="D405" s="2"/>
      <c r="E405" s="4"/>
      <c r="F405" s="4"/>
      <c r="G405" s="4">
        <f t="shared" si="49"/>
        <v>0</v>
      </c>
      <c r="H405" s="26" t="s">
        <v>6</v>
      </c>
      <c r="I405" s="39">
        <f t="shared" si="50"/>
        <v>0</v>
      </c>
      <c r="J405" s="29">
        <f t="shared" si="51"/>
        <v>0</v>
      </c>
      <c r="K405" s="28">
        <f t="shared" si="52"/>
        <v>0</v>
      </c>
      <c r="L405" s="29">
        <f t="shared" si="53"/>
        <v>0</v>
      </c>
      <c r="M405" s="28">
        <f t="shared" si="54"/>
        <v>0</v>
      </c>
      <c r="N405" s="29">
        <f t="shared" si="54"/>
        <v>0</v>
      </c>
      <c r="O405" s="28">
        <f t="shared" si="55"/>
        <v>0</v>
      </c>
      <c r="P405" s="29">
        <f t="shared" si="56"/>
        <v>0</v>
      </c>
      <c r="Q405" s="27"/>
      <c r="R405" s="7"/>
    </row>
    <row r="406" spans="1:18" x14ac:dyDescent="0.25">
      <c r="A406" s="2"/>
      <c r="B406" s="1"/>
      <c r="C406" s="2"/>
      <c r="D406" s="2"/>
      <c r="E406" s="4"/>
      <c r="F406" s="4"/>
      <c r="G406" s="4">
        <f t="shared" si="49"/>
        <v>0</v>
      </c>
      <c r="H406" s="26" t="s">
        <v>6</v>
      </c>
      <c r="I406" s="39">
        <f t="shared" si="50"/>
        <v>0</v>
      </c>
      <c r="J406" s="29">
        <f t="shared" si="51"/>
        <v>0</v>
      </c>
      <c r="K406" s="28">
        <f t="shared" si="52"/>
        <v>0</v>
      </c>
      <c r="L406" s="29">
        <f t="shared" si="53"/>
        <v>0</v>
      </c>
      <c r="M406" s="28">
        <f t="shared" si="54"/>
        <v>0</v>
      </c>
      <c r="N406" s="29">
        <f t="shared" si="54"/>
        <v>0</v>
      </c>
      <c r="O406" s="28">
        <f t="shared" si="55"/>
        <v>0</v>
      </c>
      <c r="P406" s="29">
        <f t="shared" si="56"/>
        <v>0</v>
      </c>
      <c r="Q406" s="27"/>
      <c r="R406" s="7"/>
    </row>
    <row r="407" spans="1:18" x14ac:dyDescent="0.25">
      <c r="A407" s="2"/>
      <c r="B407" s="1"/>
      <c r="C407" s="2"/>
      <c r="D407" s="2"/>
      <c r="E407" s="4"/>
      <c r="F407" s="4"/>
      <c r="G407" s="4">
        <f t="shared" si="49"/>
        <v>0</v>
      </c>
      <c r="H407" s="26" t="s">
        <v>6</v>
      </c>
      <c r="I407" s="39">
        <f t="shared" si="50"/>
        <v>0</v>
      </c>
      <c r="J407" s="29">
        <f t="shared" si="51"/>
        <v>0</v>
      </c>
      <c r="K407" s="28">
        <f t="shared" si="52"/>
        <v>0</v>
      </c>
      <c r="L407" s="29">
        <f t="shared" si="53"/>
        <v>0</v>
      </c>
      <c r="M407" s="28">
        <f t="shared" si="54"/>
        <v>0</v>
      </c>
      <c r="N407" s="29">
        <f t="shared" si="54"/>
        <v>0</v>
      </c>
      <c r="O407" s="28">
        <f t="shared" si="55"/>
        <v>0</v>
      </c>
      <c r="P407" s="29">
        <f t="shared" si="56"/>
        <v>0</v>
      </c>
      <c r="Q407" s="27"/>
      <c r="R407" s="7"/>
    </row>
    <row r="408" spans="1:18" x14ac:dyDescent="0.25">
      <c r="A408" s="2"/>
      <c r="B408" s="1"/>
      <c r="C408" s="2"/>
      <c r="D408" s="2"/>
      <c r="E408" s="4"/>
      <c r="F408" s="4"/>
      <c r="G408" s="4">
        <f t="shared" si="49"/>
        <v>0</v>
      </c>
      <c r="H408" s="26" t="s">
        <v>6</v>
      </c>
      <c r="I408" s="39">
        <f t="shared" si="50"/>
        <v>0</v>
      </c>
      <c r="J408" s="29">
        <f t="shared" si="51"/>
        <v>0</v>
      </c>
      <c r="K408" s="28">
        <f t="shared" si="52"/>
        <v>0</v>
      </c>
      <c r="L408" s="29">
        <f t="shared" si="53"/>
        <v>0</v>
      </c>
      <c r="M408" s="28">
        <f t="shared" si="54"/>
        <v>0</v>
      </c>
      <c r="N408" s="29">
        <f t="shared" si="54"/>
        <v>0</v>
      </c>
      <c r="O408" s="28">
        <f t="shared" si="55"/>
        <v>0</v>
      </c>
      <c r="P408" s="29">
        <f t="shared" si="56"/>
        <v>0</v>
      </c>
      <c r="Q408" s="27"/>
      <c r="R408" s="7"/>
    </row>
    <row r="409" spans="1:18" x14ac:dyDescent="0.25">
      <c r="A409" s="2"/>
      <c r="B409" s="1"/>
      <c r="C409" s="2"/>
      <c r="D409" s="2"/>
      <c r="E409" s="4"/>
      <c r="F409" s="4"/>
      <c r="G409" s="4">
        <f t="shared" si="49"/>
        <v>0</v>
      </c>
      <c r="H409" s="26" t="s">
        <v>6</v>
      </c>
      <c r="I409" s="39">
        <f t="shared" si="50"/>
        <v>0</v>
      </c>
      <c r="J409" s="29">
        <f t="shared" si="51"/>
        <v>0</v>
      </c>
      <c r="K409" s="28">
        <f t="shared" si="52"/>
        <v>0</v>
      </c>
      <c r="L409" s="29">
        <f t="shared" si="53"/>
        <v>0</v>
      </c>
      <c r="M409" s="28">
        <f t="shared" si="54"/>
        <v>0</v>
      </c>
      <c r="N409" s="29">
        <f t="shared" si="54"/>
        <v>0</v>
      </c>
      <c r="O409" s="28">
        <f t="shared" si="55"/>
        <v>0</v>
      </c>
      <c r="P409" s="29">
        <f t="shared" si="56"/>
        <v>0</v>
      </c>
      <c r="Q409" s="27"/>
      <c r="R409" s="7"/>
    </row>
    <row r="410" spans="1:18" x14ac:dyDescent="0.25">
      <c r="A410" s="2"/>
      <c r="B410" s="1"/>
      <c r="C410" s="2"/>
      <c r="D410" s="2"/>
      <c r="E410" s="4"/>
      <c r="F410" s="4"/>
      <c r="G410" s="4">
        <f t="shared" si="49"/>
        <v>0</v>
      </c>
      <c r="H410" s="26" t="s">
        <v>6</v>
      </c>
      <c r="I410" s="39">
        <f t="shared" si="50"/>
        <v>0</v>
      </c>
      <c r="J410" s="29">
        <f t="shared" si="51"/>
        <v>0</v>
      </c>
      <c r="K410" s="28">
        <f t="shared" si="52"/>
        <v>0</v>
      </c>
      <c r="L410" s="29">
        <f t="shared" si="53"/>
        <v>0</v>
      </c>
      <c r="M410" s="28">
        <f t="shared" si="54"/>
        <v>0</v>
      </c>
      <c r="N410" s="29">
        <f t="shared" si="54"/>
        <v>0</v>
      </c>
      <c r="O410" s="28">
        <f t="shared" si="55"/>
        <v>0</v>
      </c>
      <c r="P410" s="29">
        <f t="shared" si="56"/>
        <v>0</v>
      </c>
      <c r="Q410" s="27"/>
      <c r="R410" s="7"/>
    </row>
    <row r="411" spans="1:18" x14ac:dyDescent="0.25">
      <c r="A411" s="2"/>
      <c r="B411" s="1"/>
      <c r="C411" s="2"/>
      <c r="D411" s="2"/>
      <c r="E411" s="4"/>
      <c r="F411" s="4"/>
      <c r="G411" s="4">
        <f t="shared" si="49"/>
        <v>0</v>
      </c>
      <c r="H411" s="26" t="s">
        <v>6</v>
      </c>
      <c r="I411" s="39">
        <f t="shared" si="50"/>
        <v>0</v>
      </c>
      <c r="J411" s="29">
        <f t="shared" si="51"/>
        <v>0</v>
      </c>
      <c r="K411" s="28">
        <f t="shared" si="52"/>
        <v>0</v>
      </c>
      <c r="L411" s="29">
        <f t="shared" si="53"/>
        <v>0</v>
      </c>
      <c r="M411" s="28">
        <f t="shared" si="54"/>
        <v>0</v>
      </c>
      <c r="N411" s="29">
        <f t="shared" si="54"/>
        <v>0</v>
      </c>
      <c r="O411" s="28">
        <f t="shared" si="55"/>
        <v>0</v>
      </c>
      <c r="P411" s="29">
        <f t="shared" si="56"/>
        <v>0</v>
      </c>
      <c r="Q411" s="27"/>
      <c r="R411" s="7"/>
    </row>
    <row r="412" spans="1:18" x14ac:dyDescent="0.25">
      <c r="A412" s="2"/>
      <c r="B412" s="1"/>
      <c r="C412" s="2"/>
      <c r="D412" s="2"/>
      <c r="E412" s="4"/>
      <c r="F412" s="4"/>
      <c r="G412" s="4">
        <f t="shared" si="49"/>
        <v>0</v>
      </c>
      <c r="H412" s="26" t="s">
        <v>6</v>
      </c>
      <c r="I412" s="39">
        <f t="shared" si="50"/>
        <v>0</v>
      </c>
      <c r="J412" s="29">
        <f t="shared" si="51"/>
        <v>0</v>
      </c>
      <c r="K412" s="28">
        <f t="shared" si="52"/>
        <v>0</v>
      </c>
      <c r="L412" s="29">
        <f t="shared" si="53"/>
        <v>0</v>
      </c>
      <c r="M412" s="28">
        <f t="shared" si="54"/>
        <v>0</v>
      </c>
      <c r="N412" s="29">
        <f t="shared" si="54"/>
        <v>0</v>
      </c>
      <c r="O412" s="28">
        <f t="shared" si="55"/>
        <v>0</v>
      </c>
      <c r="P412" s="29">
        <f t="shared" si="56"/>
        <v>0</v>
      </c>
      <c r="Q412" s="27"/>
      <c r="R412" s="7"/>
    </row>
    <row r="413" spans="1:18" x14ac:dyDescent="0.25">
      <c r="A413" s="2"/>
      <c r="B413" s="1"/>
      <c r="C413" s="2"/>
      <c r="D413" s="2"/>
      <c r="E413" s="4"/>
      <c r="F413" s="4"/>
      <c r="G413" s="4">
        <f t="shared" si="49"/>
        <v>0</v>
      </c>
      <c r="H413" s="26" t="s">
        <v>6</v>
      </c>
      <c r="I413" s="39">
        <f t="shared" si="50"/>
        <v>0</v>
      </c>
      <c r="J413" s="29">
        <f t="shared" si="51"/>
        <v>0</v>
      </c>
      <c r="K413" s="28">
        <f t="shared" si="52"/>
        <v>0</v>
      </c>
      <c r="L413" s="29">
        <f t="shared" si="53"/>
        <v>0</v>
      </c>
      <c r="M413" s="28">
        <f t="shared" si="54"/>
        <v>0</v>
      </c>
      <c r="N413" s="29">
        <f t="shared" si="54"/>
        <v>0</v>
      </c>
      <c r="O413" s="28">
        <f t="shared" si="55"/>
        <v>0</v>
      </c>
      <c r="P413" s="29">
        <f t="shared" si="56"/>
        <v>0</v>
      </c>
      <c r="Q413" s="27"/>
      <c r="R413" s="7"/>
    </row>
    <row r="414" spans="1:18" x14ac:dyDescent="0.25">
      <c r="A414" s="2"/>
      <c r="B414" s="1"/>
      <c r="C414" s="2"/>
      <c r="D414" s="2"/>
      <c r="E414" s="4"/>
      <c r="F414" s="4"/>
      <c r="G414" s="4">
        <f t="shared" si="49"/>
        <v>0</v>
      </c>
      <c r="H414" s="26" t="s">
        <v>6</v>
      </c>
      <c r="I414" s="39">
        <f t="shared" si="50"/>
        <v>0</v>
      </c>
      <c r="J414" s="29">
        <f t="shared" si="51"/>
        <v>0</v>
      </c>
      <c r="K414" s="28">
        <f t="shared" si="52"/>
        <v>0</v>
      </c>
      <c r="L414" s="29">
        <f t="shared" si="53"/>
        <v>0</v>
      </c>
      <c r="M414" s="28">
        <f t="shared" si="54"/>
        <v>0</v>
      </c>
      <c r="N414" s="29">
        <f t="shared" si="54"/>
        <v>0</v>
      </c>
      <c r="O414" s="28">
        <f t="shared" si="55"/>
        <v>0</v>
      </c>
      <c r="P414" s="29">
        <f t="shared" si="56"/>
        <v>0</v>
      </c>
      <c r="Q414" s="27"/>
      <c r="R414" s="7"/>
    </row>
    <row r="415" spans="1:18" x14ac:dyDescent="0.25">
      <c r="A415" s="2"/>
      <c r="B415" s="1"/>
      <c r="C415" s="2"/>
      <c r="D415" s="2"/>
      <c r="E415" s="4"/>
      <c r="F415" s="4"/>
      <c r="G415" s="4">
        <f t="shared" si="49"/>
        <v>0</v>
      </c>
      <c r="H415" s="26" t="s">
        <v>6</v>
      </c>
      <c r="I415" s="39">
        <f t="shared" si="50"/>
        <v>0</v>
      </c>
      <c r="J415" s="29">
        <f t="shared" si="51"/>
        <v>0</v>
      </c>
      <c r="K415" s="28">
        <f t="shared" si="52"/>
        <v>0</v>
      </c>
      <c r="L415" s="29">
        <f t="shared" si="53"/>
        <v>0</v>
      </c>
      <c r="M415" s="28">
        <f t="shared" si="54"/>
        <v>0</v>
      </c>
      <c r="N415" s="29">
        <f t="shared" si="54"/>
        <v>0</v>
      </c>
      <c r="O415" s="28">
        <f t="shared" si="55"/>
        <v>0</v>
      </c>
      <c r="P415" s="29">
        <f t="shared" si="56"/>
        <v>0</v>
      </c>
      <c r="Q415" s="27"/>
      <c r="R415" s="7"/>
    </row>
    <row r="416" spans="1:18" x14ac:dyDescent="0.25">
      <c r="A416" s="2"/>
      <c r="B416" s="1"/>
      <c r="C416" s="2"/>
      <c r="D416" s="2"/>
      <c r="E416" s="4"/>
      <c r="F416" s="4"/>
      <c r="G416" s="4">
        <f t="shared" si="49"/>
        <v>0</v>
      </c>
      <c r="H416" s="26" t="s">
        <v>6</v>
      </c>
      <c r="I416" s="39">
        <f t="shared" si="50"/>
        <v>0</v>
      </c>
      <c r="J416" s="29">
        <f t="shared" si="51"/>
        <v>0</v>
      </c>
      <c r="K416" s="28">
        <f t="shared" si="52"/>
        <v>0</v>
      </c>
      <c r="L416" s="29">
        <f t="shared" si="53"/>
        <v>0</v>
      </c>
      <c r="M416" s="28">
        <f t="shared" si="54"/>
        <v>0</v>
      </c>
      <c r="N416" s="29">
        <f t="shared" si="54"/>
        <v>0</v>
      </c>
      <c r="O416" s="28">
        <f t="shared" si="55"/>
        <v>0</v>
      </c>
      <c r="P416" s="29">
        <f t="shared" si="56"/>
        <v>0</v>
      </c>
      <c r="Q416" s="27"/>
      <c r="R416" s="7"/>
    </row>
    <row r="417" spans="1:18" x14ac:dyDescent="0.25">
      <c r="A417" s="2"/>
      <c r="B417" s="1"/>
      <c r="C417" s="2"/>
      <c r="D417" s="2"/>
      <c r="E417" s="4"/>
      <c r="F417" s="4"/>
      <c r="G417" s="4">
        <f t="shared" si="49"/>
        <v>0</v>
      </c>
      <c r="H417" s="26" t="s">
        <v>6</v>
      </c>
      <c r="I417" s="39">
        <f t="shared" si="50"/>
        <v>0</v>
      </c>
      <c r="J417" s="29">
        <f t="shared" si="51"/>
        <v>0</v>
      </c>
      <c r="K417" s="28">
        <f t="shared" si="52"/>
        <v>0</v>
      </c>
      <c r="L417" s="29">
        <f t="shared" si="53"/>
        <v>0</v>
      </c>
      <c r="M417" s="28">
        <f t="shared" si="54"/>
        <v>0</v>
      </c>
      <c r="N417" s="29">
        <f t="shared" si="54"/>
        <v>0</v>
      </c>
      <c r="O417" s="28">
        <f t="shared" si="55"/>
        <v>0</v>
      </c>
      <c r="P417" s="29">
        <f t="shared" si="56"/>
        <v>0</v>
      </c>
      <c r="Q417" s="27"/>
      <c r="R417" s="7"/>
    </row>
    <row r="418" spans="1:18" x14ac:dyDescent="0.25">
      <c r="A418" s="2"/>
      <c r="B418" s="1"/>
      <c r="C418" s="2"/>
      <c r="D418" s="2"/>
      <c r="E418" s="4"/>
      <c r="F418" s="4"/>
      <c r="G418" s="4">
        <f t="shared" si="49"/>
        <v>0</v>
      </c>
      <c r="H418" s="26" t="s">
        <v>6</v>
      </c>
      <c r="I418" s="39">
        <f t="shared" si="50"/>
        <v>0</v>
      </c>
      <c r="J418" s="29">
        <f t="shared" si="51"/>
        <v>0</v>
      </c>
      <c r="K418" s="28">
        <f t="shared" si="52"/>
        <v>0</v>
      </c>
      <c r="L418" s="29">
        <f t="shared" si="53"/>
        <v>0</v>
      </c>
      <c r="M418" s="28">
        <f t="shared" si="54"/>
        <v>0</v>
      </c>
      <c r="N418" s="29">
        <f t="shared" si="54"/>
        <v>0</v>
      </c>
      <c r="O418" s="28">
        <f t="shared" si="55"/>
        <v>0</v>
      </c>
      <c r="P418" s="29">
        <f t="shared" si="56"/>
        <v>0</v>
      </c>
      <c r="Q418" s="27"/>
      <c r="R418" s="7"/>
    </row>
    <row r="419" spans="1:18" x14ac:dyDescent="0.25">
      <c r="A419" s="2"/>
      <c r="B419" s="1"/>
      <c r="C419" s="2"/>
      <c r="D419" s="2"/>
      <c r="E419" s="4"/>
      <c r="F419" s="4"/>
      <c r="G419" s="4">
        <f t="shared" si="49"/>
        <v>0</v>
      </c>
      <c r="H419" s="26" t="s">
        <v>6</v>
      </c>
      <c r="I419" s="39">
        <f t="shared" si="50"/>
        <v>0</v>
      </c>
      <c r="J419" s="29">
        <f t="shared" si="51"/>
        <v>0</v>
      </c>
      <c r="K419" s="28">
        <f t="shared" si="52"/>
        <v>0</v>
      </c>
      <c r="L419" s="29">
        <f t="shared" si="53"/>
        <v>0</v>
      </c>
      <c r="M419" s="28">
        <f t="shared" si="54"/>
        <v>0</v>
      </c>
      <c r="N419" s="29">
        <f t="shared" si="54"/>
        <v>0</v>
      </c>
      <c r="O419" s="28">
        <f t="shared" si="55"/>
        <v>0</v>
      </c>
      <c r="P419" s="29">
        <f t="shared" si="56"/>
        <v>0</v>
      </c>
      <c r="Q419" s="27"/>
      <c r="R419" s="7"/>
    </row>
    <row r="420" spans="1:18" x14ac:dyDescent="0.25">
      <c r="A420" s="2"/>
      <c r="B420" s="1"/>
      <c r="C420" s="2"/>
      <c r="D420" s="2"/>
      <c r="E420" s="4"/>
      <c r="F420" s="4"/>
      <c r="G420" s="4">
        <f t="shared" si="49"/>
        <v>0</v>
      </c>
      <c r="H420" s="26" t="s">
        <v>6</v>
      </c>
      <c r="I420" s="39">
        <f t="shared" si="50"/>
        <v>0</v>
      </c>
      <c r="J420" s="29">
        <f t="shared" si="51"/>
        <v>0</v>
      </c>
      <c r="K420" s="28">
        <f t="shared" si="52"/>
        <v>0</v>
      </c>
      <c r="L420" s="29">
        <f t="shared" si="53"/>
        <v>0</v>
      </c>
      <c r="M420" s="28">
        <f t="shared" si="54"/>
        <v>0</v>
      </c>
      <c r="N420" s="29">
        <f t="shared" si="54"/>
        <v>0</v>
      </c>
      <c r="O420" s="28">
        <f t="shared" si="55"/>
        <v>0</v>
      </c>
      <c r="P420" s="29">
        <f t="shared" si="56"/>
        <v>0</v>
      </c>
      <c r="Q420" s="27"/>
      <c r="R420" s="7"/>
    </row>
    <row r="421" spans="1:18" x14ac:dyDescent="0.25">
      <c r="A421" s="2"/>
      <c r="B421" s="1"/>
      <c r="C421" s="2"/>
      <c r="D421" s="2"/>
      <c r="E421" s="4"/>
      <c r="F421" s="4"/>
      <c r="G421" s="4">
        <f t="shared" si="49"/>
        <v>0</v>
      </c>
      <c r="H421" s="26" t="s">
        <v>6</v>
      </c>
      <c r="I421" s="39">
        <f t="shared" si="50"/>
        <v>0</v>
      </c>
      <c r="J421" s="29">
        <f t="shared" si="51"/>
        <v>0</v>
      </c>
      <c r="K421" s="28">
        <f t="shared" si="52"/>
        <v>0</v>
      </c>
      <c r="L421" s="29">
        <f t="shared" si="53"/>
        <v>0</v>
      </c>
      <c r="M421" s="28">
        <f t="shared" si="54"/>
        <v>0</v>
      </c>
      <c r="N421" s="29">
        <f t="shared" si="54"/>
        <v>0</v>
      </c>
      <c r="O421" s="28">
        <f t="shared" si="55"/>
        <v>0</v>
      </c>
      <c r="P421" s="29">
        <f t="shared" si="56"/>
        <v>0</v>
      </c>
      <c r="Q421" s="27"/>
      <c r="R421" s="7"/>
    </row>
    <row r="422" spans="1:18" x14ac:dyDescent="0.25">
      <c r="A422" s="2"/>
      <c r="B422" s="1"/>
      <c r="C422" s="2"/>
      <c r="D422" s="2"/>
      <c r="E422" s="4"/>
      <c r="F422" s="4"/>
      <c r="G422" s="4">
        <f t="shared" si="49"/>
        <v>0</v>
      </c>
      <c r="H422" s="26" t="s">
        <v>6</v>
      </c>
      <c r="I422" s="39">
        <f t="shared" si="50"/>
        <v>0</v>
      </c>
      <c r="J422" s="29">
        <f t="shared" si="51"/>
        <v>0</v>
      </c>
      <c r="K422" s="28">
        <f t="shared" si="52"/>
        <v>0</v>
      </c>
      <c r="L422" s="29">
        <f t="shared" si="53"/>
        <v>0</v>
      </c>
      <c r="M422" s="28">
        <f t="shared" si="54"/>
        <v>0</v>
      </c>
      <c r="N422" s="29">
        <f t="shared" si="54"/>
        <v>0</v>
      </c>
      <c r="O422" s="28">
        <f t="shared" si="55"/>
        <v>0</v>
      </c>
      <c r="P422" s="29">
        <f t="shared" si="56"/>
        <v>0</v>
      </c>
      <c r="Q422" s="27"/>
      <c r="R422" s="7"/>
    </row>
    <row r="423" spans="1:18" x14ac:dyDescent="0.25">
      <c r="A423" s="2"/>
      <c r="B423" s="1"/>
      <c r="C423" s="2"/>
      <c r="D423" s="2"/>
      <c r="E423" s="4"/>
      <c r="F423" s="4"/>
      <c r="G423" s="4">
        <f t="shared" si="49"/>
        <v>0</v>
      </c>
      <c r="H423" s="26" t="s">
        <v>6</v>
      </c>
      <c r="I423" s="39">
        <f t="shared" si="50"/>
        <v>0</v>
      </c>
      <c r="J423" s="29">
        <f t="shared" si="51"/>
        <v>0</v>
      </c>
      <c r="K423" s="28">
        <f t="shared" si="52"/>
        <v>0</v>
      </c>
      <c r="L423" s="29">
        <f t="shared" si="53"/>
        <v>0</v>
      </c>
      <c r="M423" s="28">
        <f t="shared" si="54"/>
        <v>0</v>
      </c>
      <c r="N423" s="29">
        <f t="shared" si="54"/>
        <v>0</v>
      </c>
      <c r="O423" s="28">
        <f t="shared" si="55"/>
        <v>0</v>
      </c>
      <c r="P423" s="29">
        <f t="shared" si="56"/>
        <v>0</v>
      </c>
      <c r="Q423" s="27"/>
      <c r="R423" s="7"/>
    </row>
    <row r="424" spans="1:18" x14ac:dyDescent="0.25">
      <c r="A424" s="2"/>
      <c r="B424" s="1"/>
      <c r="C424" s="2"/>
      <c r="D424" s="2"/>
      <c r="E424" s="4"/>
      <c r="F424" s="4"/>
      <c r="G424" s="4">
        <f t="shared" si="49"/>
        <v>0</v>
      </c>
      <c r="H424" s="26" t="s">
        <v>6</v>
      </c>
      <c r="I424" s="39">
        <f t="shared" si="50"/>
        <v>0</v>
      </c>
      <c r="J424" s="29">
        <f t="shared" si="51"/>
        <v>0</v>
      </c>
      <c r="K424" s="28">
        <f t="shared" si="52"/>
        <v>0</v>
      </c>
      <c r="L424" s="29">
        <f t="shared" si="53"/>
        <v>0</v>
      </c>
      <c r="M424" s="28">
        <f t="shared" si="54"/>
        <v>0</v>
      </c>
      <c r="N424" s="29">
        <f t="shared" si="54"/>
        <v>0</v>
      </c>
      <c r="O424" s="28">
        <f t="shared" si="55"/>
        <v>0</v>
      </c>
      <c r="P424" s="29">
        <f t="shared" si="56"/>
        <v>0</v>
      </c>
      <c r="Q424" s="27"/>
      <c r="R424" s="7"/>
    </row>
    <row r="425" spans="1:18" x14ac:dyDescent="0.25">
      <c r="A425" s="2"/>
      <c r="B425" s="1"/>
      <c r="C425" s="2"/>
      <c r="D425" s="2"/>
      <c r="E425" s="4"/>
      <c r="F425" s="4"/>
      <c r="G425" s="4">
        <f t="shared" si="49"/>
        <v>0</v>
      </c>
      <c r="H425" s="26" t="s">
        <v>6</v>
      </c>
      <c r="I425" s="39">
        <f t="shared" si="50"/>
        <v>0</v>
      </c>
      <c r="J425" s="29">
        <f t="shared" si="51"/>
        <v>0</v>
      </c>
      <c r="K425" s="28">
        <f t="shared" si="52"/>
        <v>0</v>
      </c>
      <c r="L425" s="29">
        <f t="shared" si="53"/>
        <v>0</v>
      </c>
      <c r="M425" s="28">
        <f t="shared" si="54"/>
        <v>0</v>
      </c>
      <c r="N425" s="29">
        <f t="shared" si="54"/>
        <v>0</v>
      </c>
      <c r="O425" s="28">
        <f t="shared" si="55"/>
        <v>0</v>
      </c>
      <c r="P425" s="29">
        <f t="shared" si="56"/>
        <v>0</v>
      </c>
      <c r="Q425" s="27"/>
      <c r="R425" s="7"/>
    </row>
    <row r="426" spans="1:18" x14ac:dyDescent="0.25">
      <c r="A426" s="2"/>
      <c r="B426" s="1"/>
      <c r="C426" s="2"/>
      <c r="D426" s="2"/>
      <c r="E426" s="4"/>
      <c r="F426" s="4"/>
      <c r="G426" s="4">
        <f t="shared" si="49"/>
        <v>0</v>
      </c>
      <c r="H426" s="26" t="s">
        <v>6</v>
      </c>
      <c r="I426" s="39">
        <f t="shared" si="50"/>
        <v>0</v>
      </c>
      <c r="J426" s="29">
        <f t="shared" si="51"/>
        <v>0</v>
      </c>
      <c r="K426" s="28">
        <f t="shared" si="52"/>
        <v>0</v>
      </c>
      <c r="L426" s="29">
        <f t="shared" si="53"/>
        <v>0</v>
      </c>
      <c r="M426" s="28">
        <f t="shared" si="54"/>
        <v>0</v>
      </c>
      <c r="N426" s="29">
        <f t="shared" si="54"/>
        <v>0</v>
      </c>
      <c r="O426" s="28">
        <f t="shared" si="55"/>
        <v>0</v>
      </c>
      <c r="P426" s="29">
        <f t="shared" si="56"/>
        <v>0</v>
      </c>
      <c r="Q426" s="27"/>
      <c r="R426" s="7"/>
    </row>
    <row r="427" spans="1:18" x14ac:dyDescent="0.25">
      <c r="A427" s="2"/>
      <c r="B427" s="1"/>
      <c r="C427" s="2"/>
      <c r="D427" s="2"/>
      <c r="E427" s="4"/>
      <c r="F427" s="4"/>
      <c r="G427" s="4">
        <f t="shared" si="49"/>
        <v>0</v>
      </c>
      <c r="H427" s="26" t="s">
        <v>6</v>
      </c>
      <c r="I427" s="39">
        <f t="shared" si="50"/>
        <v>0</v>
      </c>
      <c r="J427" s="29">
        <f t="shared" si="51"/>
        <v>0</v>
      </c>
      <c r="K427" s="28">
        <f t="shared" si="52"/>
        <v>0</v>
      </c>
      <c r="L427" s="29">
        <f t="shared" si="53"/>
        <v>0</v>
      </c>
      <c r="M427" s="28">
        <f t="shared" si="54"/>
        <v>0</v>
      </c>
      <c r="N427" s="29">
        <f t="shared" si="54"/>
        <v>0</v>
      </c>
      <c r="O427" s="28">
        <f t="shared" si="55"/>
        <v>0</v>
      </c>
      <c r="P427" s="29">
        <f t="shared" si="56"/>
        <v>0</v>
      </c>
      <c r="Q427" s="27"/>
      <c r="R427" s="7"/>
    </row>
    <row r="428" spans="1:18" x14ac:dyDescent="0.25">
      <c r="A428" s="2"/>
      <c r="B428" s="1"/>
      <c r="C428" s="2"/>
      <c r="D428" s="2"/>
      <c r="E428" s="4"/>
      <c r="F428" s="4"/>
      <c r="G428" s="4">
        <f t="shared" si="49"/>
        <v>0</v>
      </c>
      <c r="H428" s="26" t="s">
        <v>6</v>
      </c>
      <c r="I428" s="39">
        <f t="shared" si="50"/>
        <v>0</v>
      </c>
      <c r="J428" s="29">
        <f t="shared" si="51"/>
        <v>0</v>
      </c>
      <c r="K428" s="28">
        <f t="shared" si="52"/>
        <v>0</v>
      </c>
      <c r="L428" s="29">
        <f t="shared" si="53"/>
        <v>0</v>
      </c>
      <c r="M428" s="28">
        <f t="shared" si="54"/>
        <v>0</v>
      </c>
      <c r="N428" s="29">
        <f t="shared" si="54"/>
        <v>0</v>
      </c>
      <c r="O428" s="28">
        <f t="shared" si="55"/>
        <v>0</v>
      </c>
      <c r="P428" s="29">
        <f t="shared" si="56"/>
        <v>0</v>
      </c>
      <c r="Q428" s="27"/>
      <c r="R428" s="7"/>
    </row>
    <row r="429" spans="1:18" x14ac:dyDescent="0.25">
      <c r="A429" s="2"/>
      <c r="B429" s="1"/>
      <c r="C429" s="2"/>
      <c r="D429" s="2"/>
      <c r="E429" s="4"/>
      <c r="F429" s="4"/>
      <c r="G429" s="4">
        <f t="shared" si="49"/>
        <v>0</v>
      </c>
      <c r="H429" s="26" t="s">
        <v>6</v>
      </c>
      <c r="I429" s="39">
        <f t="shared" si="50"/>
        <v>0</v>
      </c>
      <c r="J429" s="29">
        <f t="shared" si="51"/>
        <v>0</v>
      </c>
      <c r="K429" s="28">
        <f t="shared" si="52"/>
        <v>0</v>
      </c>
      <c r="L429" s="29">
        <f t="shared" si="53"/>
        <v>0</v>
      </c>
      <c r="M429" s="28">
        <f t="shared" si="54"/>
        <v>0</v>
      </c>
      <c r="N429" s="29">
        <f t="shared" si="54"/>
        <v>0</v>
      </c>
      <c r="O429" s="28">
        <f t="shared" si="55"/>
        <v>0</v>
      </c>
      <c r="P429" s="29">
        <f t="shared" si="56"/>
        <v>0</v>
      </c>
      <c r="Q429" s="27"/>
      <c r="R429" s="7"/>
    </row>
    <row r="430" spans="1:18" x14ac:dyDescent="0.25">
      <c r="A430" s="2"/>
      <c r="B430" s="1"/>
      <c r="C430" s="2"/>
      <c r="D430" s="2"/>
      <c r="E430" s="4"/>
      <c r="F430" s="4"/>
      <c r="G430" s="4">
        <f t="shared" si="49"/>
        <v>0</v>
      </c>
      <c r="H430" s="26" t="s">
        <v>6</v>
      </c>
      <c r="I430" s="39">
        <f t="shared" si="50"/>
        <v>0</v>
      </c>
      <c r="J430" s="29">
        <f t="shared" si="51"/>
        <v>0</v>
      </c>
      <c r="K430" s="28">
        <f t="shared" si="52"/>
        <v>0</v>
      </c>
      <c r="L430" s="29">
        <f t="shared" si="53"/>
        <v>0</v>
      </c>
      <c r="M430" s="28">
        <f t="shared" si="54"/>
        <v>0</v>
      </c>
      <c r="N430" s="29">
        <f t="shared" si="54"/>
        <v>0</v>
      </c>
      <c r="O430" s="28">
        <f t="shared" si="55"/>
        <v>0</v>
      </c>
      <c r="P430" s="29">
        <f t="shared" si="56"/>
        <v>0</v>
      </c>
      <c r="Q430" s="27"/>
      <c r="R430" s="7"/>
    </row>
    <row r="431" spans="1:18" x14ac:dyDescent="0.25">
      <c r="A431" s="2"/>
      <c r="B431" s="1"/>
      <c r="C431" s="2"/>
      <c r="D431" s="2"/>
      <c r="E431" s="4"/>
      <c r="F431" s="4"/>
      <c r="G431" s="4">
        <f t="shared" si="49"/>
        <v>0</v>
      </c>
      <c r="H431" s="26" t="s">
        <v>6</v>
      </c>
      <c r="I431" s="39">
        <f t="shared" si="50"/>
        <v>0</v>
      </c>
      <c r="J431" s="29">
        <f t="shared" si="51"/>
        <v>0</v>
      </c>
      <c r="K431" s="28">
        <f t="shared" si="52"/>
        <v>0</v>
      </c>
      <c r="L431" s="29">
        <f t="shared" si="53"/>
        <v>0</v>
      </c>
      <c r="M431" s="28">
        <f t="shared" si="54"/>
        <v>0</v>
      </c>
      <c r="N431" s="29">
        <f t="shared" si="54"/>
        <v>0</v>
      </c>
      <c r="O431" s="28">
        <f t="shared" si="55"/>
        <v>0</v>
      </c>
      <c r="P431" s="29">
        <f t="shared" si="56"/>
        <v>0</v>
      </c>
      <c r="Q431" s="27"/>
      <c r="R431" s="7"/>
    </row>
    <row r="432" spans="1:18" x14ac:dyDescent="0.25">
      <c r="A432" s="2"/>
      <c r="B432" s="1"/>
      <c r="C432" s="2"/>
      <c r="D432" s="2"/>
      <c r="E432" s="4"/>
      <c r="F432" s="4"/>
      <c r="G432" s="4">
        <f t="shared" si="49"/>
        <v>0</v>
      </c>
      <c r="H432" s="26" t="s">
        <v>6</v>
      </c>
      <c r="I432" s="39">
        <f t="shared" si="50"/>
        <v>0</v>
      </c>
      <c r="J432" s="29">
        <f t="shared" si="51"/>
        <v>0</v>
      </c>
      <c r="K432" s="28">
        <f t="shared" si="52"/>
        <v>0</v>
      </c>
      <c r="L432" s="29">
        <f t="shared" si="53"/>
        <v>0</v>
      </c>
      <c r="M432" s="28">
        <f t="shared" si="54"/>
        <v>0</v>
      </c>
      <c r="N432" s="29">
        <f t="shared" si="54"/>
        <v>0</v>
      </c>
      <c r="O432" s="28">
        <f t="shared" si="55"/>
        <v>0</v>
      </c>
      <c r="P432" s="29">
        <f t="shared" si="56"/>
        <v>0</v>
      </c>
      <c r="Q432" s="27"/>
      <c r="R432" s="7"/>
    </row>
    <row r="433" spans="1:18" x14ac:dyDescent="0.25">
      <c r="A433" s="2"/>
      <c r="B433" s="1"/>
      <c r="C433" s="2"/>
      <c r="D433" s="2"/>
      <c r="E433" s="4"/>
      <c r="F433" s="4"/>
      <c r="G433" s="4">
        <f t="shared" si="49"/>
        <v>0</v>
      </c>
      <c r="H433" s="26" t="s">
        <v>6</v>
      </c>
      <c r="I433" s="39">
        <f t="shared" si="50"/>
        <v>0</v>
      </c>
      <c r="J433" s="29">
        <f t="shared" si="51"/>
        <v>0</v>
      </c>
      <c r="K433" s="28">
        <f t="shared" si="52"/>
        <v>0</v>
      </c>
      <c r="L433" s="29">
        <f t="shared" si="53"/>
        <v>0</v>
      </c>
      <c r="M433" s="28">
        <f t="shared" si="54"/>
        <v>0</v>
      </c>
      <c r="N433" s="29">
        <f t="shared" si="54"/>
        <v>0</v>
      </c>
      <c r="O433" s="28">
        <f t="shared" si="55"/>
        <v>0</v>
      </c>
      <c r="P433" s="29">
        <f t="shared" si="56"/>
        <v>0</v>
      </c>
      <c r="Q433" s="27"/>
      <c r="R433" s="7"/>
    </row>
    <row r="434" spans="1:18" x14ac:dyDescent="0.25">
      <c r="A434" s="2"/>
      <c r="B434" s="1"/>
      <c r="C434" s="2"/>
      <c r="D434" s="2"/>
      <c r="E434" s="4"/>
      <c r="F434" s="4"/>
      <c r="G434" s="4">
        <f t="shared" si="49"/>
        <v>0</v>
      </c>
      <c r="H434" s="26" t="s">
        <v>6</v>
      </c>
      <c r="I434" s="39">
        <f t="shared" si="50"/>
        <v>0</v>
      </c>
      <c r="J434" s="29">
        <f t="shared" si="51"/>
        <v>0</v>
      </c>
      <c r="K434" s="28">
        <f t="shared" si="52"/>
        <v>0</v>
      </c>
      <c r="L434" s="29">
        <f t="shared" si="53"/>
        <v>0</v>
      </c>
      <c r="M434" s="28">
        <f t="shared" si="54"/>
        <v>0</v>
      </c>
      <c r="N434" s="29">
        <f t="shared" si="54"/>
        <v>0</v>
      </c>
      <c r="O434" s="28">
        <f t="shared" si="55"/>
        <v>0</v>
      </c>
      <c r="P434" s="29">
        <f t="shared" si="56"/>
        <v>0</v>
      </c>
      <c r="Q434" s="27"/>
      <c r="R434" s="7"/>
    </row>
    <row r="435" spans="1:18" x14ac:dyDescent="0.25">
      <c r="A435" s="2"/>
      <c r="B435" s="1"/>
      <c r="C435" s="2"/>
      <c r="D435" s="2"/>
      <c r="E435" s="4"/>
      <c r="F435" s="4"/>
      <c r="G435" s="4">
        <f t="shared" si="49"/>
        <v>0</v>
      </c>
      <c r="H435" s="26" t="s">
        <v>6</v>
      </c>
      <c r="I435" s="39">
        <f t="shared" si="50"/>
        <v>0</v>
      </c>
      <c r="J435" s="29">
        <f t="shared" si="51"/>
        <v>0</v>
      </c>
      <c r="K435" s="28">
        <f t="shared" si="52"/>
        <v>0</v>
      </c>
      <c r="L435" s="29">
        <f t="shared" si="53"/>
        <v>0</v>
      </c>
      <c r="M435" s="28">
        <f t="shared" si="54"/>
        <v>0</v>
      </c>
      <c r="N435" s="29">
        <f t="shared" si="54"/>
        <v>0</v>
      </c>
      <c r="O435" s="28">
        <f t="shared" si="55"/>
        <v>0</v>
      </c>
      <c r="P435" s="29">
        <f t="shared" si="56"/>
        <v>0</v>
      </c>
      <c r="Q435" s="27"/>
      <c r="R435" s="7"/>
    </row>
    <row r="436" spans="1:18" x14ac:dyDescent="0.25">
      <c r="A436" s="2"/>
      <c r="B436" s="1"/>
      <c r="C436" s="2"/>
      <c r="D436" s="2"/>
      <c r="E436" s="4"/>
      <c r="F436" s="4"/>
      <c r="G436" s="4">
        <f t="shared" si="49"/>
        <v>0</v>
      </c>
      <c r="H436" s="26" t="s">
        <v>6</v>
      </c>
      <c r="I436" s="39">
        <f t="shared" si="50"/>
        <v>0</v>
      </c>
      <c r="J436" s="29">
        <f t="shared" si="51"/>
        <v>0</v>
      </c>
      <c r="K436" s="28">
        <f t="shared" si="52"/>
        <v>0</v>
      </c>
      <c r="L436" s="29">
        <f t="shared" si="53"/>
        <v>0</v>
      </c>
      <c r="M436" s="28">
        <f t="shared" si="54"/>
        <v>0</v>
      </c>
      <c r="N436" s="29">
        <f t="shared" si="54"/>
        <v>0</v>
      </c>
      <c r="O436" s="28">
        <f t="shared" si="55"/>
        <v>0</v>
      </c>
      <c r="P436" s="29">
        <f t="shared" si="56"/>
        <v>0</v>
      </c>
      <c r="Q436" s="27"/>
      <c r="R436" s="7"/>
    </row>
    <row r="437" spans="1:18" x14ac:dyDescent="0.25">
      <c r="A437" s="2"/>
      <c r="B437" s="1"/>
      <c r="C437" s="2"/>
      <c r="D437" s="2"/>
      <c r="E437" s="4"/>
      <c r="F437" s="4"/>
      <c r="G437" s="4">
        <f t="shared" si="49"/>
        <v>0</v>
      </c>
      <c r="H437" s="26" t="s">
        <v>6</v>
      </c>
      <c r="I437" s="39">
        <f t="shared" si="50"/>
        <v>0</v>
      </c>
      <c r="J437" s="29">
        <f t="shared" si="51"/>
        <v>0</v>
      </c>
      <c r="K437" s="28">
        <f t="shared" si="52"/>
        <v>0</v>
      </c>
      <c r="L437" s="29">
        <f t="shared" si="53"/>
        <v>0</v>
      </c>
      <c r="M437" s="28">
        <f t="shared" si="54"/>
        <v>0</v>
      </c>
      <c r="N437" s="29">
        <f t="shared" si="54"/>
        <v>0</v>
      </c>
      <c r="O437" s="28">
        <f t="shared" si="55"/>
        <v>0</v>
      </c>
      <c r="P437" s="29">
        <f t="shared" si="56"/>
        <v>0</v>
      </c>
      <c r="Q437" s="27"/>
      <c r="R437" s="7"/>
    </row>
    <row r="438" spans="1:18" x14ac:dyDescent="0.25">
      <c r="A438" s="2"/>
      <c r="B438" s="1"/>
      <c r="C438" s="2"/>
      <c r="D438" s="2"/>
      <c r="E438" s="4"/>
      <c r="F438" s="4"/>
      <c r="G438" s="4">
        <f t="shared" si="49"/>
        <v>0</v>
      </c>
      <c r="H438" s="26" t="s">
        <v>6</v>
      </c>
      <c r="I438" s="39">
        <f t="shared" si="50"/>
        <v>0</v>
      </c>
      <c r="J438" s="29">
        <f t="shared" si="51"/>
        <v>0</v>
      </c>
      <c r="K438" s="28">
        <f t="shared" si="52"/>
        <v>0</v>
      </c>
      <c r="L438" s="29">
        <f t="shared" si="53"/>
        <v>0</v>
      </c>
      <c r="M438" s="28">
        <f t="shared" si="54"/>
        <v>0</v>
      </c>
      <c r="N438" s="29">
        <f t="shared" si="54"/>
        <v>0</v>
      </c>
      <c r="O438" s="28">
        <f t="shared" si="55"/>
        <v>0</v>
      </c>
      <c r="P438" s="29">
        <f t="shared" si="56"/>
        <v>0</v>
      </c>
      <c r="Q438" s="27"/>
      <c r="R438" s="7"/>
    </row>
    <row r="439" spans="1:18" x14ac:dyDescent="0.25">
      <c r="A439" s="2"/>
      <c r="B439" s="1"/>
      <c r="C439" s="2"/>
      <c r="D439" s="2"/>
      <c r="E439" s="4"/>
      <c r="F439" s="4"/>
      <c r="G439" s="4">
        <f t="shared" si="49"/>
        <v>0</v>
      </c>
      <c r="H439" s="26" t="s">
        <v>6</v>
      </c>
      <c r="I439" s="39">
        <f t="shared" si="50"/>
        <v>0</v>
      </c>
      <c r="J439" s="29">
        <f t="shared" si="51"/>
        <v>0</v>
      </c>
      <c r="K439" s="28">
        <f t="shared" si="52"/>
        <v>0</v>
      </c>
      <c r="L439" s="29">
        <f t="shared" si="53"/>
        <v>0</v>
      </c>
      <c r="M439" s="28">
        <f t="shared" si="54"/>
        <v>0</v>
      </c>
      <c r="N439" s="29">
        <f t="shared" si="54"/>
        <v>0</v>
      </c>
      <c r="O439" s="28">
        <f t="shared" si="55"/>
        <v>0</v>
      </c>
      <c r="P439" s="29">
        <f t="shared" si="56"/>
        <v>0</v>
      </c>
      <c r="Q439" s="27"/>
      <c r="R439" s="7"/>
    </row>
    <row r="440" spans="1:18" x14ac:dyDescent="0.25">
      <c r="A440" s="2"/>
      <c r="B440" s="1"/>
      <c r="C440" s="2"/>
      <c r="D440" s="2"/>
      <c r="E440" s="4"/>
      <c r="F440" s="4"/>
      <c r="G440" s="4">
        <f t="shared" si="49"/>
        <v>0</v>
      </c>
      <c r="H440" s="26" t="s">
        <v>6</v>
      </c>
      <c r="I440" s="39">
        <f t="shared" si="50"/>
        <v>0</v>
      </c>
      <c r="J440" s="29">
        <f t="shared" si="51"/>
        <v>0</v>
      </c>
      <c r="K440" s="28">
        <f t="shared" si="52"/>
        <v>0</v>
      </c>
      <c r="L440" s="29">
        <f t="shared" si="53"/>
        <v>0</v>
      </c>
      <c r="M440" s="28">
        <f t="shared" si="54"/>
        <v>0</v>
      </c>
      <c r="N440" s="29">
        <f t="shared" si="54"/>
        <v>0</v>
      </c>
      <c r="O440" s="28">
        <f t="shared" si="55"/>
        <v>0</v>
      </c>
      <c r="P440" s="29">
        <f t="shared" si="56"/>
        <v>0</v>
      </c>
      <c r="Q440" s="27"/>
      <c r="R440" s="7"/>
    </row>
    <row r="441" spans="1:18" x14ac:dyDescent="0.25">
      <c r="A441" s="2"/>
      <c r="B441" s="1"/>
      <c r="C441" s="2"/>
      <c r="D441" s="2"/>
      <c r="E441" s="4"/>
      <c r="F441" s="4"/>
      <c r="G441" s="4">
        <f t="shared" si="49"/>
        <v>0</v>
      </c>
      <c r="H441" s="26" t="s">
        <v>6</v>
      </c>
      <c r="I441" s="39">
        <f t="shared" si="50"/>
        <v>0</v>
      </c>
      <c r="J441" s="29">
        <f t="shared" si="51"/>
        <v>0</v>
      </c>
      <c r="K441" s="28">
        <f t="shared" si="52"/>
        <v>0</v>
      </c>
      <c r="L441" s="29">
        <f t="shared" si="53"/>
        <v>0</v>
      </c>
      <c r="M441" s="28">
        <f t="shared" si="54"/>
        <v>0</v>
      </c>
      <c r="N441" s="29">
        <f t="shared" si="54"/>
        <v>0</v>
      </c>
      <c r="O441" s="28">
        <f t="shared" si="55"/>
        <v>0</v>
      </c>
      <c r="P441" s="29">
        <f t="shared" si="56"/>
        <v>0</v>
      </c>
      <c r="Q441" s="27"/>
      <c r="R441" s="7"/>
    </row>
    <row r="442" spans="1:18" x14ac:dyDescent="0.25">
      <c r="A442" s="2"/>
      <c r="B442" s="1"/>
      <c r="C442" s="2"/>
      <c r="D442" s="2"/>
      <c r="E442" s="4"/>
      <c r="F442" s="4"/>
      <c r="G442" s="4">
        <f t="shared" si="49"/>
        <v>0</v>
      </c>
      <c r="H442" s="26" t="s">
        <v>6</v>
      </c>
      <c r="I442" s="39">
        <f t="shared" si="50"/>
        <v>0</v>
      </c>
      <c r="J442" s="29">
        <f t="shared" si="51"/>
        <v>0</v>
      </c>
      <c r="K442" s="28">
        <f t="shared" si="52"/>
        <v>0</v>
      </c>
      <c r="L442" s="29">
        <f t="shared" si="53"/>
        <v>0</v>
      </c>
      <c r="M442" s="28">
        <f t="shared" si="54"/>
        <v>0</v>
      </c>
      <c r="N442" s="29">
        <f t="shared" si="54"/>
        <v>0</v>
      </c>
      <c r="O442" s="28">
        <f t="shared" si="55"/>
        <v>0</v>
      </c>
      <c r="P442" s="29">
        <f t="shared" si="56"/>
        <v>0</v>
      </c>
      <c r="Q442" s="27"/>
      <c r="R442" s="7"/>
    </row>
    <row r="443" spans="1:18" x14ac:dyDescent="0.25">
      <c r="A443" s="2"/>
      <c r="B443" s="1"/>
      <c r="C443" s="2"/>
      <c r="D443" s="2"/>
      <c r="E443" s="4"/>
      <c r="F443" s="4"/>
      <c r="G443" s="4">
        <f t="shared" si="49"/>
        <v>0</v>
      </c>
      <c r="H443" s="26" t="s">
        <v>6</v>
      </c>
      <c r="I443" s="39">
        <f t="shared" si="50"/>
        <v>0</v>
      </c>
      <c r="J443" s="29">
        <f t="shared" si="51"/>
        <v>0</v>
      </c>
      <c r="K443" s="28">
        <f t="shared" si="52"/>
        <v>0</v>
      </c>
      <c r="L443" s="29">
        <f t="shared" si="53"/>
        <v>0</v>
      </c>
      <c r="M443" s="28">
        <f t="shared" si="54"/>
        <v>0</v>
      </c>
      <c r="N443" s="29">
        <f t="shared" si="54"/>
        <v>0</v>
      </c>
      <c r="O443" s="28">
        <f t="shared" si="55"/>
        <v>0</v>
      </c>
      <c r="P443" s="29">
        <f t="shared" si="56"/>
        <v>0</v>
      </c>
      <c r="Q443" s="27"/>
      <c r="R443" s="7"/>
    </row>
    <row r="444" spans="1:18" x14ac:dyDescent="0.25">
      <c r="A444" s="2"/>
      <c r="B444" s="1"/>
      <c r="C444" s="2"/>
      <c r="D444" s="2"/>
      <c r="E444" s="4"/>
      <c r="F444" s="4"/>
      <c r="G444" s="4">
        <f t="shared" si="49"/>
        <v>0</v>
      </c>
      <c r="H444" s="26" t="s">
        <v>6</v>
      </c>
      <c r="I444" s="39">
        <f t="shared" si="50"/>
        <v>0</v>
      </c>
      <c r="J444" s="29">
        <f t="shared" si="51"/>
        <v>0</v>
      </c>
      <c r="K444" s="28">
        <f t="shared" si="52"/>
        <v>0</v>
      </c>
      <c r="L444" s="29">
        <f t="shared" si="53"/>
        <v>0</v>
      </c>
      <c r="M444" s="28">
        <f t="shared" si="54"/>
        <v>0</v>
      </c>
      <c r="N444" s="29">
        <f t="shared" si="54"/>
        <v>0</v>
      </c>
      <c r="O444" s="28">
        <f t="shared" si="55"/>
        <v>0</v>
      </c>
      <c r="P444" s="29">
        <f t="shared" si="56"/>
        <v>0</v>
      </c>
      <c r="Q444" s="27"/>
      <c r="R444" s="7"/>
    </row>
    <row r="445" spans="1:18" x14ac:dyDescent="0.25">
      <c r="A445" s="2"/>
      <c r="B445" s="1"/>
      <c r="C445" s="2"/>
      <c r="D445" s="2"/>
      <c r="E445" s="4"/>
      <c r="F445" s="4"/>
      <c r="G445" s="4">
        <f t="shared" si="49"/>
        <v>0</v>
      </c>
      <c r="H445" s="26" t="s">
        <v>6</v>
      </c>
      <c r="I445" s="39">
        <f t="shared" si="50"/>
        <v>0</v>
      </c>
      <c r="J445" s="29">
        <f t="shared" si="51"/>
        <v>0</v>
      </c>
      <c r="K445" s="28">
        <f t="shared" si="52"/>
        <v>0</v>
      </c>
      <c r="L445" s="29">
        <f t="shared" si="53"/>
        <v>0</v>
      </c>
      <c r="M445" s="28">
        <f t="shared" si="54"/>
        <v>0</v>
      </c>
      <c r="N445" s="29">
        <f t="shared" si="54"/>
        <v>0</v>
      </c>
      <c r="O445" s="28">
        <f t="shared" si="55"/>
        <v>0</v>
      </c>
      <c r="P445" s="29">
        <f t="shared" si="56"/>
        <v>0</v>
      </c>
      <c r="Q445" s="27"/>
      <c r="R445" s="7"/>
    </row>
    <row r="446" spans="1:18" x14ac:dyDescent="0.25">
      <c r="A446" s="2"/>
      <c r="B446" s="1"/>
      <c r="C446" s="2"/>
      <c r="D446" s="2"/>
      <c r="E446" s="4"/>
      <c r="F446" s="4"/>
      <c r="G446" s="4">
        <f t="shared" si="49"/>
        <v>0</v>
      </c>
      <c r="H446" s="26" t="s">
        <v>6</v>
      </c>
      <c r="I446" s="39">
        <f t="shared" si="50"/>
        <v>0</v>
      </c>
      <c r="J446" s="29">
        <f t="shared" si="51"/>
        <v>0</v>
      </c>
      <c r="K446" s="28">
        <f t="shared" si="52"/>
        <v>0</v>
      </c>
      <c r="L446" s="29">
        <f t="shared" si="53"/>
        <v>0</v>
      </c>
      <c r="M446" s="28">
        <f t="shared" si="54"/>
        <v>0</v>
      </c>
      <c r="N446" s="29">
        <f t="shared" si="54"/>
        <v>0</v>
      </c>
      <c r="O446" s="28">
        <f t="shared" si="55"/>
        <v>0</v>
      </c>
      <c r="P446" s="29">
        <f t="shared" si="56"/>
        <v>0</v>
      </c>
      <c r="Q446" s="27"/>
      <c r="R446" s="7"/>
    </row>
    <row r="447" spans="1:18" x14ac:dyDescent="0.25">
      <c r="A447" s="2"/>
      <c r="B447" s="1"/>
      <c r="C447" s="2"/>
      <c r="D447" s="2"/>
      <c r="E447" s="4"/>
      <c r="F447" s="4"/>
      <c r="G447" s="4">
        <f t="shared" si="49"/>
        <v>0</v>
      </c>
      <c r="H447" s="26" t="s">
        <v>6</v>
      </c>
      <c r="I447" s="39">
        <f t="shared" si="50"/>
        <v>0</v>
      </c>
      <c r="J447" s="29">
        <f t="shared" si="51"/>
        <v>0</v>
      </c>
      <c r="K447" s="28">
        <f t="shared" si="52"/>
        <v>0</v>
      </c>
      <c r="L447" s="29">
        <f t="shared" si="53"/>
        <v>0</v>
      </c>
      <c r="M447" s="28">
        <f t="shared" si="54"/>
        <v>0</v>
      </c>
      <c r="N447" s="29">
        <f t="shared" si="54"/>
        <v>0</v>
      </c>
      <c r="O447" s="28">
        <f t="shared" si="55"/>
        <v>0</v>
      </c>
      <c r="P447" s="29">
        <f t="shared" si="56"/>
        <v>0</v>
      </c>
      <c r="Q447" s="27"/>
      <c r="R447" s="7"/>
    </row>
    <row r="448" spans="1:18" x14ac:dyDescent="0.25">
      <c r="A448" s="2"/>
      <c r="B448" s="1"/>
      <c r="C448" s="2"/>
      <c r="D448" s="2"/>
      <c r="E448" s="4"/>
      <c r="F448" s="4"/>
      <c r="G448" s="4">
        <f t="shared" si="49"/>
        <v>0</v>
      </c>
      <c r="H448" s="26" t="s">
        <v>6</v>
      </c>
      <c r="I448" s="39">
        <f t="shared" si="50"/>
        <v>0</v>
      </c>
      <c r="J448" s="29">
        <f t="shared" si="51"/>
        <v>0</v>
      </c>
      <c r="K448" s="28">
        <f t="shared" si="52"/>
        <v>0</v>
      </c>
      <c r="L448" s="29">
        <f t="shared" si="53"/>
        <v>0</v>
      </c>
      <c r="M448" s="28">
        <f t="shared" si="54"/>
        <v>0</v>
      </c>
      <c r="N448" s="29">
        <f t="shared" si="54"/>
        <v>0</v>
      </c>
      <c r="O448" s="28">
        <f t="shared" si="55"/>
        <v>0</v>
      </c>
      <c r="P448" s="29">
        <f t="shared" si="56"/>
        <v>0</v>
      </c>
      <c r="Q448" s="27"/>
      <c r="R448" s="7"/>
    </row>
    <row r="449" spans="1:18" x14ac:dyDescent="0.25">
      <c r="A449" s="2"/>
      <c r="B449" s="1"/>
      <c r="C449" s="2"/>
      <c r="D449" s="2"/>
      <c r="E449" s="4"/>
      <c r="F449" s="4"/>
      <c r="G449" s="4">
        <f t="shared" si="49"/>
        <v>0</v>
      </c>
      <c r="H449" s="26" t="s">
        <v>6</v>
      </c>
      <c r="I449" s="39">
        <f t="shared" si="50"/>
        <v>0</v>
      </c>
      <c r="J449" s="29">
        <f t="shared" si="51"/>
        <v>0</v>
      </c>
      <c r="K449" s="28">
        <f t="shared" si="52"/>
        <v>0</v>
      </c>
      <c r="L449" s="29">
        <f t="shared" si="53"/>
        <v>0</v>
      </c>
      <c r="M449" s="28">
        <f t="shared" si="54"/>
        <v>0</v>
      </c>
      <c r="N449" s="29">
        <f t="shared" si="54"/>
        <v>0</v>
      </c>
      <c r="O449" s="28">
        <f t="shared" si="55"/>
        <v>0</v>
      </c>
      <c r="P449" s="29">
        <f t="shared" si="56"/>
        <v>0</v>
      </c>
      <c r="Q449" s="27"/>
      <c r="R449" s="7"/>
    </row>
    <row r="450" spans="1:18" x14ac:dyDescent="0.25">
      <c r="A450" s="2"/>
      <c r="B450" s="1"/>
      <c r="C450" s="2"/>
      <c r="D450" s="2"/>
      <c r="E450" s="4"/>
      <c r="F450" s="4"/>
      <c r="G450" s="4">
        <f t="shared" si="49"/>
        <v>0</v>
      </c>
      <c r="H450" s="26" t="s">
        <v>6</v>
      </c>
      <c r="I450" s="39">
        <f t="shared" si="50"/>
        <v>0</v>
      </c>
      <c r="J450" s="29">
        <f t="shared" si="51"/>
        <v>0</v>
      </c>
      <c r="K450" s="28">
        <f t="shared" si="52"/>
        <v>0</v>
      </c>
      <c r="L450" s="29">
        <f t="shared" si="53"/>
        <v>0</v>
      </c>
      <c r="M450" s="28">
        <f t="shared" si="54"/>
        <v>0</v>
      </c>
      <c r="N450" s="29">
        <f t="shared" si="54"/>
        <v>0</v>
      </c>
      <c r="O450" s="28">
        <f t="shared" si="55"/>
        <v>0</v>
      </c>
      <c r="P450" s="29">
        <f t="shared" si="56"/>
        <v>0</v>
      </c>
      <c r="Q450" s="27"/>
      <c r="R450" s="7"/>
    </row>
    <row r="451" spans="1:18" x14ac:dyDescent="0.25">
      <c r="A451" s="2"/>
      <c r="B451" s="1"/>
      <c r="C451" s="2"/>
      <c r="D451" s="2"/>
      <c r="E451" s="4"/>
      <c r="F451" s="4"/>
      <c r="G451" s="4">
        <f t="shared" si="49"/>
        <v>0</v>
      </c>
      <c r="H451" s="26" t="s">
        <v>6</v>
      </c>
      <c r="I451" s="39">
        <f t="shared" si="50"/>
        <v>0</v>
      </c>
      <c r="J451" s="29">
        <f t="shared" si="51"/>
        <v>0</v>
      </c>
      <c r="K451" s="28">
        <f t="shared" si="52"/>
        <v>0</v>
      </c>
      <c r="L451" s="29">
        <f t="shared" si="53"/>
        <v>0</v>
      </c>
      <c r="M451" s="28">
        <f t="shared" si="54"/>
        <v>0</v>
      </c>
      <c r="N451" s="29">
        <f t="shared" si="54"/>
        <v>0</v>
      </c>
      <c r="O451" s="28">
        <f t="shared" si="55"/>
        <v>0</v>
      </c>
      <c r="P451" s="29">
        <f t="shared" si="56"/>
        <v>0</v>
      </c>
      <c r="Q451" s="27"/>
      <c r="R451" s="7"/>
    </row>
    <row r="452" spans="1:18" x14ac:dyDescent="0.25">
      <c r="A452" s="2"/>
      <c r="B452" s="1"/>
      <c r="C452" s="2"/>
      <c r="D452" s="2"/>
      <c r="E452" s="4"/>
      <c r="F452" s="4"/>
      <c r="G452" s="4">
        <f t="shared" si="49"/>
        <v>0</v>
      </c>
      <c r="H452" s="26" t="s">
        <v>6</v>
      </c>
      <c r="I452" s="39">
        <f t="shared" si="50"/>
        <v>0</v>
      </c>
      <c r="J452" s="29">
        <f t="shared" si="51"/>
        <v>0</v>
      </c>
      <c r="K452" s="28">
        <f t="shared" si="52"/>
        <v>0</v>
      </c>
      <c r="L452" s="29">
        <f t="shared" si="53"/>
        <v>0</v>
      </c>
      <c r="M452" s="28">
        <f t="shared" si="54"/>
        <v>0</v>
      </c>
      <c r="N452" s="29">
        <f t="shared" si="54"/>
        <v>0</v>
      </c>
      <c r="O452" s="28">
        <f t="shared" si="55"/>
        <v>0</v>
      </c>
      <c r="P452" s="29">
        <f t="shared" si="56"/>
        <v>0</v>
      </c>
      <c r="Q452" s="27"/>
      <c r="R452" s="7"/>
    </row>
    <row r="453" spans="1:18" x14ac:dyDescent="0.25">
      <c r="A453" s="2"/>
      <c r="B453" s="1"/>
      <c r="C453" s="2"/>
      <c r="D453" s="2"/>
      <c r="E453" s="4"/>
      <c r="F453" s="4"/>
      <c r="G453" s="4">
        <f t="shared" si="49"/>
        <v>0</v>
      </c>
      <c r="H453" s="26" t="s">
        <v>6</v>
      </c>
      <c r="I453" s="39">
        <f t="shared" si="50"/>
        <v>0</v>
      </c>
      <c r="J453" s="29">
        <f t="shared" si="51"/>
        <v>0</v>
      </c>
      <c r="K453" s="28">
        <f t="shared" si="52"/>
        <v>0</v>
      </c>
      <c r="L453" s="29">
        <f t="shared" si="53"/>
        <v>0</v>
      </c>
      <c r="M453" s="28">
        <f t="shared" si="54"/>
        <v>0</v>
      </c>
      <c r="N453" s="29">
        <f t="shared" si="54"/>
        <v>0</v>
      </c>
      <c r="O453" s="28">
        <f t="shared" si="55"/>
        <v>0</v>
      </c>
      <c r="P453" s="29">
        <f t="shared" si="56"/>
        <v>0</v>
      </c>
      <c r="Q453" s="27"/>
      <c r="R453" s="7"/>
    </row>
    <row r="454" spans="1:18" x14ac:dyDescent="0.25">
      <c r="A454" s="2"/>
      <c r="B454" s="1"/>
      <c r="C454" s="2"/>
      <c r="D454" s="2"/>
      <c r="E454" s="4"/>
      <c r="F454" s="4"/>
      <c r="G454" s="4">
        <f t="shared" si="49"/>
        <v>0</v>
      </c>
      <c r="H454" s="26" t="s">
        <v>6</v>
      </c>
      <c r="I454" s="39">
        <f t="shared" si="50"/>
        <v>0</v>
      </c>
      <c r="J454" s="29">
        <f t="shared" si="51"/>
        <v>0</v>
      </c>
      <c r="K454" s="28">
        <f t="shared" si="52"/>
        <v>0</v>
      </c>
      <c r="L454" s="29">
        <f t="shared" si="53"/>
        <v>0</v>
      </c>
      <c r="M454" s="28">
        <f t="shared" si="54"/>
        <v>0</v>
      </c>
      <c r="N454" s="29">
        <f t="shared" si="54"/>
        <v>0</v>
      </c>
      <c r="O454" s="28">
        <f t="shared" si="55"/>
        <v>0</v>
      </c>
      <c r="P454" s="29">
        <f t="shared" si="56"/>
        <v>0</v>
      </c>
      <c r="Q454" s="27"/>
      <c r="R454" s="7"/>
    </row>
    <row r="455" spans="1:18" x14ac:dyDescent="0.25">
      <c r="A455" s="2"/>
      <c r="B455" s="1"/>
      <c r="C455" s="2"/>
      <c r="D455" s="2"/>
      <c r="E455" s="4"/>
      <c r="F455" s="4"/>
      <c r="G455" s="4">
        <f t="shared" si="49"/>
        <v>0</v>
      </c>
      <c r="H455" s="26" t="s">
        <v>6</v>
      </c>
      <c r="I455" s="39">
        <f t="shared" si="50"/>
        <v>0</v>
      </c>
      <c r="J455" s="29">
        <f t="shared" si="51"/>
        <v>0</v>
      </c>
      <c r="K455" s="28">
        <f t="shared" si="52"/>
        <v>0</v>
      </c>
      <c r="L455" s="29">
        <f t="shared" si="53"/>
        <v>0</v>
      </c>
      <c r="M455" s="28">
        <f t="shared" si="54"/>
        <v>0</v>
      </c>
      <c r="N455" s="29">
        <f t="shared" si="54"/>
        <v>0</v>
      </c>
      <c r="O455" s="28">
        <f t="shared" si="55"/>
        <v>0</v>
      </c>
      <c r="P455" s="29">
        <f t="shared" si="56"/>
        <v>0</v>
      </c>
      <c r="Q455" s="27"/>
      <c r="R455" s="7"/>
    </row>
    <row r="456" spans="1:18" x14ac:dyDescent="0.25">
      <c r="A456" s="2"/>
      <c r="B456" s="1"/>
      <c r="C456" s="2"/>
      <c r="D456" s="2"/>
      <c r="E456" s="4"/>
      <c r="F456" s="4"/>
      <c r="G456" s="4">
        <f t="shared" si="49"/>
        <v>0</v>
      </c>
      <c r="H456" s="26" t="s">
        <v>6</v>
      </c>
      <c r="I456" s="39">
        <f t="shared" si="50"/>
        <v>0</v>
      </c>
      <c r="J456" s="29">
        <f t="shared" si="51"/>
        <v>0</v>
      </c>
      <c r="K456" s="28">
        <f t="shared" si="52"/>
        <v>0</v>
      </c>
      <c r="L456" s="29">
        <f t="shared" si="53"/>
        <v>0</v>
      </c>
      <c r="M456" s="28">
        <f t="shared" si="54"/>
        <v>0</v>
      </c>
      <c r="N456" s="29">
        <f t="shared" si="54"/>
        <v>0</v>
      </c>
      <c r="O456" s="28">
        <f t="shared" si="55"/>
        <v>0</v>
      </c>
      <c r="P456" s="29">
        <f t="shared" si="56"/>
        <v>0</v>
      </c>
      <c r="Q456" s="27"/>
      <c r="R456" s="7"/>
    </row>
    <row r="457" spans="1:18" x14ac:dyDescent="0.25">
      <c r="A457" s="2"/>
      <c r="B457" s="1"/>
      <c r="C457" s="2"/>
      <c r="D457" s="2"/>
      <c r="E457" s="4"/>
      <c r="F457" s="4"/>
      <c r="G457" s="4">
        <f t="shared" si="49"/>
        <v>0</v>
      </c>
      <c r="H457" s="26" t="s">
        <v>6</v>
      </c>
      <c r="I457" s="39">
        <f t="shared" si="50"/>
        <v>0</v>
      </c>
      <c r="J457" s="29">
        <f t="shared" si="51"/>
        <v>0</v>
      </c>
      <c r="K457" s="28">
        <f t="shared" si="52"/>
        <v>0</v>
      </c>
      <c r="L457" s="29">
        <f t="shared" si="53"/>
        <v>0</v>
      </c>
      <c r="M457" s="28">
        <f t="shared" si="54"/>
        <v>0</v>
      </c>
      <c r="N457" s="29">
        <f t="shared" si="54"/>
        <v>0</v>
      </c>
      <c r="O457" s="28">
        <f t="shared" si="55"/>
        <v>0</v>
      </c>
      <c r="P457" s="29">
        <f t="shared" si="56"/>
        <v>0</v>
      </c>
      <c r="Q457" s="27"/>
      <c r="R457" s="7"/>
    </row>
    <row r="458" spans="1:18" x14ac:dyDescent="0.25">
      <c r="A458" s="2"/>
      <c r="B458" s="1"/>
      <c r="C458" s="2"/>
      <c r="D458" s="2"/>
      <c r="E458" s="4"/>
      <c r="F458" s="4"/>
      <c r="G458" s="4">
        <f t="shared" si="49"/>
        <v>0</v>
      </c>
      <c r="H458" s="26" t="s">
        <v>6</v>
      </c>
      <c r="I458" s="39">
        <f t="shared" si="50"/>
        <v>0</v>
      </c>
      <c r="J458" s="29">
        <f t="shared" si="51"/>
        <v>0</v>
      </c>
      <c r="K458" s="28">
        <f t="shared" si="52"/>
        <v>0</v>
      </c>
      <c r="L458" s="29">
        <f t="shared" si="53"/>
        <v>0</v>
      </c>
      <c r="M458" s="28">
        <f t="shared" si="54"/>
        <v>0</v>
      </c>
      <c r="N458" s="29">
        <f t="shared" si="54"/>
        <v>0</v>
      </c>
      <c r="O458" s="28">
        <f t="shared" si="55"/>
        <v>0</v>
      </c>
      <c r="P458" s="29">
        <f t="shared" si="56"/>
        <v>0</v>
      </c>
      <c r="Q458" s="27"/>
      <c r="R458" s="7"/>
    </row>
    <row r="459" spans="1:18" x14ac:dyDescent="0.25">
      <c r="A459" s="2"/>
      <c r="B459" s="1"/>
      <c r="C459" s="2"/>
      <c r="D459" s="2"/>
      <c r="E459" s="4"/>
      <c r="F459" s="4"/>
      <c r="G459" s="4">
        <f t="shared" ref="G459:G522" si="57">E459*F459</f>
        <v>0</v>
      </c>
      <c r="H459" s="26" t="s">
        <v>6</v>
      </c>
      <c r="I459" s="39">
        <f t="shared" ref="I459:I522" si="58">E459*$E$4</f>
        <v>0</v>
      </c>
      <c r="J459" s="29">
        <f t="shared" ref="J459:J522" si="59">G459*$E$4</f>
        <v>0</v>
      </c>
      <c r="K459" s="28">
        <f t="shared" ref="K459:K522" si="60">IF(H459="DIVISAS $",E459*$E$5,0)</f>
        <v>0</v>
      </c>
      <c r="L459" s="29">
        <f t="shared" ref="L459:L522" si="61">IF(H459="DIVISAS $",G459*$E$5,0)</f>
        <v>0</v>
      </c>
      <c r="M459" s="28">
        <f t="shared" ref="M459:N522" si="62">SUM(I459,K459)</f>
        <v>0</v>
      </c>
      <c r="N459" s="29">
        <f t="shared" si="62"/>
        <v>0</v>
      </c>
      <c r="O459" s="28">
        <f t="shared" ref="O459:O522" si="63">E459-M459</f>
        <v>0</v>
      </c>
      <c r="P459" s="29">
        <f t="shared" ref="P459:P522" si="64">G459-N459</f>
        <v>0</v>
      </c>
      <c r="Q459" s="27"/>
      <c r="R459" s="7"/>
    </row>
    <row r="460" spans="1:18" x14ac:dyDescent="0.25">
      <c r="A460" s="2"/>
      <c r="B460" s="1"/>
      <c r="C460" s="2"/>
      <c r="D460" s="2"/>
      <c r="E460" s="4"/>
      <c r="F460" s="4"/>
      <c r="G460" s="4">
        <f t="shared" si="57"/>
        <v>0</v>
      </c>
      <c r="H460" s="26" t="s">
        <v>6</v>
      </c>
      <c r="I460" s="39">
        <f t="shared" si="58"/>
        <v>0</v>
      </c>
      <c r="J460" s="29">
        <f t="shared" si="59"/>
        <v>0</v>
      </c>
      <c r="K460" s="28">
        <f t="shared" si="60"/>
        <v>0</v>
      </c>
      <c r="L460" s="29">
        <f t="shared" si="61"/>
        <v>0</v>
      </c>
      <c r="M460" s="28">
        <f t="shared" si="62"/>
        <v>0</v>
      </c>
      <c r="N460" s="29">
        <f t="shared" si="62"/>
        <v>0</v>
      </c>
      <c r="O460" s="28">
        <f t="shared" si="63"/>
        <v>0</v>
      </c>
      <c r="P460" s="29">
        <f t="shared" si="64"/>
        <v>0</v>
      </c>
      <c r="Q460" s="27"/>
      <c r="R460" s="7"/>
    </row>
    <row r="461" spans="1:18" x14ac:dyDescent="0.25">
      <c r="A461" s="2"/>
      <c r="B461" s="1"/>
      <c r="C461" s="2"/>
      <c r="D461" s="2"/>
      <c r="E461" s="4"/>
      <c r="F461" s="4"/>
      <c r="G461" s="4">
        <f t="shared" si="57"/>
        <v>0</v>
      </c>
      <c r="H461" s="26" t="s">
        <v>6</v>
      </c>
      <c r="I461" s="39">
        <f t="shared" si="58"/>
        <v>0</v>
      </c>
      <c r="J461" s="29">
        <f t="shared" si="59"/>
        <v>0</v>
      </c>
      <c r="K461" s="28">
        <f t="shared" si="60"/>
        <v>0</v>
      </c>
      <c r="L461" s="29">
        <f t="shared" si="61"/>
        <v>0</v>
      </c>
      <c r="M461" s="28">
        <f t="shared" si="62"/>
        <v>0</v>
      </c>
      <c r="N461" s="29">
        <f t="shared" si="62"/>
        <v>0</v>
      </c>
      <c r="O461" s="28">
        <f t="shared" si="63"/>
        <v>0</v>
      </c>
      <c r="P461" s="29">
        <f t="shared" si="64"/>
        <v>0</v>
      </c>
      <c r="Q461" s="27"/>
      <c r="R461" s="7"/>
    </row>
    <row r="462" spans="1:18" x14ac:dyDescent="0.25">
      <c r="A462" s="2"/>
      <c r="B462" s="1"/>
      <c r="C462" s="2"/>
      <c r="D462" s="2"/>
      <c r="E462" s="4"/>
      <c r="F462" s="4"/>
      <c r="G462" s="4">
        <f t="shared" si="57"/>
        <v>0</v>
      </c>
      <c r="H462" s="26" t="s">
        <v>6</v>
      </c>
      <c r="I462" s="39">
        <f t="shared" si="58"/>
        <v>0</v>
      </c>
      <c r="J462" s="29">
        <f t="shared" si="59"/>
        <v>0</v>
      </c>
      <c r="K462" s="28">
        <f t="shared" si="60"/>
        <v>0</v>
      </c>
      <c r="L462" s="29">
        <f t="shared" si="61"/>
        <v>0</v>
      </c>
      <c r="M462" s="28">
        <f t="shared" si="62"/>
        <v>0</v>
      </c>
      <c r="N462" s="29">
        <f t="shared" si="62"/>
        <v>0</v>
      </c>
      <c r="O462" s="28">
        <f t="shared" si="63"/>
        <v>0</v>
      </c>
      <c r="P462" s="29">
        <f t="shared" si="64"/>
        <v>0</v>
      </c>
      <c r="Q462" s="27"/>
      <c r="R462" s="7"/>
    </row>
    <row r="463" spans="1:18" x14ac:dyDescent="0.25">
      <c r="A463" s="2"/>
      <c r="B463" s="1"/>
      <c r="C463" s="2"/>
      <c r="D463" s="2"/>
      <c r="E463" s="4"/>
      <c r="F463" s="4"/>
      <c r="G463" s="4">
        <f t="shared" si="57"/>
        <v>0</v>
      </c>
      <c r="H463" s="26" t="s">
        <v>6</v>
      </c>
      <c r="I463" s="39">
        <f t="shared" si="58"/>
        <v>0</v>
      </c>
      <c r="J463" s="29">
        <f t="shared" si="59"/>
        <v>0</v>
      </c>
      <c r="K463" s="28">
        <f t="shared" si="60"/>
        <v>0</v>
      </c>
      <c r="L463" s="29">
        <f t="shared" si="61"/>
        <v>0</v>
      </c>
      <c r="M463" s="28">
        <f t="shared" si="62"/>
        <v>0</v>
      </c>
      <c r="N463" s="29">
        <f t="shared" si="62"/>
        <v>0</v>
      </c>
      <c r="O463" s="28">
        <f t="shared" si="63"/>
        <v>0</v>
      </c>
      <c r="P463" s="29">
        <f t="shared" si="64"/>
        <v>0</v>
      </c>
      <c r="Q463" s="27"/>
      <c r="R463" s="7"/>
    </row>
    <row r="464" spans="1:18" x14ac:dyDescent="0.25">
      <c r="A464" s="2"/>
      <c r="B464" s="1"/>
      <c r="C464" s="2"/>
      <c r="D464" s="2"/>
      <c r="E464" s="4"/>
      <c r="F464" s="4"/>
      <c r="G464" s="4">
        <f t="shared" si="57"/>
        <v>0</v>
      </c>
      <c r="H464" s="26" t="s">
        <v>6</v>
      </c>
      <c r="I464" s="39">
        <f t="shared" si="58"/>
        <v>0</v>
      </c>
      <c r="J464" s="29">
        <f t="shared" si="59"/>
        <v>0</v>
      </c>
      <c r="K464" s="28">
        <f t="shared" si="60"/>
        <v>0</v>
      </c>
      <c r="L464" s="29">
        <f t="shared" si="61"/>
        <v>0</v>
      </c>
      <c r="M464" s="28">
        <f t="shared" si="62"/>
        <v>0</v>
      </c>
      <c r="N464" s="29">
        <f t="shared" si="62"/>
        <v>0</v>
      </c>
      <c r="O464" s="28">
        <f t="shared" si="63"/>
        <v>0</v>
      </c>
      <c r="P464" s="29">
        <f t="shared" si="64"/>
        <v>0</v>
      </c>
      <c r="Q464" s="27"/>
      <c r="R464" s="7"/>
    </row>
    <row r="465" spans="1:18" x14ac:dyDescent="0.25">
      <c r="A465" s="2"/>
      <c r="B465" s="1"/>
      <c r="C465" s="2"/>
      <c r="D465" s="2"/>
      <c r="E465" s="4"/>
      <c r="F465" s="4"/>
      <c r="G465" s="4">
        <f t="shared" si="57"/>
        <v>0</v>
      </c>
      <c r="H465" s="26" t="s">
        <v>6</v>
      </c>
      <c r="I465" s="39">
        <f t="shared" si="58"/>
        <v>0</v>
      </c>
      <c r="J465" s="29">
        <f t="shared" si="59"/>
        <v>0</v>
      </c>
      <c r="K465" s="28">
        <f t="shared" si="60"/>
        <v>0</v>
      </c>
      <c r="L465" s="29">
        <f t="shared" si="61"/>
        <v>0</v>
      </c>
      <c r="M465" s="28">
        <f t="shared" si="62"/>
        <v>0</v>
      </c>
      <c r="N465" s="29">
        <f t="shared" si="62"/>
        <v>0</v>
      </c>
      <c r="O465" s="28">
        <f t="shared" si="63"/>
        <v>0</v>
      </c>
      <c r="P465" s="29">
        <f t="shared" si="64"/>
        <v>0</v>
      </c>
      <c r="Q465" s="27"/>
      <c r="R465" s="7"/>
    </row>
    <row r="466" spans="1:18" x14ac:dyDescent="0.25">
      <c r="A466" s="2"/>
      <c r="B466" s="1"/>
      <c r="C466" s="2"/>
      <c r="D466" s="2"/>
      <c r="E466" s="4"/>
      <c r="F466" s="4"/>
      <c r="G466" s="4">
        <f t="shared" si="57"/>
        <v>0</v>
      </c>
      <c r="H466" s="26" t="s">
        <v>6</v>
      </c>
      <c r="I466" s="39">
        <f t="shared" si="58"/>
        <v>0</v>
      </c>
      <c r="J466" s="29">
        <f t="shared" si="59"/>
        <v>0</v>
      </c>
      <c r="K466" s="28">
        <f t="shared" si="60"/>
        <v>0</v>
      </c>
      <c r="L466" s="29">
        <f t="shared" si="61"/>
        <v>0</v>
      </c>
      <c r="M466" s="28">
        <f t="shared" si="62"/>
        <v>0</v>
      </c>
      <c r="N466" s="29">
        <f t="shared" si="62"/>
        <v>0</v>
      </c>
      <c r="O466" s="28">
        <f t="shared" si="63"/>
        <v>0</v>
      </c>
      <c r="P466" s="29">
        <f t="shared" si="64"/>
        <v>0</v>
      </c>
      <c r="Q466" s="27"/>
      <c r="R466" s="7"/>
    </row>
    <row r="467" spans="1:18" x14ac:dyDescent="0.25">
      <c r="A467" s="2"/>
      <c r="B467" s="1"/>
      <c r="C467" s="2"/>
      <c r="D467" s="2"/>
      <c r="E467" s="4"/>
      <c r="F467" s="4"/>
      <c r="G467" s="4">
        <f t="shared" si="57"/>
        <v>0</v>
      </c>
      <c r="H467" s="26" t="s">
        <v>6</v>
      </c>
      <c r="I467" s="39">
        <f t="shared" si="58"/>
        <v>0</v>
      </c>
      <c r="J467" s="29">
        <f t="shared" si="59"/>
        <v>0</v>
      </c>
      <c r="K467" s="28">
        <f t="shared" si="60"/>
        <v>0</v>
      </c>
      <c r="L467" s="29">
        <f t="shared" si="61"/>
        <v>0</v>
      </c>
      <c r="M467" s="28">
        <f t="shared" si="62"/>
        <v>0</v>
      </c>
      <c r="N467" s="29">
        <f t="shared" si="62"/>
        <v>0</v>
      </c>
      <c r="O467" s="28">
        <f t="shared" si="63"/>
        <v>0</v>
      </c>
      <c r="P467" s="29">
        <f t="shared" si="64"/>
        <v>0</v>
      </c>
      <c r="Q467" s="27"/>
      <c r="R467" s="7"/>
    </row>
    <row r="468" spans="1:18" x14ac:dyDescent="0.25">
      <c r="A468" s="2"/>
      <c r="B468" s="1"/>
      <c r="C468" s="2"/>
      <c r="D468" s="2"/>
      <c r="E468" s="4"/>
      <c r="F468" s="4"/>
      <c r="G468" s="4">
        <f t="shared" si="57"/>
        <v>0</v>
      </c>
      <c r="H468" s="26" t="s">
        <v>6</v>
      </c>
      <c r="I468" s="39">
        <f t="shared" si="58"/>
        <v>0</v>
      </c>
      <c r="J468" s="29">
        <f t="shared" si="59"/>
        <v>0</v>
      </c>
      <c r="K468" s="28">
        <f t="shared" si="60"/>
        <v>0</v>
      </c>
      <c r="L468" s="29">
        <f t="shared" si="61"/>
        <v>0</v>
      </c>
      <c r="M468" s="28">
        <f t="shared" si="62"/>
        <v>0</v>
      </c>
      <c r="N468" s="29">
        <f t="shared" si="62"/>
        <v>0</v>
      </c>
      <c r="O468" s="28">
        <f t="shared" si="63"/>
        <v>0</v>
      </c>
      <c r="P468" s="29">
        <f t="shared" si="64"/>
        <v>0</v>
      </c>
      <c r="Q468" s="27"/>
      <c r="R468" s="7"/>
    </row>
    <row r="469" spans="1:18" x14ac:dyDescent="0.25">
      <c r="A469" s="2"/>
      <c r="B469" s="1"/>
      <c r="C469" s="2"/>
      <c r="D469" s="2"/>
      <c r="E469" s="4"/>
      <c r="F469" s="4"/>
      <c r="G469" s="4">
        <f t="shared" si="57"/>
        <v>0</v>
      </c>
      <c r="H469" s="26" t="s">
        <v>6</v>
      </c>
      <c r="I469" s="39">
        <f t="shared" si="58"/>
        <v>0</v>
      </c>
      <c r="J469" s="29">
        <f t="shared" si="59"/>
        <v>0</v>
      </c>
      <c r="K469" s="28">
        <f t="shared" si="60"/>
        <v>0</v>
      </c>
      <c r="L469" s="29">
        <f t="shared" si="61"/>
        <v>0</v>
      </c>
      <c r="M469" s="28">
        <f t="shared" si="62"/>
        <v>0</v>
      </c>
      <c r="N469" s="29">
        <f t="shared" si="62"/>
        <v>0</v>
      </c>
      <c r="O469" s="28">
        <f t="shared" si="63"/>
        <v>0</v>
      </c>
      <c r="P469" s="29">
        <f t="shared" si="64"/>
        <v>0</v>
      </c>
      <c r="Q469" s="27"/>
      <c r="R469" s="7"/>
    </row>
    <row r="470" spans="1:18" x14ac:dyDescent="0.25">
      <c r="A470" s="2"/>
      <c r="B470" s="1"/>
      <c r="C470" s="2"/>
      <c r="D470" s="2"/>
      <c r="E470" s="4"/>
      <c r="F470" s="4"/>
      <c r="G470" s="4">
        <f t="shared" si="57"/>
        <v>0</v>
      </c>
      <c r="H470" s="26" t="s">
        <v>6</v>
      </c>
      <c r="I470" s="39">
        <f t="shared" si="58"/>
        <v>0</v>
      </c>
      <c r="J470" s="29">
        <f t="shared" si="59"/>
        <v>0</v>
      </c>
      <c r="K470" s="28">
        <f t="shared" si="60"/>
        <v>0</v>
      </c>
      <c r="L470" s="29">
        <f t="shared" si="61"/>
        <v>0</v>
      </c>
      <c r="M470" s="28">
        <f t="shared" si="62"/>
        <v>0</v>
      </c>
      <c r="N470" s="29">
        <f t="shared" si="62"/>
        <v>0</v>
      </c>
      <c r="O470" s="28">
        <f t="shared" si="63"/>
        <v>0</v>
      </c>
      <c r="P470" s="29">
        <f t="shared" si="64"/>
        <v>0</v>
      </c>
      <c r="Q470" s="27"/>
      <c r="R470" s="7"/>
    </row>
    <row r="471" spans="1:18" x14ac:dyDescent="0.25">
      <c r="A471" s="2"/>
      <c r="B471" s="1"/>
      <c r="C471" s="2"/>
      <c r="D471" s="2"/>
      <c r="E471" s="4"/>
      <c r="F471" s="4"/>
      <c r="G471" s="4">
        <f t="shared" si="57"/>
        <v>0</v>
      </c>
      <c r="H471" s="26" t="s">
        <v>6</v>
      </c>
      <c r="I471" s="39">
        <f t="shared" si="58"/>
        <v>0</v>
      </c>
      <c r="J471" s="29">
        <f t="shared" si="59"/>
        <v>0</v>
      </c>
      <c r="K471" s="28">
        <f t="shared" si="60"/>
        <v>0</v>
      </c>
      <c r="L471" s="29">
        <f t="shared" si="61"/>
        <v>0</v>
      </c>
      <c r="M471" s="28">
        <f t="shared" si="62"/>
        <v>0</v>
      </c>
      <c r="N471" s="29">
        <f t="shared" si="62"/>
        <v>0</v>
      </c>
      <c r="O471" s="28">
        <f t="shared" si="63"/>
        <v>0</v>
      </c>
      <c r="P471" s="29">
        <f t="shared" si="64"/>
        <v>0</v>
      </c>
      <c r="Q471" s="27"/>
      <c r="R471" s="7"/>
    </row>
    <row r="472" spans="1:18" x14ac:dyDescent="0.25">
      <c r="A472" s="2"/>
      <c r="B472" s="1"/>
      <c r="C472" s="2"/>
      <c r="D472" s="2"/>
      <c r="E472" s="4"/>
      <c r="F472" s="4"/>
      <c r="G472" s="4">
        <f t="shared" si="57"/>
        <v>0</v>
      </c>
      <c r="H472" s="26" t="s">
        <v>6</v>
      </c>
      <c r="I472" s="39">
        <f t="shared" si="58"/>
        <v>0</v>
      </c>
      <c r="J472" s="29">
        <f t="shared" si="59"/>
        <v>0</v>
      </c>
      <c r="K472" s="28">
        <f t="shared" si="60"/>
        <v>0</v>
      </c>
      <c r="L472" s="29">
        <f t="shared" si="61"/>
        <v>0</v>
      </c>
      <c r="M472" s="28">
        <f t="shared" si="62"/>
        <v>0</v>
      </c>
      <c r="N472" s="29">
        <f t="shared" si="62"/>
        <v>0</v>
      </c>
      <c r="O472" s="28">
        <f t="shared" si="63"/>
        <v>0</v>
      </c>
      <c r="P472" s="29">
        <f t="shared" si="64"/>
        <v>0</v>
      </c>
      <c r="Q472" s="27"/>
      <c r="R472" s="7"/>
    </row>
    <row r="473" spans="1:18" x14ac:dyDescent="0.25">
      <c r="A473" s="2"/>
      <c r="B473" s="1"/>
      <c r="C473" s="2"/>
      <c r="D473" s="2"/>
      <c r="E473" s="4"/>
      <c r="F473" s="4"/>
      <c r="G473" s="4">
        <f t="shared" si="57"/>
        <v>0</v>
      </c>
      <c r="H473" s="26" t="s">
        <v>6</v>
      </c>
      <c r="I473" s="39">
        <f t="shared" si="58"/>
        <v>0</v>
      </c>
      <c r="J473" s="29">
        <f t="shared" si="59"/>
        <v>0</v>
      </c>
      <c r="K473" s="28">
        <f t="shared" si="60"/>
        <v>0</v>
      </c>
      <c r="L473" s="29">
        <f t="shared" si="61"/>
        <v>0</v>
      </c>
      <c r="M473" s="28">
        <f t="shared" si="62"/>
        <v>0</v>
      </c>
      <c r="N473" s="29">
        <f t="shared" si="62"/>
        <v>0</v>
      </c>
      <c r="O473" s="28">
        <f t="shared" si="63"/>
        <v>0</v>
      </c>
      <c r="P473" s="29">
        <f t="shared" si="64"/>
        <v>0</v>
      </c>
      <c r="Q473" s="27"/>
      <c r="R473" s="7"/>
    </row>
    <row r="474" spans="1:18" x14ac:dyDescent="0.25">
      <c r="A474" s="2"/>
      <c r="B474" s="1"/>
      <c r="C474" s="2"/>
      <c r="D474" s="2"/>
      <c r="E474" s="4"/>
      <c r="F474" s="4"/>
      <c r="G474" s="4">
        <f t="shared" si="57"/>
        <v>0</v>
      </c>
      <c r="H474" s="26" t="s">
        <v>6</v>
      </c>
      <c r="I474" s="39">
        <f t="shared" si="58"/>
        <v>0</v>
      </c>
      <c r="J474" s="29">
        <f t="shared" si="59"/>
        <v>0</v>
      </c>
      <c r="K474" s="28">
        <f t="shared" si="60"/>
        <v>0</v>
      </c>
      <c r="L474" s="29">
        <f t="shared" si="61"/>
        <v>0</v>
      </c>
      <c r="M474" s="28">
        <f t="shared" si="62"/>
        <v>0</v>
      </c>
      <c r="N474" s="29">
        <f t="shared" si="62"/>
        <v>0</v>
      </c>
      <c r="O474" s="28">
        <f t="shared" si="63"/>
        <v>0</v>
      </c>
      <c r="P474" s="29">
        <f t="shared" si="64"/>
        <v>0</v>
      </c>
      <c r="Q474" s="27"/>
      <c r="R474" s="7"/>
    </row>
    <row r="475" spans="1:18" x14ac:dyDescent="0.25">
      <c r="A475" s="2"/>
      <c r="B475" s="1"/>
      <c r="C475" s="2"/>
      <c r="D475" s="2"/>
      <c r="E475" s="4"/>
      <c r="F475" s="4"/>
      <c r="G475" s="4">
        <f t="shared" si="57"/>
        <v>0</v>
      </c>
      <c r="H475" s="26" t="s">
        <v>6</v>
      </c>
      <c r="I475" s="39">
        <f t="shared" si="58"/>
        <v>0</v>
      </c>
      <c r="J475" s="29">
        <f t="shared" si="59"/>
        <v>0</v>
      </c>
      <c r="K475" s="28">
        <f t="shared" si="60"/>
        <v>0</v>
      </c>
      <c r="L475" s="29">
        <f t="shared" si="61"/>
        <v>0</v>
      </c>
      <c r="M475" s="28">
        <f t="shared" si="62"/>
        <v>0</v>
      </c>
      <c r="N475" s="29">
        <f t="shared" si="62"/>
        <v>0</v>
      </c>
      <c r="O475" s="28">
        <f t="shared" si="63"/>
        <v>0</v>
      </c>
      <c r="P475" s="29">
        <f t="shared" si="64"/>
        <v>0</v>
      </c>
      <c r="Q475" s="27"/>
      <c r="R475" s="7"/>
    </row>
    <row r="476" spans="1:18" x14ac:dyDescent="0.25">
      <c r="A476" s="2"/>
      <c r="B476" s="1"/>
      <c r="C476" s="2"/>
      <c r="D476" s="2"/>
      <c r="E476" s="4"/>
      <c r="F476" s="4"/>
      <c r="G476" s="4">
        <f t="shared" si="57"/>
        <v>0</v>
      </c>
      <c r="H476" s="26" t="s">
        <v>6</v>
      </c>
      <c r="I476" s="39">
        <f t="shared" si="58"/>
        <v>0</v>
      </c>
      <c r="J476" s="29">
        <f t="shared" si="59"/>
        <v>0</v>
      </c>
      <c r="K476" s="28">
        <f t="shared" si="60"/>
        <v>0</v>
      </c>
      <c r="L476" s="29">
        <f t="shared" si="61"/>
        <v>0</v>
      </c>
      <c r="M476" s="28">
        <f t="shared" si="62"/>
        <v>0</v>
      </c>
      <c r="N476" s="29">
        <f t="shared" si="62"/>
        <v>0</v>
      </c>
      <c r="O476" s="28">
        <f t="shared" si="63"/>
        <v>0</v>
      </c>
      <c r="P476" s="29">
        <f t="shared" si="64"/>
        <v>0</v>
      </c>
      <c r="Q476" s="27"/>
      <c r="R476" s="7"/>
    </row>
    <row r="477" spans="1:18" x14ac:dyDescent="0.25">
      <c r="A477" s="2"/>
      <c r="B477" s="1"/>
      <c r="C477" s="2"/>
      <c r="D477" s="2"/>
      <c r="E477" s="4"/>
      <c r="F477" s="4"/>
      <c r="G477" s="4">
        <f t="shared" si="57"/>
        <v>0</v>
      </c>
      <c r="H477" s="26" t="s">
        <v>6</v>
      </c>
      <c r="I477" s="39">
        <f t="shared" si="58"/>
        <v>0</v>
      </c>
      <c r="J477" s="29">
        <f t="shared" si="59"/>
        <v>0</v>
      </c>
      <c r="K477" s="28">
        <f t="shared" si="60"/>
        <v>0</v>
      </c>
      <c r="L477" s="29">
        <f t="shared" si="61"/>
        <v>0</v>
      </c>
      <c r="M477" s="28">
        <f t="shared" si="62"/>
        <v>0</v>
      </c>
      <c r="N477" s="29">
        <f t="shared" si="62"/>
        <v>0</v>
      </c>
      <c r="O477" s="28">
        <f t="shared" si="63"/>
        <v>0</v>
      </c>
      <c r="P477" s="29">
        <f t="shared" si="64"/>
        <v>0</v>
      </c>
      <c r="Q477" s="27"/>
      <c r="R477" s="7"/>
    </row>
    <row r="478" spans="1:18" x14ac:dyDescent="0.25">
      <c r="A478" s="2"/>
      <c r="B478" s="1"/>
      <c r="C478" s="2"/>
      <c r="D478" s="2"/>
      <c r="E478" s="4"/>
      <c r="F478" s="4"/>
      <c r="G478" s="4">
        <f t="shared" si="57"/>
        <v>0</v>
      </c>
      <c r="H478" s="26" t="s">
        <v>6</v>
      </c>
      <c r="I478" s="39">
        <f t="shared" si="58"/>
        <v>0</v>
      </c>
      <c r="J478" s="29">
        <f t="shared" si="59"/>
        <v>0</v>
      </c>
      <c r="K478" s="28">
        <f t="shared" si="60"/>
        <v>0</v>
      </c>
      <c r="L478" s="29">
        <f t="shared" si="61"/>
        <v>0</v>
      </c>
      <c r="M478" s="28">
        <f t="shared" si="62"/>
        <v>0</v>
      </c>
      <c r="N478" s="29">
        <f t="shared" si="62"/>
        <v>0</v>
      </c>
      <c r="O478" s="28">
        <f t="shared" si="63"/>
        <v>0</v>
      </c>
      <c r="P478" s="29">
        <f t="shared" si="64"/>
        <v>0</v>
      </c>
      <c r="Q478" s="27"/>
      <c r="R478" s="7"/>
    </row>
    <row r="479" spans="1:18" x14ac:dyDescent="0.25">
      <c r="A479" s="2"/>
      <c r="B479" s="1"/>
      <c r="C479" s="2"/>
      <c r="D479" s="2"/>
      <c r="E479" s="4"/>
      <c r="F479" s="4"/>
      <c r="G479" s="4">
        <f t="shared" si="57"/>
        <v>0</v>
      </c>
      <c r="H479" s="26" t="s">
        <v>6</v>
      </c>
      <c r="I479" s="39">
        <f t="shared" si="58"/>
        <v>0</v>
      </c>
      <c r="J479" s="29">
        <f t="shared" si="59"/>
        <v>0</v>
      </c>
      <c r="K479" s="28">
        <f t="shared" si="60"/>
        <v>0</v>
      </c>
      <c r="L479" s="29">
        <f t="shared" si="61"/>
        <v>0</v>
      </c>
      <c r="M479" s="28">
        <f t="shared" si="62"/>
        <v>0</v>
      </c>
      <c r="N479" s="29">
        <f t="shared" si="62"/>
        <v>0</v>
      </c>
      <c r="O479" s="28">
        <f t="shared" si="63"/>
        <v>0</v>
      </c>
      <c r="P479" s="29">
        <f t="shared" si="64"/>
        <v>0</v>
      </c>
      <c r="Q479" s="27"/>
      <c r="R479" s="7"/>
    </row>
    <row r="480" spans="1:18" x14ac:dyDescent="0.25">
      <c r="A480" s="2"/>
      <c r="B480" s="1"/>
      <c r="C480" s="2"/>
      <c r="D480" s="2"/>
      <c r="E480" s="4"/>
      <c r="F480" s="4"/>
      <c r="G480" s="4">
        <f t="shared" si="57"/>
        <v>0</v>
      </c>
      <c r="H480" s="26" t="s">
        <v>6</v>
      </c>
      <c r="I480" s="39">
        <f t="shared" si="58"/>
        <v>0</v>
      </c>
      <c r="J480" s="29">
        <f t="shared" si="59"/>
        <v>0</v>
      </c>
      <c r="K480" s="28">
        <f t="shared" si="60"/>
        <v>0</v>
      </c>
      <c r="L480" s="29">
        <f t="shared" si="61"/>
        <v>0</v>
      </c>
      <c r="M480" s="28">
        <f t="shared" si="62"/>
        <v>0</v>
      </c>
      <c r="N480" s="29">
        <f t="shared" si="62"/>
        <v>0</v>
      </c>
      <c r="O480" s="28">
        <f t="shared" si="63"/>
        <v>0</v>
      </c>
      <c r="P480" s="29">
        <f t="shared" si="64"/>
        <v>0</v>
      </c>
      <c r="Q480" s="27"/>
      <c r="R480" s="7"/>
    </row>
    <row r="481" spans="1:18" x14ac:dyDescent="0.25">
      <c r="A481" s="2"/>
      <c r="B481" s="1"/>
      <c r="C481" s="2"/>
      <c r="D481" s="2"/>
      <c r="E481" s="4"/>
      <c r="F481" s="4"/>
      <c r="G481" s="4">
        <f t="shared" si="57"/>
        <v>0</v>
      </c>
      <c r="H481" s="26" t="s">
        <v>6</v>
      </c>
      <c r="I481" s="39">
        <f t="shared" si="58"/>
        <v>0</v>
      </c>
      <c r="J481" s="29">
        <f t="shared" si="59"/>
        <v>0</v>
      </c>
      <c r="K481" s="28">
        <f t="shared" si="60"/>
        <v>0</v>
      </c>
      <c r="L481" s="29">
        <f t="shared" si="61"/>
        <v>0</v>
      </c>
      <c r="M481" s="28">
        <f t="shared" si="62"/>
        <v>0</v>
      </c>
      <c r="N481" s="29">
        <f t="shared" si="62"/>
        <v>0</v>
      </c>
      <c r="O481" s="28">
        <f t="shared" si="63"/>
        <v>0</v>
      </c>
      <c r="P481" s="29">
        <f t="shared" si="64"/>
        <v>0</v>
      </c>
      <c r="Q481" s="27"/>
      <c r="R481" s="7"/>
    </row>
    <row r="482" spans="1:18" x14ac:dyDescent="0.25">
      <c r="A482" s="2"/>
      <c r="B482" s="1"/>
      <c r="C482" s="2"/>
      <c r="D482" s="2"/>
      <c r="E482" s="4"/>
      <c r="F482" s="4"/>
      <c r="G482" s="4">
        <f t="shared" si="57"/>
        <v>0</v>
      </c>
      <c r="H482" s="26" t="s">
        <v>6</v>
      </c>
      <c r="I482" s="39">
        <f t="shared" si="58"/>
        <v>0</v>
      </c>
      <c r="J482" s="29">
        <f t="shared" si="59"/>
        <v>0</v>
      </c>
      <c r="K482" s="28">
        <f t="shared" si="60"/>
        <v>0</v>
      </c>
      <c r="L482" s="29">
        <f t="shared" si="61"/>
        <v>0</v>
      </c>
      <c r="M482" s="28">
        <f t="shared" si="62"/>
        <v>0</v>
      </c>
      <c r="N482" s="29">
        <f t="shared" si="62"/>
        <v>0</v>
      </c>
      <c r="O482" s="28">
        <f t="shared" si="63"/>
        <v>0</v>
      </c>
      <c r="P482" s="29">
        <f t="shared" si="64"/>
        <v>0</v>
      </c>
      <c r="Q482" s="27"/>
      <c r="R482" s="7"/>
    </row>
    <row r="483" spans="1:18" x14ac:dyDescent="0.25">
      <c r="A483" s="2"/>
      <c r="B483" s="1"/>
      <c r="C483" s="2"/>
      <c r="D483" s="2"/>
      <c r="E483" s="4"/>
      <c r="F483" s="4"/>
      <c r="G483" s="4">
        <f t="shared" si="57"/>
        <v>0</v>
      </c>
      <c r="H483" s="26" t="s">
        <v>6</v>
      </c>
      <c r="I483" s="39">
        <f t="shared" si="58"/>
        <v>0</v>
      </c>
      <c r="J483" s="29">
        <f t="shared" si="59"/>
        <v>0</v>
      </c>
      <c r="K483" s="28">
        <f t="shared" si="60"/>
        <v>0</v>
      </c>
      <c r="L483" s="29">
        <f t="shared" si="61"/>
        <v>0</v>
      </c>
      <c r="M483" s="28">
        <f t="shared" si="62"/>
        <v>0</v>
      </c>
      <c r="N483" s="29">
        <f t="shared" si="62"/>
        <v>0</v>
      </c>
      <c r="O483" s="28">
        <f t="shared" si="63"/>
        <v>0</v>
      </c>
      <c r="P483" s="29">
        <f t="shared" si="64"/>
        <v>0</v>
      </c>
      <c r="Q483" s="27"/>
      <c r="R483" s="7"/>
    </row>
    <row r="484" spans="1:18" x14ac:dyDescent="0.25">
      <c r="A484" s="2"/>
      <c r="B484" s="1"/>
      <c r="C484" s="2"/>
      <c r="D484" s="2"/>
      <c r="E484" s="4"/>
      <c r="F484" s="4"/>
      <c r="G484" s="4">
        <f t="shared" si="57"/>
        <v>0</v>
      </c>
      <c r="H484" s="26" t="s">
        <v>6</v>
      </c>
      <c r="I484" s="39">
        <f t="shared" si="58"/>
        <v>0</v>
      </c>
      <c r="J484" s="29">
        <f t="shared" si="59"/>
        <v>0</v>
      </c>
      <c r="K484" s="28">
        <f t="shared" si="60"/>
        <v>0</v>
      </c>
      <c r="L484" s="29">
        <f t="shared" si="61"/>
        <v>0</v>
      </c>
      <c r="M484" s="28">
        <f t="shared" si="62"/>
        <v>0</v>
      </c>
      <c r="N484" s="29">
        <f t="shared" si="62"/>
        <v>0</v>
      </c>
      <c r="O484" s="28">
        <f t="shared" si="63"/>
        <v>0</v>
      </c>
      <c r="P484" s="29">
        <f t="shared" si="64"/>
        <v>0</v>
      </c>
      <c r="Q484" s="27"/>
      <c r="R484" s="7"/>
    </row>
    <row r="485" spans="1:18" x14ac:dyDescent="0.25">
      <c r="A485" s="2"/>
      <c r="B485" s="1"/>
      <c r="C485" s="2"/>
      <c r="D485" s="2"/>
      <c r="E485" s="4"/>
      <c r="F485" s="4"/>
      <c r="G485" s="4">
        <f t="shared" si="57"/>
        <v>0</v>
      </c>
      <c r="H485" s="26" t="s">
        <v>6</v>
      </c>
      <c r="I485" s="39">
        <f t="shared" si="58"/>
        <v>0</v>
      </c>
      <c r="J485" s="29">
        <f t="shared" si="59"/>
        <v>0</v>
      </c>
      <c r="K485" s="28">
        <f t="shared" si="60"/>
        <v>0</v>
      </c>
      <c r="L485" s="29">
        <f t="shared" si="61"/>
        <v>0</v>
      </c>
      <c r="M485" s="28">
        <f t="shared" si="62"/>
        <v>0</v>
      </c>
      <c r="N485" s="29">
        <f t="shared" si="62"/>
        <v>0</v>
      </c>
      <c r="O485" s="28">
        <f t="shared" si="63"/>
        <v>0</v>
      </c>
      <c r="P485" s="29">
        <f t="shared" si="64"/>
        <v>0</v>
      </c>
      <c r="Q485" s="27"/>
      <c r="R485" s="7"/>
    </row>
    <row r="486" spans="1:18" x14ac:dyDescent="0.25">
      <c r="A486" s="2"/>
      <c r="B486" s="1"/>
      <c r="C486" s="2"/>
      <c r="D486" s="2"/>
      <c r="E486" s="4"/>
      <c r="F486" s="4"/>
      <c r="G486" s="4">
        <f t="shared" si="57"/>
        <v>0</v>
      </c>
      <c r="H486" s="26" t="s">
        <v>6</v>
      </c>
      <c r="I486" s="39">
        <f t="shared" si="58"/>
        <v>0</v>
      </c>
      <c r="J486" s="29">
        <f t="shared" si="59"/>
        <v>0</v>
      </c>
      <c r="K486" s="28">
        <f t="shared" si="60"/>
        <v>0</v>
      </c>
      <c r="L486" s="29">
        <f t="shared" si="61"/>
        <v>0</v>
      </c>
      <c r="M486" s="28">
        <f t="shared" si="62"/>
        <v>0</v>
      </c>
      <c r="N486" s="29">
        <f t="shared" si="62"/>
        <v>0</v>
      </c>
      <c r="O486" s="28">
        <f t="shared" si="63"/>
        <v>0</v>
      </c>
      <c r="P486" s="29">
        <f t="shared" si="64"/>
        <v>0</v>
      </c>
      <c r="Q486" s="27"/>
      <c r="R486" s="7"/>
    </row>
    <row r="487" spans="1:18" x14ac:dyDescent="0.25">
      <c r="A487" s="2"/>
      <c r="B487" s="1"/>
      <c r="C487" s="2"/>
      <c r="D487" s="2"/>
      <c r="E487" s="4"/>
      <c r="F487" s="4"/>
      <c r="G487" s="4">
        <f t="shared" si="57"/>
        <v>0</v>
      </c>
      <c r="H487" s="26" t="s">
        <v>6</v>
      </c>
      <c r="I487" s="39">
        <f t="shared" si="58"/>
        <v>0</v>
      </c>
      <c r="J487" s="29">
        <f t="shared" si="59"/>
        <v>0</v>
      </c>
      <c r="K487" s="28">
        <f t="shared" si="60"/>
        <v>0</v>
      </c>
      <c r="L487" s="29">
        <f t="shared" si="61"/>
        <v>0</v>
      </c>
      <c r="M487" s="28">
        <f t="shared" si="62"/>
        <v>0</v>
      </c>
      <c r="N487" s="29">
        <f t="shared" si="62"/>
        <v>0</v>
      </c>
      <c r="O487" s="28">
        <f t="shared" si="63"/>
        <v>0</v>
      </c>
      <c r="P487" s="29">
        <f t="shared" si="64"/>
        <v>0</v>
      </c>
      <c r="Q487" s="27"/>
      <c r="R487" s="7"/>
    </row>
    <row r="488" spans="1:18" x14ac:dyDescent="0.25">
      <c r="A488" s="2"/>
      <c r="B488" s="1"/>
      <c r="C488" s="2"/>
      <c r="D488" s="2"/>
      <c r="E488" s="4"/>
      <c r="F488" s="4"/>
      <c r="G488" s="4">
        <f t="shared" si="57"/>
        <v>0</v>
      </c>
      <c r="H488" s="26" t="s">
        <v>6</v>
      </c>
      <c r="I488" s="39">
        <f t="shared" si="58"/>
        <v>0</v>
      </c>
      <c r="J488" s="29">
        <f t="shared" si="59"/>
        <v>0</v>
      </c>
      <c r="K488" s="28">
        <f t="shared" si="60"/>
        <v>0</v>
      </c>
      <c r="L488" s="29">
        <f t="shared" si="61"/>
        <v>0</v>
      </c>
      <c r="M488" s="28">
        <f t="shared" si="62"/>
        <v>0</v>
      </c>
      <c r="N488" s="29">
        <f t="shared" si="62"/>
        <v>0</v>
      </c>
      <c r="O488" s="28">
        <f t="shared" si="63"/>
        <v>0</v>
      </c>
      <c r="P488" s="29">
        <f t="shared" si="64"/>
        <v>0</v>
      </c>
      <c r="Q488" s="27"/>
      <c r="R488" s="7"/>
    </row>
    <row r="489" spans="1:18" x14ac:dyDescent="0.25">
      <c r="A489" s="2"/>
      <c r="B489" s="1"/>
      <c r="C489" s="2"/>
      <c r="D489" s="2"/>
      <c r="E489" s="4"/>
      <c r="F489" s="4"/>
      <c r="G489" s="4">
        <f t="shared" si="57"/>
        <v>0</v>
      </c>
      <c r="H489" s="26" t="s">
        <v>6</v>
      </c>
      <c r="I489" s="39">
        <f t="shared" si="58"/>
        <v>0</v>
      </c>
      <c r="J489" s="29">
        <f t="shared" si="59"/>
        <v>0</v>
      </c>
      <c r="K489" s="28">
        <f t="shared" si="60"/>
        <v>0</v>
      </c>
      <c r="L489" s="29">
        <f t="shared" si="61"/>
        <v>0</v>
      </c>
      <c r="M489" s="28">
        <f t="shared" si="62"/>
        <v>0</v>
      </c>
      <c r="N489" s="29">
        <f t="shared" si="62"/>
        <v>0</v>
      </c>
      <c r="O489" s="28">
        <f t="shared" si="63"/>
        <v>0</v>
      </c>
      <c r="P489" s="29">
        <f t="shared" si="64"/>
        <v>0</v>
      </c>
      <c r="Q489" s="27"/>
      <c r="R489" s="7"/>
    </row>
    <row r="490" spans="1:18" x14ac:dyDescent="0.25">
      <c r="A490" s="2"/>
      <c r="B490" s="1"/>
      <c r="C490" s="2"/>
      <c r="D490" s="2"/>
      <c r="E490" s="4"/>
      <c r="F490" s="4"/>
      <c r="G490" s="4">
        <f t="shared" si="57"/>
        <v>0</v>
      </c>
      <c r="H490" s="26" t="s">
        <v>6</v>
      </c>
      <c r="I490" s="39">
        <f t="shared" si="58"/>
        <v>0</v>
      </c>
      <c r="J490" s="29">
        <f t="shared" si="59"/>
        <v>0</v>
      </c>
      <c r="K490" s="28">
        <f t="shared" si="60"/>
        <v>0</v>
      </c>
      <c r="L490" s="29">
        <f t="shared" si="61"/>
        <v>0</v>
      </c>
      <c r="M490" s="28">
        <f t="shared" si="62"/>
        <v>0</v>
      </c>
      <c r="N490" s="29">
        <f t="shared" si="62"/>
        <v>0</v>
      </c>
      <c r="O490" s="28">
        <f t="shared" si="63"/>
        <v>0</v>
      </c>
      <c r="P490" s="29">
        <f t="shared" si="64"/>
        <v>0</v>
      </c>
      <c r="Q490" s="27"/>
      <c r="R490" s="7"/>
    </row>
    <row r="491" spans="1:18" x14ac:dyDescent="0.25">
      <c r="A491" s="2"/>
      <c r="B491" s="1"/>
      <c r="C491" s="2"/>
      <c r="D491" s="2"/>
      <c r="E491" s="4"/>
      <c r="F491" s="4"/>
      <c r="G491" s="4">
        <f t="shared" si="57"/>
        <v>0</v>
      </c>
      <c r="H491" s="26" t="s">
        <v>6</v>
      </c>
      <c r="I491" s="39">
        <f t="shared" si="58"/>
        <v>0</v>
      </c>
      <c r="J491" s="29">
        <f t="shared" si="59"/>
        <v>0</v>
      </c>
      <c r="K491" s="28">
        <f t="shared" si="60"/>
        <v>0</v>
      </c>
      <c r="L491" s="29">
        <f t="shared" si="61"/>
        <v>0</v>
      </c>
      <c r="M491" s="28">
        <f t="shared" si="62"/>
        <v>0</v>
      </c>
      <c r="N491" s="29">
        <f t="shared" si="62"/>
        <v>0</v>
      </c>
      <c r="O491" s="28">
        <f t="shared" si="63"/>
        <v>0</v>
      </c>
      <c r="P491" s="29">
        <f t="shared" si="64"/>
        <v>0</v>
      </c>
      <c r="Q491" s="27"/>
      <c r="R491" s="7"/>
    </row>
    <row r="492" spans="1:18" x14ac:dyDescent="0.25">
      <c r="A492" s="2"/>
      <c r="B492" s="1"/>
      <c r="C492" s="2"/>
      <c r="D492" s="2"/>
      <c r="E492" s="4"/>
      <c r="F492" s="4"/>
      <c r="G492" s="4">
        <f t="shared" si="57"/>
        <v>0</v>
      </c>
      <c r="H492" s="26" t="s">
        <v>6</v>
      </c>
      <c r="I492" s="39">
        <f t="shared" si="58"/>
        <v>0</v>
      </c>
      <c r="J492" s="29">
        <f t="shared" si="59"/>
        <v>0</v>
      </c>
      <c r="K492" s="28">
        <f t="shared" si="60"/>
        <v>0</v>
      </c>
      <c r="L492" s="29">
        <f t="shared" si="61"/>
        <v>0</v>
      </c>
      <c r="M492" s="28">
        <f t="shared" si="62"/>
        <v>0</v>
      </c>
      <c r="N492" s="29">
        <f t="shared" si="62"/>
        <v>0</v>
      </c>
      <c r="O492" s="28">
        <f t="shared" si="63"/>
        <v>0</v>
      </c>
      <c r="P492" s="29">
        <f t="shared" si="64"/>
        <v>0</v>
      </c>
      <c r="Q492" s="27"/>
      <c r="R492" s="7"/>
    </row>
    <row r="493" spans="1:18" x14ac:dyDescent="0.25">
      <c r="A493" s="2"/>
      <c r="B493" s="1"/>
      <c r="C493" s="2"/>
      <c r="D493" s="2"/>
      <c r="E493" s="4"/>
      <c r="F493" s="4"/>
      <c r="G493" s="4">
        <f t="shared" si="57"/>
        <v>0</v>
      </c>
      <c r="H493" s="26" t="s">
        <v>6</v>
      </c>
      <c r="I493" s="39">
        <f t="shared" si="58"/>
        <v>0</v>
      </c>
      <c r="J493" s="29">
        <f t="shared" si="59"/>
        <v>0</v>
      </c>
      <c r="K493" s="28">
        <f t="shared" si="60"/>
        <v>0</v>
      </c>
      <c r="L493" s="29">
        <f t="shared" si="61"/>
        <v>0</v>
      </c>
      <c r="M493" s="28">
        <f t="shared" si="62"/>
        <v>0</v>
      </c>
      <c r="N493" s="29">
        <f t="shared" si="62"/>
        <v>0</v>
      </c>
      <c r="O493" s="28">
        <f t="shared" si="63"/>
        <v>0</v>
      </c>
      <c r="P493" s="29">
        <f t="shared" si="64"/>
        <v>0</v>
      </c>
      <c r="Q493" s="27"/>
      <c r="R493" s="7"/>
    </row>
    <row r="494" spans="1:18" x14ac:dyDescent="0.25">
      <c r="A494" s="2"/>
      <c r="B494" s="1"/>
      <c r="C494" s="2"/>
      <c r="D494" s="2"/>
      <c r="E494" s="4"/>
      <c r="F494" s="4"/>
      <c r="G494" s="4">
        <f t="shared" si="57"/>
        <v>0</v>
      </c>
      <c r="H494" s="26" t="s">
        <v>6</v>
      </c>
      <c r="I494" s="39">
        <f t="shared" si="58"/>
        <v>0</v>
      </c>
      <c r="J494" s="29">
        <f t="shared" si="59"/>
        <v>0</v>
      </c>
      <c r="K494" s="28">
        <f t="shared" si="60"/>
        <v>0</v>
      </c>
      <c r="L494" s="29">
        <f t="shared" si="61"/>
        <v>0</v>
      </c>
      <c r="M494" s="28">
        <f t="shared" si="62"/>
        <v>0</v>
      </c>
      <c r="N494" s="29">
        <f t="shared" si="62"/>
        <v>0</v>
      </c>
      <c r="O494" s="28">
        <f t="shared" si="63"/>
        <v>0</v>
      </c>
      <c r="P494" s="29">
        <f t="shared" si="64"/>
        <v>0</v>
      </c>
      <c r="Q494" s="27"/>
      <c r="R494" s="7"/>
    </row>
    <row r="495" spans="1:18" x14ac:dyDescent="0.25">
      <c r="A495" s="2"/>
      <c r="B495" s="1"/>
      <c r="C495" s="2"/>
      <c r="D495" s="2"/>
      <c r="E495" s="4"/>
      <c r="F495" s="4"/>
      <c r="G495" s="4">
        <f t="shared" si="57"/>
        <v>0</v>
      </c>
      <c r="H495" s="26" t="s">
        <v>6</v>
      </c>
      <c r="I495" s="39">
        <f t="shared" si="58"/>
        <v>0</v>
      </c>
      <c r="J495" s="29">
        <f t="shared" si="59"/>
        <v>0</v>
      </c>
      <c r="K495" s="28">
        <f t="shared" si="60"/>
        <v>0</v>
      </c>
      <c r="L495" s="29">
        <f t="shared" si="61"/>
        <v>0</v>
      </c>
      <c r="M495" s="28">
        <f t="shared" si="62"/>
        <v>0</v>
      </c>
      <c r="N495" s="29">
        <f t="shared" si="62"/>
        <v>0</v>
      </c>
      <c r="O495" s="28">
        <f t="shared" si="63"/>
        <v>0</v>
      </c>
      <c r="P495" s="29">
        <f t="shared" si="64"/>
        <v>0</v>
      </c>
      <c r="Q495" s="27"/>
      <c r="R495" s="7"/>
    </row>
    <row r="496" spans="1:18" x14ac:dyDescent="0.25">
      <c r="A496" s="2"/>
      <c r="B496" s="1"/>
      <c r="C496" s="2"/>
      <c r="D496" s="2"/>
      <c r="E496" s="4"/>
      <c r="F496" s="4"/>
      <c r="G496" s="4">
        <f t="shared" si="57"/>
        <v>0</v>
      </c>
      <c r="H496" s="26" t="s">
        <v>6</v>
      </c>
      <c r="I496" s="39">
        <f t="shared" si="58"/>
        <v>0</v>
      </c>
      <c r="J496" s="29">
        <f t="shared" si="59"/>
        <v>0</v>
      </c>
      <c r="K496" s="28">
        <f t="shared" si="60"/>
        <v>0</v>
      </c>
      <c r="L496" s="29">
        <f t="shared" si="61"/>
        <v>0</v>
      </c>
      <c r="M496" s="28">
        <f t="shared" si="62"/>
        <v>0</v>
      </c>
      <c r="N496" s="29">
        <f t="shared" si="62"/>
        <v>0</v>
      </c>
      <c r="O496" s="28">
        <f t="shared" si="63"/>
        <v>0</v>
      </c>
      <c r="P496" s="29">
        <f t="shared" si="64"/>
        <v>0</v>
      </c>
      <c r="Q496" s="27"/>
      <c r="R496" s="7"/>
    </row>
    <row r="497" spans="1:18" x14ac:dyDescent="0.25">
      <c r="A497" s="2"/>
      <c r="B497" s="1"/>
      <c r="C497" s="2"/>
      <c r="D497" s="2"/>
      <c r="E497" s="4"/>
      <c r="F497" s="4"/>
      <c r="G497" s="4">
        <f t="shared" si="57"/>
        <v>0</v>
      </c>
      <c r="H497" s="26" t="s">
        <v>6</v>
      </c>
      <c r="I497" s="39">
        <f t="shared" si="58"/>
        <v>0</v>
      </c>
      <c r="J497" s="29">
        <f t="shared" si="59"/>
        <v>0</v>
      </c>
      <c r="K497" s="28">
        <f t="shared" si="60"/>
        <v>0</v>
      </c>
      <c r="L497" s="29">
        <f t="shared" si="61"/>
        <v>0</v>
      </c>
      <c r="M497" s="28">
        <f t="shared" si="62"/>
        <v>0</v>
      </c>
      <c r="N497" s="29">
        <f t="shared" si="62"/>
        <v>0</v>
      </c>
      <c r="O497" s="28">
        <f t="shared" si="63"/>
        <v>0</v>
      </c>
      <c r="P497" s="29">
        <f t="shared" si="64"/>
        <v>0</v>
      </c>
      <c r="Q497" s="27"/>
      <c r="R497" s="7"/>
    </row>
    <row r="498" spans="1:18" x14ac:dyDescent="0.25">
      <c r="A498" s="2"/>
      <c r="B498" s="1"/>
      <c r="C498" s="2"/>
      <c r="D498" s="2"/>
      <c r="E498" s="4"/>
      <c r="F498" s="4"/>
      <c r="G498" s="4">
        <f t="shared" si="57"/>
        <v>0</v>
      </c>
      <c r="H498" s="26" t="s">
        <v>6</v>
      </c>
      <c r="I498" s="39">
        <f t="shared" si="58"/>
        <v>0</v>
      </c>
      <c r="J498" s="29">
        <f t="shared" si="59"/>
        <v>0</v>
      </c>
      <c r="K498" s="28">
        <f t="shared" si="60"/>
        <v>0</v>
      </c>
      <c r="L498" s="29">
        <f t="shared" si="61"/>
        <v>0</v>
      </c>
      <c r="M498" s="28">
        <f t="shared" si="62"/>
        <v>0</v>
      </c>
      <c r="N498" s="29">
        <f t="shared" si="62"/>
        <v>0</v>
      </c>
      <c r="O498" s="28">
        <f t="shared" si="63"/>
        <v>0</v>
      </c>
      <c r="P498" s="29">
        <f t="shared" si="64"/>
        <v>0</v>
      </c>
      <c r="Q498" s="27"/>
      <c r="R498" s="7"/>
    </row>
    <row r="499" spans="1:18" x14ac:dyDescent="0.25">
      <c r="A499" s="2"/>
      <c r="B499" s="1"/>
      <c r="C499" s="2"/>
      <c r="D499" s="2"/>
      <c r="E499" s="4"/>
      <c r="F499" s="4"/>
      <c r="G499" s="4">
        <f t="shared" si="57"/>
        <v>0</v>
      </c>
      <c r="H499" s="26" t="s">
        <v>6</v>
      </c>
      <c r="I499" s="39">
        <f t="shared" si="58"/>
        <v>0</v>
      </c>
      <c r="J499" s="29">
        <f t="shared" si="59"/>
        <v>0</v>
      </c>
      <c r="K499" s="28">
        <f t="shared" si="60"/>
        <v>0</v>
      </c>
      <c r="L499" s="29">
        <f t="shared" si="61"/>
        <v>0</v>
      </c>
      <c r="M499" s="28">
        <f t="shared" si="62"/>
        <v>0</v>
      </c>
      <c r="N499" s="29">
        <f t="shared" si="62"/>
        <v>0</v>
      </c>
      <c r="O499" s="28">
        <f t="shared" si="63"/>
        <v>0</v>
      </c>
      <c r="P499" s="29">
        <f t="shared" si="64"/>
        <v>0</v>
      </c>
      <c r="Q499" s="27"/>
      <c r="R499" s="7"/>
    </row>
    <row r="500" spans="1:18" x14ac:dyDescent="0.25">
      <c r="A500" s="2"/>
      <c r="B500" s="1"/>
      <c r="C500" s="2"/>
      <c r="D500" s="2"/>
      <c r="E500" s="4"/>
      <c r="F500" s="4"/>
      <c r="G500" s="4">
        <f t="shared" si="57"/>
        <v>0</v>
      </c>
      <c r="H500" s="26" t="s">
        <v>6</v>
      </c>
      <c r="I500" s="39">
        <f t="shared" si="58"/>
        <v>0</v>
      </c>
      <c r="J500" s="29">
        <f t="shared" si="59"/>
        <v>0</v>
      </c>
      <c r="K500" s="28">
        <f t="shared" si="60"/>
        <v>0</v>
      </c>
      <c r="L500" s="29">
        <f t="shared" si="61"/>
        <v>0</v>
      </c>
      <c r="M500" s="28">
        <f t="shared" si="62"/>
        <v>0</v>
      </c>
      <c r="N500" s="29">
        <f t="shared" si="62"/>
        <v>0</v>
      </c>
      <c r="O500" s="28">
        <f t="shared" si="63"/>
        <v>0</v>
      </c>
      <c r="P500" s="29">
        <f t="shared" si="64"/>
        <v>0</v>
      </c>
      <c r="Q500" s="27"/>
      <c r="R500" s="7"/>
    </row>
    <row r="501" spans="1:18" x14ac:dyDescent="0.25">
      <c r="A501" s="2"/>
      <c r="B501" s="1"/>
      <c r="C501" s="2"/>
      <c r="D501" s="2"/>
      <c r="E501" s="4"/>
      <c r="F501" s="4"/>
      <c r="G501" s="4">
        <f t="shared" si="57"/>
        <v>0</v>
      </c>
      <c r="H501" s="26" t="s">
        <v>6</v>
      </c>
      <c r="I501" s="39">
        <f t="shared" si="58"/>
        <v>0</v>
      </c>
      <c r="J501" s="29">
        <f t="shared" si="59"/>
        <v>0</v>
      </c>
      <c r="K501" s="28">
        <f t="shared" si="60"/>
        <v>0</v>
      </c>
      <c r="L501" s="29">
        <f t="shared" si="61"/>
        <v>0</v>
      </c>
      <c r="M501" s="28">
        <f t="shared" si="62"/>
        <v>0</v>
      </c>
      <c r="N501" s="29">
        <f t="shared" si="62"/>
        <v>0</v>
      </c>
      <c r="O501" s="28">
        <f t="shared" si="63"/>
        <v>0</v>
      </c>
      <c r="P501" s="29">
        <f t="shared" si="64"/>
        <v>0</v>
      </c>
      <c r="Q501" s="27"/>
      <c r="R501" s="7"/>
    </row>
    <row r="502" spans="1:18" x14ac:dyDescent="0.25">
      <c r="A502" s="2"/>
      <c r="B502" s="1"/>
      <c r="C502" s="2"/>
      <c r="D502" s="2"/>
      <c r="E502" s="4"/>
      <c r="F502" s="4"/>
      <c r="G502" s="4">
        <f t="shared" si="57"/>
        <v>0</v>
      </c>
      <c r="H502" s="26" t="s">
        <v>6</v>
      </c>
      <c r="I502" s="39">
        <f t="shared" si="58"/>
        <v>0</v>
      </c>
      <c r="J502" s="29">
        <f t="shared" si="59"/>
        <v>0</v>
      </c>
      <c r="K502" s="28">
        <f t="shared" si="60"/>
        <v>0</v>
      </c>
      <c r="L502" s="29">
        <f t="shared" si="61"/>
        <v>0</v>
      </c>
      <c r="M502" s="28">
        <f t="shared" si="62"/>
        <v>0</v>
      </c>
      <c r="N502" s="29">
        <f t="shared" si="62"/>
        <v>0</v>
      </c>
      <c r="O502" s="28">
        <f t="shared" si="63"/>
        <v>0</v>
      </c>
      <c r="P502" s="29">
        <f t="shared" si="64"/>
        <v>0</v>
      </c>
      <c r="Q502" s="27"/>
      <c r="R502" s="7"/>
    </row>
    <row r="503" spans="1:18" x14ac:dyDescent="0.25">
      <c r="A503" s="2"/>
      <c r="B503" s="1"/>
      <c r="C503" s="2"/>
      <c r="D503" s="2"/>
      <c r="E503" s="4"/>
      <c r="F503" s="4"/>
      <c r="G503" s="4">
        <f t="shared" si="57"/>
        <v>0</v>
      </c>
      <c r="H503" s="26" t="s">
        <v>6</v>
      </c>
      <c r="I503" s="39">
        <f t="shared" si="58"/>
        <v>0</v>
      </c>
      <c r="J503" s="29">
        <f t="shared" si="59"/>
        <v>0</v>
      </c>
      <c r="K503" s="28">
        <f t="shared" si="60"/>
        <v>0</v>
      </c>
      <c r="L503" s="29">
        <f t="shared" si="61"/>
        <v>0</v>
      </c>
      <c r="M503" s="28">
        <f t="shared" si="62"/>
        <v>0</v>
      </c>
      <c r="N503" s="29">
        <f t="shared" si="62"/>
        <v>0</v>
      </c>
      <c r="O503" s="28">
        <f t="shared" si="63"/>
        <v>0</v>
      </c>
      <c r="P503" s="29">
        <f t="shared" si="64"/>
        <v>0</v>
      </c>
      <c r="Q503" s="27"/>
      <c r="R503" s="7"/>
    </row>
    <row r="504" spans="1:18" x14ac:dyDescent="0.25">
      <c r="A504" s="2"/>
      <c r="B504" s="1"/>
      <c r="C504" s="2"/>
      <c r="D504" s="2"/>
      <c r="E504" s="4"/>
      <c r="F504" s="4"/>
      <c r="G504" s="4">
        <f t="shared" si="57"/>
        <v>0</v>
      </c>
      <c r="H504" s="26" t="s">
        <v>6</v>
      </c>
      <c r="I504" s="39">
        <f t="shared" si="58"/>
        <v>0</v>
      </c>
      <c r="J504" s="29">
        <f t="shared" si="59"/>
        <v>0</v>
      </c>
      <c r="K504" s="28">
        <f t="shared" si="60"/>
        <v>0</v>
      </c>
      <c r="L504" s="29">
        <f t="shared" si="61"/>
        <v>0</v>
      </c>
      <c r="M504" s="28">
        <f t="shared" si="62"/>
        <v>0</v>
      </c>
      <c r="N504" s="29">
        <f t="shared" si="62"/>
        <v>0</v>
      </c>
      <c r="O504" s="28">
        <f t="shared" si="63"/>
        <v>0</v>
      </c>
      <c r="P504" s="29">
        <f t="shared" si="64"/>
        <v>0</v>
      </c>
      <c r="Q504" s="27"/>
      <c r="R504" s="7"/>
    </row>
    <row r="505" spans="1:18" x14ac:dyDescent="0.25">
      <c r="A505" s="2"/>
      <c r="B505" s="1"/>
      <c r="C505" s="2"/>
      <c r="D505" s="2"/>
      <c r="E505" s="4"/>
      <c r="F505" s="4"/>
      <c r="G505" s="4">
        <f t="shared" si="57"/>
        <v>0</v>
      </c>
      <c r="H505" s="26" t="s">
        <v>6</v>
      </c>
      <c r="I505" s="39">
        <f t="shared" si="58"/>
        <v>0</v>
      </c>
      <c r="J505" s="29">
        <f t="shared" si="59"/>
        <v>0</v>
      </c>
      <c r="K505" s="28">
        <f t="shared" si="60"/>
        <v>0</v>
      </c>
      <c r="L505" s="29">
        <f t="shared" si="61"/>
        <v>0</v>
      </c>
      <c r="M505" s="28">
        <f t="shared" si="62"/>
        <v>0</v>
      </c>
      <c r="N505" s="29">
        <f t="shared" si="62"/>
        <v>0</v>
      </c>
      <c r="O505" s="28">
        <f t="shared" si="63"/>
        <v>0</v>
      </c>
      <c r="P505" s="29">
        <f t="shared" si="64"/>
        <v>0</v>
      </c>
      <c r="Q505" s="27"/>
      <c r="R505" s="7"/>
    </row>
    <row r="506" spans="1:18" x14ac:dyDescent="0.25">
      <c r="A506" s="2"/>
      <c r="B506" s="1"/>
      <c r="C506" s="2"/>
      <c r="D506" s="2"/>
      <c r="E506" s="4"/>
      <c r="F506" s="4"/>
      <c r="G506" s="4">
        <f t="shared" si="57"/>
        <v>0</v>
      </c>
      <c r="H506" s="26" t="s">
        <v>6</v>
      </c>
      <c r="I506" s="39">
        <f t="shared" si="58"/>
        <v>0</v>
      </c>
      <c r="J506" s="29">
        <f t="shared" si="59"/>
        <v>0</v>
      </c>
      <c r="K506" s="28">
        <f t="shared" si="60"/>
        <v>0</v>
      </c>
      <c r="L506" s="29">
        <f t="shared" si="61"/>
        <v>0</v>
      </c>
      <c r="M506" s="28">
        <f t="shared" si="62"/>
        <v>0</v>
      </c>
      <c r="N506" s="29">
        <f t="shared" si="62"/>
        <v>0</v>
      </c>
      <c r="O506" s="28">
        <f t="shared" si="63"/>
        <v>0</v>
      </c>
      <c r="P506" s="29">
        <f t="shared" si="64"/>
        <v>0</v>
      </c>
      <c r="Q506" s="27"/>
      <c r="R506" s="7"/>
    </row>
    <row r="507" spans="1:18" x14ac:dyDescent="0.25">
      <c r="A507" s="2"/>
      <c r="B507" s="1"/>
      <c r="C507" s="2"/>
      <c r="D507" s="2"/>
      <c r="E507" s="4"/>
      <c r="F507" s="4"/>
      <c r="G507" s="4">
        <f t="shared" si="57"/>
        <v>0</v>
      </c>
      <c r="H507" s="26" t="s">
        <v>6</v>
      </c>
      <c r="I507" s="39">
        <f t="shared" si="58"/>
        <v>0</v>
      </c>
      <c r="J507" s="29">
        <f t="shared" si="59"/>
        <v>0</v>
      </c>
      <c r="K507" s="28">
        <f t="shared" si="60"/>
        <v>0</v>
      </c>
      <c r="L507" s="29">
        <f t="shared" si="61"/>
        <v>0</v>
      </c>
      <c r="M507" s="28">
        <f t="shared" si="62"/>
        <v>0</v>
      </c>
      <c r="N507" s="29">
        <f t="shared" si="62"/>
        <v>0</v>
      </c>
      <c r="O507" s="28">
        <f t="shared" si="63"/>
        <v>0</v>
      </c>
      <c r="P507" s="29">
        <f t="shared" si="64"/>
        <v>0</v>
      </c>
      <c r="Q507" s="27"/>
      <c r="R507" s="7"/>
    </row>
    <row r="508" spans="1:18" x14ac:dyDescent="0.25">
      <c r="A508" s="2"/>
      <c r="B508" s="1"/>
      <c r="C508" s="2"/>
      <c r="D508" s="2"/>
      <c r="E508" s="4"/>
      <c r="F508" s="4"/>
      <c r="G508" s="4">
        <f t="shared" si="57"/>
        <v>0</v>
      </c>
      <c r="H508" s="26" t="s">
        <v>6</v>
      </c>
      <c r="I508" s="39">
        <f t="shared" si="58"/>
        <v>0</v>
      </c>
      <c r="J508" s="29">
        <f t="shared" si="59"/>
        <v>0</v>
      </c>
      <c r="K508" s="28">
        <f t="shared" si="60"/>
        <v>0</v>
      </c>
      <c r="L508" s="29">
        <f t="shared" si="61"/>
        <v>0</v>
      </c>
      <c r="M508" s="28">
        <f t="shared" si="62"/>
        <v>0</v>
      </c>
      <c r="N508" s="29">
        <f t="shared" si="62"/>
        <v>0</v>
      </c>
      <c r="O508" s="28">
        <f t="shared" si="63"/>
        <v>0</v>
      </c>
      <c r="P508" s="29">
        <f t="shared" si="64"/>
        <v>0</v>
      </c>
      <c r="Q508" s="27"/>
      <c r="R508" s="7"/>
    </row>
    <row r="509" spans="1:18" x14ac:dyDescent="0.25">
      <c r="A509" s="2"/>
      <c r="B509" s="1"/>
      <c r="C509" s="2"/>
      <c r="D509" s="2"/>
      <c r="E509" s="4"/>
      <c r="F509" s="4"/>
      <c r="G509" s="4">
        <f t="shared" si="57"/>
        <v>0</v>
      </c>
      <c r="H509" s="26" t="s">
        <v>6</v>
      </c>
      <c r="I509" s="39">
        <f t="shared" si="58"/>
        <v>0</v>
      </c>
      <c r="J509" s="29">
        <f t="shared" si="59"/>
        <v>0</v>
      </c>
      <c r="K509" s="28">
        <f t="shared" si="60"/>
        <v>0</v>
      </c>
      <c r="L509" s="29">
        <f t="shared" si="61"/>
        <v>0</v>
      </c>
      <c r="M509" s="28">
        <f t="shared" si="62"/>
        <v>0</v>
      </c>
      <c r="N509" s="29">
        <f t="shared" si="62"/>
        <v>0</v>
      </c>
      <c r="O509" s="28">
        <f t="shared" si="63"/>
        <v>0</v>
      </c>
      <c r="P509" s="29">
        <f t="shared" si="64"/>
        <v>0</v>
      </c>
      <c r="Q509" s="27"/>
      <c r="R509" s="7"/>
    </row>
    <row r="510" spans="1:18" x14ac:dyDescent="0.25">
      <c r="A510" s="2"/>
      <c r="B510" s="1"/>
      <c r="C510" s="2"/>
      <c r="D510" s="2"/>
      <c r="E510" s="4"/>
      <c r="F510" s="4"/>
      <c r="G510" s="4">
        <f t="shared" si="57"/>
        <v>0</v>
      </c>
      <c r="H510" s="26" t="s">
        <v>6</v>
      </c>
      <c r="I510" s="39">
        <f t="shared" si="58"/>
        <v>0</v>
      </c>
      <c r="J510" s="29">
        <f t="shared" si="59"/>
        <v>0</v>
      </c>
      <c r="K510" s="28">
        <f t="shared" si="60"/>
        <v>0</v>
      </c>
      <c r="L510" s="29">
        <f t="shared" si="61"/>
        <v>0</v>
      </c>
      <c r="M510" s="28">
        <f t="shared" si="62"/>
        <v>0</v>
      </c>
      <c r="N510" s="29">
        <f t="shared" si="62"/>
        <v>0</v>
      </c>
      <c r="O510" s="28">
        <f t="shared" si="63"/>
        <v>0</v>
      </c>
      <c r="P510" s="29">
        <f t="shared" si="64"/>
        <v>0</v>
      </c>
      <c r="Q510" s="27"/>
      <c r="R510" s="7"/>
    </row>
    <row r="511" spans="1:18" x14ac:dyDescent="0.25">
      <c r="A511" s="2"/>
      <c r="B511" s="1"/>
      <c r="C511" s="2"/>
      <c r="D511" s="2"/>
      <c r="E511" s="4"/>
      <c r="F511" s="4"/>
      <c r="G511" s="4">
        <f t="shared" si="57"/>
        <v>0</v>
      </c>
      <c r="H511" s="26" t="s">
        <v>6</v>
      </c>
      <c r="I511" s="39">
        <f t="shared" si="58"/>
        <v>0</v>
      </c>
      <c r="J511" s="29">
        <f t="shared" si="59"/>
        <v>0</v>
      </c>
      <c r="K511" s="28">
        <f t="shared" si="60"/>
        <v>0</v>
      </c>
      <c r="L511" s="29">
        <f t="shared" si="61"/>
        <v>0</v>
      </c>
      <c r="M511" s="28">
        <f t="shared" si="62"/>
        <v>0</v>
      </c>
      <c r="N511" s="29">
        <f t="shared" si="62"/>
        <v>0</v>
      </c>
      <c r="O511" s="28">
        <f t="shared" si="63"/>
        <v>0</v>
      </c>
      <c r="P511" s="29">
        <f t="shared" si="64"/>
        <v>0</v>
      </c>
      <c r="Q511" s="27"/>
      <c r="R511" s="7"/>
    </row>
    <row r="512" spans="1:18" x14ac:dyDescent="0.25">
      <c r="A512" s="2"/>
      <c r="B512" s="1"/>
      <c r="C512" s="2"/>
      <c r="D512" s="2"/>
      <c r="E512" s="4"/>
      <c r="F512" s="4"/>
      <c r="G512" s="4">
        <f t="shared" si="57"/>
        <v>0</v>
      </c>
      <c r="H512" s="26" t="s">
        <v>6</v>
      </c>
      <c r="I512" s="39">
        <f t="shared" si="58"/>
        <v>0</v>
      </c>
      <c r="J512" s="29">
        <f t="shared" si="59"/>
        <v>0</v>
      </c>
      <c r="K512" s="28">
        <f t="shared" si="60"/>
        <v>0</v>
      </c>
      <c r="L512" s="29">
        <f t="shared" si="61"/>
        <v>0</v>
      </c>
      <c r="M512" s="28">
        <f t="shared" si="62"/>
        <v>0</v>
      </c>
      <c r="N512" s="29">
        <f t="shared" si="62"/>
        <v>0</v>
      </c>
      <c r="O512" s="28">
        <f t="shared" si="63"/>
        <v>0</v>
      </c>
      <c r="P512" s="29">
        <f t="shared" si="64"/>
        <v>0</v>
      </c>
      <c r="Q512" s="27"/>
      <c r="R512" s="7"/>
    </row>
    <row r="513" spans="1:18" x14ac:dyDescent="0.25">
      <c r="A513" s="2"/>
      <c r="B513" s="1"/>
      <c r="C513" s="2"/>
      <c r="D513" s="2"/>
      <c r="E513" s="4"/>
      <c r="F513" s="4"/>
      <c r="G513" s="4">
        <f t="shared" si="57"/>
        <v>0</v>
      </c>
      <c r="H513" s="26" t="s">
        <v>6</v>
      </c>
      <c r="I513" s="39">
        <f t="shared" si="58"/>
        <v>0</v>
      </c>
      <c r="J513" s="29">
        <f t="shared" si="59"/>
        <v>0</v>
      </c>
      <c r="K513" s="28">
        <f t="shared" si="60"/>
        <v>0</v>
      </c>
      <c r="L513" s="29">
        <f t="shared" si="61"/>
        <v>0</v>
      </c>
      <c r="M513" s="28">
        <f t="shared" si="62"/>
        <v>0</v>
      </c>
      <c r="N513" s="29">
        <f t="shared" si="62"/>
        <v>0</v>
      </c>
      <c r="O513" s="28">
        <f t="shared" si="63"/>
        <v>0</v>
      </c>
      <c r="P513" s="29">
        <f t="shared" si="64"/>
        <v>0</v>
      </c>
      <c r="Q513" s="27"/>
      <c r="R513" s="7"/>
    </row>
    <row r="514" spans="1:18" x14ac:dyDescent="0.25">
      <c r="A514" s="2"/>
      <c r="B514" s="1"/>
      <c r="C514" s="2"/>
      <c r="D514" s="2"/>
      <c r="E514" s="4"/>
      <c r="F514" s="4"/>
      <c r="G514" s="4">
        <f t="shared" si="57"/>
        <v>0</v>
      </c>
      <c r="H514" s="26" t="s">
        <v>6</v>
      </c>
      <c r="I514" s="39">
        <f t="shared" si="58"/>
        <v>0</v>
      </c>
      <c r="J514" s="29">
        <f t="shared" si="59"/>
        <v>0</v>
      </c>
      <c r="K514" s="28">
        <f t="shared" si="60"/>
        <v>0</v>
      </c>
      <c r="L514" s="29">
        <f t="shared" si="61"/>
        <v>0</v>
      </c>
      <c r="M514" s="28">
        <f t="shared" si="62"/>
        <v>0</v>
      </c>
      <c r="N514" s="29">
        <f t="shared" si="62"/>
        <v>0</v>
      </c>
      <c r="O514" s="28">
        <f t="shared" si="63"/>
        <v>0</v>
      </c>
      <c r="P514" s="29">
        <f t="shared" si="64"/>
        <v>0</v>
      </c>
      <c r="Q514" s="27"/>
      <c r="R514" s="7"/>
    </row>
    <row r="515" spans="1:18" x14ac:dyDescent="0.25">
      <c r="A515" s="2"/>
      <c r="B515" s="1"/>
      <c r="C515" s="2"/>
      <c r="D515" s="2"/>
      <c r="E515" s="4"/>
      <c r="F515" s="4"/>
      <c r="G515" s="4">
        <f t="shared" si="57"/>
        <v>0</v>
      </c>
      <c r="H515" s="26" t="s">
        <v>6</v>
      </c>
      <c r="I515" s="39">
        <f t="shared" si="58"/>
        <v>0</v>
      </c>
      <c r="J515" s="29">
        <f t="shared" si="59"/>
        <v>0</v>
      </c>
      <c r="K515" s="28">
        <f t="shared" si="60"/>
        <v>0</v>
      </c>
      <c r="L515" s="29">
        <f t="shared" si="61"/>
        <v>0</v>
      </c>
      <c r="M515" s="28">
        <f t="shared" si="62"/>
        <v>0</v>
      </c>
      <c r="N515" s="29">
        <f t="shared" si="62"/>
        <v>0</v>
      </c>
      <c r="O515" s="28">
        <f t="shared" si="63"/>
        <v>0</v>
      </c>
      <c r="P515" s="29">
        <f t="shared" si="64"/>
        <v>0</v>
      </c>
      <c r="Q515" s="27"/>
      <c r="R515" s="7"/>
    </row>
    <row r="516" spans="1:18" x14ac:dyDescent="0.25">
      <c r="A516" s="2"/>
      <c r="B516" s="1"/>
      <c r="C516" s="2"/>
      <c r="D516" s="2"/>
      <c r="E516" s="4"/>
      <c r="F516" s="4"/>
      <c r="G516" s="4">
        <f t="shared" si="57"/>
        <v>0</v>
      </c>
      <c r="H516" s="26" t="s">
        <v>6</v>
      </c>
      <c r="I516" s="39">
        <f t="shared" si="58"/>
        <v>0</v>
      </c>
      <c r="J516" s="29">
        <f t="shared" si="59"/>
        <v>0</v>
      </c>
      <c r="K516" s="28">
        <f t="shared" si="60"/>
        <v>0</v>
      </c>
      <c r="L516" s="29">
        <f t="shared" si="61"/>
        <v>0</v>
      </c>
      <c r="M516" s="28">
        <f t="shared" si="62"/>
        <v>0</v>
      </c>
      <c r="N516" s="29">
        <f t="shared" si="62"/>
        <v>0</v>
      </c>
      <c r="O516" s="28">
        <f t="shared" si="63"/>
        <v>0</v>
      </c>
      <c r="P516" s="29">
        <f t="shared" si="64"/>
        <v>0</v>
      </c>
      <c r="Q516" s="27"/>
      <c r="R516" s="7"/>
    </row>
    <row r="517" spans="1:18" x14ac:dyDescent="0.25">
      <c r="A517" s="2"/>
      <c r="B517" s="1"/>
      <c r="C517" s="2"/>
      <c r="D517" s="2"/>
      <c r="E517" s="4"/>
      <c r="F517" s="4"/>
      <c r="G517" s="4">
        <f t="shared" si="57"/>
        <v>0</v>
      </c>
      <c r="H517" s="26" t="s">
        <v>6</v>
      </c>
      <c r="I517" s="39">
        <f t="shared" si="58"/>
        <v>0</v>
      </c>
      <c r="J517" s="29">
        <f t="shared" si="59"/>
        <v>0</v>
      </c>
      <c r="K517" s="28">
        <f t="shared" si="60"/>
        <v>0</v>
      </c>
      <c r="L517" s="29">
        <f t="shared" si="61"/>
        <v>0</v>
      </c>
      <c r="M517" s="28">
        <f t="shared" si="62"/>
        <v>0</v>
      </c>
      <c r="N517" s="29">
        <f t="shared" si="62"/>
        <v>0</v>
      </c>
      <c r="O517" s="28">
        <f t="shared" si="63"/>
        <v>0</v>
      </c>
      <c r="P517" s="29">
        <f t="shared" si="64"/>
        <v>0</v>
      </c>
      <c r="Q517" s="27"/>
      <c r="R517" s="7"/>
    </row>
    <row r="518" spans="1:18" x14ac:dyDescent="0.25">
      <c r="A518" s="2"/>
      <c r="B518" s="1"/>
      <c r="C518" s="2"/>
      <c r="D518" s="2"/>
      <c r="E518" s="4"/>
      <c r="F518" s="4"/>
      <c r="G518" s="4">
        <f t="shared" si="57"/>
        <v>0</v>
      </c>
      <c r="H518" s="26" t="s">
        <v>6</v>
      </c>
      <c r="I518" s="39">
        <f t="shared" si="58"/>
        <v>0</v>
      </c>
      <c r="J518" s="29">
        <f t="shared" si="59"/>
        <v>0</v>
      </c>
      <c r="K518" s="28">
        <f t="shared" si="60"/>
        <v>0</v>
      </c>
      <c r="L518" s="29">
        <f t="shared" si="61"/>
        <v>0</v>
      </c>
      <c r="M518" s="28">
        <f t="shared" si="62"/>
        <v>0</v>
      </c>
      <c r="N518" s="29">
        <f t="shared" si="62"/>
        <v>0</v>
      </c>
      <c r="O518" s="28">
        <f t="shared" si="63"/>
        <v>0</v>
      </c>
      <c r="P518" s="29">
        <f t="shared" si="64"/>
        <v>0</v>
      </c>
      <c r="Q518" s="27"/>
      <c r="R518" s="7"/>
    </row>
    <row r="519" spans="1:18" x14ac:dyDescent="0.25">
      <c r="A519" s="2"/>
      <c r="B519" s="1"/>
      <c r="C519" s="2"/>
      <c r="D519" s="2"/>
      <c r="E519" s="4"/>
      <c r="F519" s="4"/>
      <c r="G519" s="4">
        <f t="shared" si="57"/>
        <v>0</v>
      </c>
      <c r="H519" s="26" t="s">
        <v>6</v>
      </c>
      <c r="I519" s="39">
        <f t="shared" si="58"/>
        <v>0</v>
      </c>
      <c r="J519" s="29">
        <f t="shared" si="59"/>
        <v>0</v>
      </c>
      <c r="K519" s="28">
        <f t="shared" si="60"/>
        <v>0</v>
      </c>
      <c r="L519" s="29">
        <f t="shared" si="61"/>
        <v>0</v>
      </c>
      <c r="M519" s="28">
        <f t="shared" si="62"/>
        <v>0</v>
      </c>
      <c r="N519" s="29">
        <f t="shared" si="62"/>
        <v>0</v>
      </c>
      <c r="O519" s="28">
        <f t="shared" si="63"/>
        <v>0</v>
      </c>
      <c r="P519" s="29">
        <f t="shared" si="64"/>
        <v>0</v>
      </c>
      <c r="Q519" s="27"/>
      <c r="R519" s="7"/>
    </row>
    <row r="520" spans="1:18" x14ac:dyDescent="0.25">
      <c r="A520" s="2"/>
      <c r="B520" s="1"/>
      <c r="C520" s="2"/>
      <c r="D520" s="2"/>
      <c r="E520" s="4"/>
      <c r="F520" s="4"/>
      <c r="G520" s="4">
        <f t="shared" si="57"/>
        <v>0</v>
      </c>
      <c r="H520" s="26" t="s">
        <v>6</v>
      </c>
      <c r="I520" s="39">
        <f t="shared" si="58"/>
        <v>0</v>
      </c>
      <c r="J520" s="29">
        <f t="shared" si="59"/>
        <v>0</v>
      </c>
      <c r="K520" s="28">
        <f t="shared" si="60"/>
        <v>0</v>
      </c>
      <c r="L520" s="29">
        <f t="shared" si="61"/>
        <v>0</v>
      </c>
      <c r="M520" s="28">
        <f t="shared" si="62"/>
        <v>0</v>
      </c>
      <c r="N520" s="29">
        <f t="shared" si="62"/>
        <v>0</v>
      </c>
      <c r="O520" s="28">
        <f t="shared" si="63"/>
        <v>0</v>
      </c>
      <c r="P520" s="29">
        <f t="shared" si="64"/>
        <v>0</v>
      </c>
      <c r="Q520" s="27"/>
      <c r="R520" s="7"/>
    </row>
    <row r="521" spans="1:18" x14ac:dyDescent="0.25">
      <c r="A521" s="2"/>
      <c r="B521" s="1"/>
      <c r="C521" s="2"/>
      <c r="D521" s="2"/>
      <c r="E521" s="4"/>
      <c r="F521" s="4"/>
      <c r="G521" s="4">
        <f t="shared" si="57"/>
        <v>0</v>
      </c>
      <c r="H521" s="26" t="s">
        <v>6</v>
      </c>
      <c r="I521" s="39">
        <f t="shared" si="58"/>
        <v>0</v>
      </c>
      <c r="J521" s="29">
        <f t="shared" si="59"/>
        <v>0</v>
      </c>
      <c r="K521" s="28">
        <f t="shared" si="60"/>
        <v>0</v>
      </c>
      <c r="L521" s="29">
        <f t="shared" si="61"/>
        <v>0</v>
      </c>
      <c r="M521" s="28">
        <f t="shared" si="62"/>
        <v>0</v>
      </c>
      <c r="N521" s="29">
        <f t="shared" si="62"/>
        <v>0</v>
      </c>
      <c r="O521" s="28">
        <f t="shared" si="63"/>
        <v>0</v>
      </c>
      <c r="P521" s="29">
        <f t="shared" si="64"/>
        <v>0</v>
      </c>
      <c r="Q521" s="27"/>
      <c r="R521" s="7"/>
    </row>
    <row r="522" spans="1:18" x14ac:dyDescent="0.25">
      <c r="A522" s="2"/>
      <c r="B522" s="1"/>
      <c r="C522" s="2"/>
      <c r="D522" s="2"/>
      <c r="E522" s="4"/>
      <c r="F522" s="4"/>
      <c r="G522" s="4">
        <f t="shared" si="57"/>
        <v>0</v>
      </c>
      <c r="H522" s="26" t="s">
        <v>6</v>
      </c>
      <c r="I522" s="39">
        <f t="shared" si="58"/>
        <v>0</v>
      </c>
      <c r="J522" s="29">
        <f t="shared" si="59"/>
        <v>0</v>
      </c>
      <c r="K522" s="28">
        <f t="shared" si="60"/>
        <v>0</v>
      </c>
      <c r="L522" s="29">
        <f t="shared" si="61"/>
        <v>0</v>
      </c>
      <c r="M522" s="28">
        <f t="shared" si="62"/>
        <v>0</v>
      </c>
      <c r="N522" s="29">
        <f t="shared" si="62"/>
        <v>0</v>
      </c>
      <c r="O522" s="28">
        <f t="shared" si="63"/>
        <v>0</v>
      </c>
      <c r="P522" s="29">
        <f t="shared" si="64"/>
        <v>0</v>
      </c>
      <c r="Q522" s="27"/>
      <c r="R522" s="7"/>
    </row>
    <row r="523" spans="1:18" x14ac:dyDescent="0.25">
      <c r="A523" s="2"/>
      <c r="B523" s="1"/>
      <c r="C523" s="2"/>
      <c r="D523" s="2"/>
      <c r="E523" s="4"/>
      <c r="F523" s="4"/>
      <c r="G523" s="4">
        <f t="shared" ref="G523:G586" si="65">E523*F523</f>
        <v>0</v>
      </c>
      <c r="H523" s="26" t="s">
        <v>6</v>
      </c>
      <c r="I523" s="39">
        <f t="shared" ref="I523:I586" si="66">E523*$E$4</f>
        <v>0</v>
      </c>
      <c r="J523" s="29">
        <f t="shared" ref="J523:J586" si="67">G523*$E$4</f>
        <v>0</v>
      </c>
      <c r="K523" s="28">
        <f t="shared" ref="K523:K586" si="68">IF(H523="DIVISAS $",E523*$E$5,0)</f>
        <v>0</v>
      </c>
      <c r="L523" s="29">
        <f t="shared" ref="L523:L586" si="69">IF(H523="DIVISAS $",G523*$E$5,0)</f>
        <v>0</v>
      </c>
      <c r="M523" s="28">
        <f t="shared" ref="M523:N586" si="70">SUM(I523,K523)</f>
        <v>0</v>
      </c>
      <c r="N523" s="29">
        <f t="shared" si="70"/>
        <v>0</v>
      </c>
      <c r="O523" s="28">
        <f t="shared" ref="O523:O586" si="71">E523-M523</f>
        <v>0</v>
      </c>
      <c r="P523" s="29">
        <f t="shared" ref="P523:P586" si="72">G523-N523</f>
        <v>0</v>
      </c>
      <c r="Q523" s="27"/>
      <c r="R523" s="7"/>
    </row>
    <row r="524" spans="1:18" x14ac:dyDescent="0.25">
      <c r="A524" s="2"/>
      <c r="B524" s="1"/>
      <c r="C524" s="2"/>
      <c r="D524" s="2"/>
      <c r="E524" s="4"/>
      <c r="F524" s="4"/>
      <c r="G524" s="4">
        <f t="shared" si="65"/>
        <v>0</v>
      </c>
      <c r="H524" s="26" t="s">
        <v>6</v>
      </c>
      <c r="I524" s="39">
        <f t="shared" si="66"/>
        <v>0</v>
      </c>
      <c r="J524" s="29">
        <f t="shared" si="67"/>
        <v>0</v>
      </c>
      <c r="K524" s="28">
        <f t="shared" si="68"/>
        <v>0</v>
      </c>
      <c r="L524" s="29">
        <f t="shared" si="69"/>
        <v>0</v>
      </c>
      <c r="M524" s="28">
        <f t="shared" si="70"/>
        <v>0</v>
      </c>
      <c r="N524" s="29">
        <f t="shared" si="70"/>
        <v>0</v>
      </c>
      <c r="O524" s="28">
        <f t="shared" si="71"/>
        <v>0</v>
      </c>
      <c r="P524" s="29">
        <f t="shared" si="72"/>
        <v>0</v>
      </c>
      <c r="Q524" s="27"/>
      <c r="R524" s="7"/>
    </row>
    <row r="525" spans="1:18" x14ac:dyDescent="0.25">
      <c r="A525" s="2"/>
      <c r="B525" s="1"/>
      <c r="C525" s="2"/>
      <c r="D525" s="2"/>
      <c r="E525" s="4"/>
      <c r="F525" s="4"/>
      <c r="G525" s="4">
        <f t="shared" si="65"/>
        <v>0</v>
      </c>
      <c r="H525" s="26" t="s">
        <v>6</v>
      </c>
      <c r="I525" s="39">
        <f t="shared" si="66"/>
        <v>0</v>
      </c>
      <c r="J525" s="29">
        <f t="shared" si="67"/>
        <v>0</v>
      </c>
      <c r="K525" s="28">
        <f t="shared" si="68"/>
        <v>0</v>
      </c>
      <c r="L525" s="29">
        <f t="shared" si="69"/>
        <v>0</v>
      </c>
      <c r="M525" s="28">
        <f t="shared" si="70"/>
        <v>0</v>
      </c>
      <c r="N525" s="29">
        <f t="shared" si="70"/>
        <v>0</v>
      </c>
      <c r="O525" s="28">
        <f t="shared" si="71"/>
        <v>0</v>
      </c>
      <c r="P525" s="29">
        <f t="shared" si="72"/>
        <v>0</v>
      </c>
      <c r="Q525" s="27"/>
      <c r="R525" s="7"/>
    </row>
    <row r="526" spans="1:18" x14ac:dyDescent="0.25">
      <c r="A526" s="2"/>
      <c r="B526" s="1"/>
      <c r="C526" s="2"/>
      <c r="D526" s="2"/>
      <c r="E526" s="4"/>
      <c r="F526" s="4"/>
      <c r="G526" s="4">
        <f t="shared" si="65"/>
        <v>0</v>
      </c>
      <c r="H526" s="26" t="s">
        <v>6</v>
      </c>
      <c r="I526" s="39">
        <f t="shared" si="66"/>
        <v>0</v>
      </c>
      <c r="J526" s="29">
        <f t="shared" si="67"/>
        <v>0</v>
      </c>
      <c r="K526" s="28">
        <f t="shared" si="68"/>
        <v>0</v>
      </c>
      <c r="L526" s="29">
        <f t="shared" si="69"/>
        <v>0</v>
      </c>
      <c r="M526" s="28">
        <f t="shared" si="70"/>
        <v>0</v>
      </c>
      <c r="N526" s="29">
        <f t="shared" si="70"/>
        <v>0</v>
      </c>
      <c r="O526" s="28">
        <f t="shared" si="71"/>
        <v>0</v>
      </c>
      <c r="P526" s="29">
        <f t="shared" si="72"/>
        <v>0</v>
      </c>
      <c r="Q526" s="27"/>
      <c r="R526" s="7"/>
    </row>
    <row r="527" spans="1:18" x14ac:dyDescent="0.25">
      <c r="A527" s="2"/>
      <c r="B527" s="1"/>
      <c r="C527" s="2"/>
      <c r="D527" s="2"/>
      <c r="E527" s="4"/>
      <c r="F527" s="4"/>
      <c r="G527" s="4">
        <f t="shared" si="65"/>
        <v>0</v>
      </c>
      <c r="H527" s="26" t="s">
        <v>6</v>
      </c>
      <c r="I527" s="39">
        <f t="shared" si="66"/>
        <v>0</v>
      </c>
      <c r="J527" s="29">
        <f t="shared" si="67"/>
        <v>0</v>
      </c>
      <c r="K527" s="28">
        <f t="shared" si="68"/>
        <v>0</v>
      </c>
      <c r="L527" s="29">
        <f t="shared" si="69"/>
        <v>0</v>
      </c>
      <c r="M527" s="28">
        <f t="shared" si="70"/>
        <v>0</v>
      </c>
      <c r="N527" s="29">
        <f t="shared" si="70"/>
        <v>0</v>
      </c>
      <c r="O527" s="28">
        <f t="shared" si="71"/>
        <v>0</v>
      </c>
      <c r="P527" s="29">
        <f t="shared" si="72"/>
        <v>0</v>
      </c>
      <c r="Q527" s="27"/>
      <c r="R527" s="7"/>
    </row>
    <row r="528" spans="1:18" x14ac:dyDescent="0.25">
      <c r="A528" s="2"/>
      <c r="B528" s="1"/>
      <c r="C528" s="2"/>
      <c r="D528" s="2"/>
      <c r="E528" s="4"/>
      <c r="F528" s="4"/>
      <c r="G528" s="4">
        <f t="shared" si="65"/>
        <v>0</v>
      </c>
      <c r="H528" s="26" t="s">
        <v>6</v>
      </c>
      <c r="I528" s="39">
        <f t="shared" si="66"/>
        <v>0</v>
      </c>
      <c r="J528" s="29">
        <f t="shared" si="67"/>
        <v>0</v>
      </c>
      <c r="K528" s="28">
        <f t="shared" si="68"/>
        <v>0</v>
      </c>
      <c r="L528" s="29">
        <f t="shared" si="69"/>
        <v>0</v>
      </c>
      <c r="M528" s="28">
        <f t="shared" si="70"/>
        <v>0</v>
      </c>
      <c r="N528" s="29">
        <f t="shared" si="70"/>
        <v>0</v>
      </c>
      <c r="O528" s="28">
        <f t="shared" si="71"/>
        <v>0</v>
      </c>
      <c r="P528" s="29">
        <f t="shared" si="72"/>
        <v>0</v>
      </c>
      <c r="Q528" s="27"/>
      <c r="R528" s="7"/>
    </row>
    <row r="529" spans="1:18" x14ac:dyDescent="0.25">
      <c r="A529" s="2"/>
      <c r="B529" s="1"/>
      <c r="C529" s="2"/>
      <c r="D529" s="2"/>
      <c r="E529" s="4"/>
      <c r="F529" s="4"/>
      <c r="G529" s="4">
        <f t="shared" si="65"/>
        <v>0</v>
      </c>
      <c r="H529" s="26" t="s">
        <v>6</v>
      </c>
      <c r="I529" s="39">
        <f t="shared" si="66"/>
        <v>0</v>
      </c>
      <c r="J529" s="29">
        <f t="shared" si="67"/>
        <v>0</v>
      </c>
      <c r="K529" s="28">
        <f t="shared" si="68"/>
        <v>0</v>
      </c>
      <c r="L529" s="29">
        <f t="shared" si="69"/>
        <v>0</v>
      </c>
      <c r="M529" s="28">
        <f t="shared" si="70"/>
        <v>0</v>
      </c>
      <c r="N529" s="29">
        <f t="shared" si="70"/>
        <v>0</v>
      </c>
      <c r="O529" s="28">
        <f t="shared" si="71"/>
        <v>0</v>
      </c>
      <c r="P529" s="29">
        <f t="shared" si="72"/>
        <v>0</v>
      </c>
      <c r="Q529" s="27"/>
      <c r="R529" s="7"/>
    </row>
    <row r="530" spans="1:18" x14ac:dyDescent="0.25">
      <c r="A530" s="2"/>
      <c r="B530" s="1"/>
      <c r="C530" s="2"/>
      <c r="D530" s="2"/>
      <c r="E530" s="4"/>
      <c r="F530" s="4"/>
      <c r="G530" s="4">
        <f t="shared" si="65"/>
        <v>0</v>
      </c>
      <c r="H530" s="26" t="s">
        <v>6</v>
      </c>
      <c r="I530" s="39">
        <f t="shared" si="66"/>
        <v>0</v>
      </c>
      <c r="J530" s="29">
        <f t="shared" si="67"/>
        <v>0</v>
      </c>
      <c r="K530" s="28">
        <f t="shared" si="68"/>
        <v>0</v>
      </c>
      <c r="L530" s="29">
        <f t="shared" si="69"/>
        <v>0</v>
      </c>
      <c r="M530" s="28">
        <f t="shared" si="70"/>
        <v>0</v>
      </c>
      <c r="N530" s="29">
        <f t="shared" si="70"/>
        <v>0</v>
      </c>
      <c r="O530" s="28">
        <f t="shared" si="71"/>
        <v>0</v>
      </c>
      <c r="P530" s="29">
        <f t="shared" si="72"/>
        <v>0</v>
      </c>
      <c r="Q530" s="27"/>
      <c r="R530" s="7"/>
    </row>
    <row r="531" spans="1:18" x14ac:dyDescent="0.25">
      <c r="A531" s="2"/>
      <c r="B531" s="1"/>
      <c r="C531" s="2"/>
      <c r="D531" s="2"/>
      <c r="E531" s="4"/>
      <c r="F531" s="4"/>
      <c r="G531" s="4">
        <f t="shared" si="65"/>
        <v>0</v>
      </c>
      <c r="H531" s="26" t="s">
        <v>6</v>
      </c>
      <c r="I531" s="39">
        <f t="shared" si="66"/>
        <v>0</v>
      </c>
      <c r="J531" s="29">
        <f t="shared" si="67"/>
        <v>0</v>
      </c>
      <c r="K531" s="28">
        <f t="shared" si="68"/>
        <v>0</v>
      </c>
      <c r="L531" s="29">
        <f t="shared" si="69"/>
        <v>0</v>
      </c>
      <c r="M531" s="28">
        <f t="shared" si="70"/>
        <v>0</v>
      </c>
      <c r="N531" s="29">
        <f t="shared" si="70"/>
        <v>0</v>
      </c>
      <c r="O531" s="28">
        <f t="shared" si="71"/>
        <v>0</v>
      </c>
      <c r="P531" s="29">
        <f t="shared" si="72"/>
        <v>0</v>
      </c>
      <c r="Q531" s="27"/>
      <c r="R531" s="7"/>
    </row>
    <row r="532" spans="1:18" x14ac:dyDescent="0.25">
      <c r="A532" s="2"/>
      <c r="B532" s="1"/>
      <c r="C532" s="2"/>
      <c r="D532" s="2"/>
      <c r="E532" s="4"/>
      <c r="F532" s="4"/>
      <c r="G532" s="4">
        <f t="shared" si="65"/>
        <v>0</v>
      </c>
      <c r="H532" s="26" t="s">
        <v>6</v>
      </c>
      <c r="I532" s="39">
        <f t="shared" si="66"/>
        <v>0</v>
      </c>
      <c r="J532" s="29">
        <f t="shared" si="67"/>
        <v>0</v>
      </c>
      <c r="K532" s="28">
        <f t="shared" si="68"/>
        <v>0</v>
      </c>
      <c r="L532" s="29">
        <f t="shared" si="69"/>
        <v>0</v>
      </c>
      <c r="M532" s="28">
        <f t="shared" si="70"/>
        <v>0</v>
      </c>
      <c r="N532" s="29">
        <f t="shared" si="70"/>
        <v>0</v>
      </c>
      <c r="O532" s="28">
        <f t="shared" si="71"/>
        <v>0</v>
      </c>
      <c r="P532" s="29">
        <f t="shared" si="72"/>
        <v>0</v>
      </c>
      <c r="Q532" s="27"/>
      <c r="R532" s="7"/>
    </row>
    <row r="533" spans="1:18" x14ac:dyDescent="0.25">
      <c r="A533" s="2"/>
      <c r="B533" s="1"/>
      <c r="C533" s="2"/>
      <c r="D533" s="2"/>
      <c r="E533" s="4"/>
      <c r="F533" s="4"/>
      <c r="G533" s="4">
        <f t="shared" si="65"/>
        <v>0</v>
      </c>
      <c r="H533" s="26" t="s">
        <v>6</v>
      </c>
      <c r="I533" s="39">
        <f t="shared" si="66"/>
        <v>0</v>
      </c>
      <c r="J533" s="29">
        <f t="shared" si="67"/>
        <v>0</v>
      </c>
      <c r="K533" s="28">
        <f t="shared" si="68"/>
        <v>0</v>
      </c>
      <c r="L533" s="29">
        <f t="shared" si="69"/>
        <v>0</v>
      </c>
      <c r="M533" s="28">
        <f t="shared" si="70"/>
        <v>0</v>
      </c>
      <c r="N533" s="29">
        <f t="shared" si="70"/>
        <v>0</v>
      </c>
      <c r="O533" s="28">
        <f t="shared" si="71"/>
        <v>0</v>
      </c>
      <c r="P533" s="29">
        <f t="shared" si="72"/>
        <v>0</v>
      </c>
      <c r="Q533" s="27"/>
      <c r="R533" s="7"/>
    </row>
    <row r="534" spans="1:18" x14ac:dyDescent="0.25">
      <c r="A534" s="2"/>
      <c r="B534" s="1"/>
      <c r="C534" s="2"/>
      <c r="D534" s="2"/>
      <c r="E534" s="4"/>
      <c r="F534" s="4"/>
      <c r="G534" s="4">
        <f t="shared" si="65"/>
        <v>0</v>
      </c>
      <c r="H534" s="26" t="s">
        <v>6</v>
      </c>
      <c r="I534" s="39">
        <f t="shared" si="66"/>
        <v>0</v>
      </c>
      <c r="J534" s="29">
        <f t="shared" si="67"/>
        <v>0</v>
      </c>
      <c r="K534" s="28">
        <f t="shared" si="68"/>
        <v>0</v>
      </c>
      <c r="L534" s="29">
        <f t="shared" si="69"/>
        <v>0</v>
      </c>
      <c r="M534" s="28">
        <f t="shared" si="70"/>
        <v>0</v>
      </c>
      <c r="N534" s="29">
        <f t="shared" si="70"/>
        <v>0</v>
      </c>
      <c r="O534" s="28">
        <f t="shared" si="71"/>
        <v>0</v>
      </c>
      <c r="P534" s="29">
        <f t="shared" si="72"/>
        <v>0</v>
      </c>
      <c r="Q534" s="27"/>
      <c r="R534" s="7"/>
    </row>
    <row r="535" spans="1:18" x14ac:dyDescent="0.25">
      <c r="A535" s="2"/>
      <c r="B535" s="1"/>
      <c r="C535" s="2"/>
      <c r="D535" s="2"/>
      <c r="E535" s="4"/>
      <c r="F535" s="4"/>
      <c r="G535" s="4">
        <f t="shared" si="65"/>
        <v>0</v>
      </c>
      <c r="H535" s="26" t="s">
        <v>6</v>
      </c>
      <c r="I535" s="39">
        <f t="shared" si="66"/>
        <v>0</v>
      </c>
      <c r="J535" s="29">
        <f t="shared" si="67"/>
        <v>0</v>
      </c>
      <c r="K535" s="28">
        <f t="shared" si="68"/>
        <v>0</v>
      </c>
      <c r="L535" s="29">
        <f t="shared" si="69"/>
        <v>0</v>
      </c>
      <c r="M535" s="28">
        <f t="shared" si="70"/>
        <v>0</v>
      </c>
      <c r="N535" s="29">
        <f t="shared" si="70"/>
        <v>0</v>
      </c>
      <c r="O535" s="28">
        <f t="shared" si="71"/>
        <v>0</v>
      </c>
      <c r="P535" s="29">
        <f t="shared" si="72"/>
        <v>0</v>
      </c>
      <c r="Q535" s="27"/>
      <c r="R535" s="7"/>
    </row>
    <row r="536" spans="1:18" x14ac:dyDescent="0.25">
      <c r="A536" s="2"/>
      <c r="B536" s="1"/>
      <c r="C536" s="2"/>
      <c r="D536" s="2"/>
      <c r="E536" s="4"/>
      <c r="F536" s="4"/>
      <c r="G536" s="4">
        <f t="shared" si="65"/>
        <v>0</v>
      </c>
      <c r="H536" s="26" t="s">
        <v>6</v>
      </c>
      <c r="I536" s="39">
        <f t="shared" si="66"/>
        <v>0</v>
      </c>
      <c r="J536" s="29">
        <f t="shared" si="67"/>
        <v>0</v>
      </c>
      <c r="K536" s="28">
        <f t="shared" si="68"/>
        <v>0</v>
      </c>
      <c r="L536" s="29">
        <f t="shared" si="69"/>
        <v>0</v>
      </c>
      <c r="M536" s="28">
        <f t="shared" si="70"/>
        <v>0</v>
      </c>
      <c r="N536" s="29">
        <f t="shared" si="70"/>
        <v>0</v>
      </c>
      <c r="O536" s="28">
        <f t="shared" si="71"/>
        <v>0</v>
      </c>
      <c r="P536" s="29">
        <f t="shared" si="72"/>
        <v>0</v>
      </c>
      <c r="Q536" s="27"/>
      <c r="R536" s="7"/>
    </row>
    <row r="537" spans="1:18" x14ac:dyDescent="0.25">
      <c r="A537" s="2"/>
      <c r="B537" s="1"/>
      <c r="C537" s="2"/>
      <c r="D537" s="2"/>
      <c r="E537" s="4"/>
      <c r="F537" s="4"/>
      <c r="G537" s="4">
        <f t="shared" si="65"/>
        <v>0</v>
      </c>
      <c r="H537" s="26" t="s">
        <v>6</v>
      </c>
      <c r="I537" s="39">
        <f t="shared" si="66"/>
        <v>0</v>
      </c>
      <c r="J537" s="29">
        <f t="shared" si="67"/>
        <v>0</v>
      </c>
      <c r="K537" s="28">
        <f t="shared" si="68"/>
        <v>0</v>
      </c>
      <c r="L537" s="29">
        <f t="shared" si="69"/>
        <v>0</v>
      </c>
      <c r="M537" s="28">
        <f t="shared" si="70"/>
        <v>0</v>
      </c>
      <c r="N537" s="29">
        <f t="shared" si="70"/>
        <v>0</v>
      </c>
      <c r="O537" s="28">
        <f t="shared" si="71"/>
        <v>0</v>
      </c>
      <c r="P537" s="29">
        <f t="shared" si="72"/>
        <v>0</v>
      </c>
      <c r="Q537" s="27"/>
      <c r="R537" s="7"/>
    </row>
    <row r="538" spans="1:18" x14ac:dyDescent="0.25">
      <c r="A538" s="2"/>
      <c r="B538" s="1"/>
      <c r="C538" s="2"/>
      <c r="D538" s="2"/>
      <c r="E538" s="4"/>
      <c r="F538" s="4"/>
      <c r="G538" s="4">
        <f t="shared" si="65"/>
        <v>0</v>
      </c>
      <c r="H538" s="26" t="s">
        <v>6</v>
      </c>
      <c r="I538" s="39">
        <f t="shared" si="66"/>
        <v>0</v>
      </c>
      <c r="J538" s="29">
        <f t="shared" si="67"/>
        <v>0</v>
      </c>
      <c r="K538" s="28">
        <f t="shared" si="68"/>
        <v>0</v>
      </c>
      <c r="L538" s="29">
        <f t="shared" si="69"/>
        <v>0</v>
      </c>
      <c r="M538" s="28">
        <f t="shared" si="70"/>
        <v>0</v>
      </c>
      <c r="N538" s="29">
        <f t="shared" si="70"/>
        <v>0</v>
      </c>
      <c r="O538" s="28">
        <f t="shared" si="71"/>
        <v>0</v>
      </c>
      <c r="P538" s="29">
        <f t="shared" si="72"/>
        <v>0</v>
      </c>
      <c r="Q538" s="27"/>
      <c r="R538" s="7"/>
    </row>
    <row r="539" spans="1:18" x14ac:dyDescent="0.25">
      <c r="A539" s="2"/>
      <c r="B539" s="1"/>
      <c r="C539" s="2"/>
      <c r="D539" s="2"/>
      <c r="E539" s="4"/>
      <c r="F539" s="4"/>
      <c r="G539" s="4">
        <f t="shared" si="65"/>
        <v>0</v>
      </c>
      <c r="H539" s="26" t="s">
        <v>6</v>
      </c>
      <c r="I539" s="39">
        <f t="shared" si="66"/>
        <v>0</v>
      </c>
      <c r="J539" s="29">
        <f t="shared" si="67"/>
        <v>0</v>
      </c>
      <c r="K539" s="28">
        <f t="shared" si="68"/>
        <v>0</v>
      </c>
      <c r="L539" s="29">
        <f t="shared" si="69"/>
        <v>0</v>
      </c>
      <c r="M539" s="28">
        <f t="shared" si="70"/>
        <v>0</v>
      </c>
      <c r="N539" s="29">
        <f t="shared" si="70"/>
        <v>0</v>
      </c>
      <c r="O539" s="28">
        <f t="shared" si="71"/>
        <v>0</v>
      </c>
      <c r="P539" s="29">
        <f t="shared" si="72"/>
        <v>0</v>
      </c>
      <c r="Q539" s="27"/>
      <c r="R539" s="7"/>
    </row>
    <row r="540" spans="1:18" x14ac:dyDescent="0.25">
      <c r="A540" s="2"/>
      <c r="B540" s="1"/>
      <c r="C540" s="2"/>
      <c r="D540" s="2"/>
      <c r="E540" s="4"/>
      <c r="F540" s="4"/>
      <c r="G540" s="4">
        <f t="shared" si="65"/>
        <v>0</v>
      </c>
      <c r="H540" s="26" t="s">
        <v>6</v>
      </c>
      <c r="I540" s="39">
        <f t="shared" si="66"/>
        <v>0</v>
      </c>
      <c r="J540" s="29">
        <f t="shared" si="67"/>
        <v>0</v>
      </c>
      <c r="K540" s="28">
        <f t="shared" si="68"/>
        <v>0</v>
      </c>
      <c r="L540" s="29">
        <f t="shared" si="69"/>
        <v>0</v>
      </c>
      <c r="M540" s="28">
        <f t="shared" si="70"/>
        <v>0</v>
      </c>
      <c r="N540" s="29">
        <f t="shared" si="70"/>
        <v>0</v>
      </c>
      <c r="O540" s="28">
        <f t="shared" si="71"/>
        <v>0</v>
      </c>
      <c r="P540" s="29">
        <f t="shared" si="72"/>
        <v>0</v>
      </c>
      <c r="Q540" s="27"/>
      <c r="R540" s="7"/>
    </row>
    <row r="541" spans="1:18" x14ac:dyDescent="0.25">
      <c r="A541" s="2"/>
      <c r="B541" s="1"/>
      <c r="C541" s="2"/>
      <c r="D541" s="2"/>
      <c r="E541" s="4"/>
      <c r="F541" s="4"/>
      <c r="G541" s="4">
        <f t="shared" si="65"/>
        <v>0</v>
      </c>
      <c r="H541" s="26" t="s">
        <v>6</v>
      </c>
      <c r="I541" s="39">
        <f t="shared" si="66"/>
        <v>0</v>
      </c>
      <c r="J541" s="29">
        <f t="shared" si="67"/>
        <v>0</v>
      </c>
      <c r="K541" s="28">
        <f t="shared" si="68"/>
        <v>0</v>
      </c>
      <c r="L541" s="29">
        <f t="shared" si="69"/>
        <v>0</v>
      </c>
      <c r="M541" s="28">
        <f t="shared" si="70"/>
        <v>0</v>
      </c>
      <c r="N541" s="29">
        <f t="shared" si="70"/>
        <v>0</v>
      </c>
      <c r="O541" s="28">
        <f t="shared" si="71"/>
        <v>0</v>
      </c>
      <c r="P541" s="29">
        <f t="shared" si="72"/>
        <v>0</v>
      </c>
      <c r="Q541" s="27"/>
      <c r="R541" s="7"/>
    </row>
    <row r="542" spans="1:18" x14ac:dyDescent="0.25">
      <c r="A542" s="2"/>
      <c r="B542" s="1"/>
      <c r="C542" s="2"/>
      <c r="D542" s="2"/>
      <c r="E542" s="4"/>
      <c r="F542" s="4"/>
      <c r="G542" s="4">
        <f t="shared" si="65"/>
        <v>0</v>
      </c>
      <c r="H542" s="26" t="s">
        <v>6</v>
      </c>
      <c r="I542" s="39">
        <f t="shared" si="66"/>
        <v>0</v>
      </c>
      <c r="J542" s="29">
        <f t="shared" si="67"/>
        <v>0</v>
      </c>
      <c r="K542" s="28">
        <f t="shared" si="68"/>
        <v>0</v>
      </c>
      <c r="L542" s="29">
        <f t="shared" si="69"/>
        <v>0</v>
      </c>
      <c r="M542" s="28">
        <f t="shared" si="70"/>
        <v>0</v>
      </c>
      <c r="N542" s="29">
        <f t="shared" si="70"/>
        <v>0</v>
      </c>
      <c r="O542" s="28">
        <f t="shared" si="71"/>
        <v>0</v>
      </c>
      <c r="P542" s="29">
        <f t="shared" si="72"/>
        <v>0</v>
      </c>
      <c r="Q542" s="27"/>
      <c r="R542" s="7"/>
    </row>
    <row r="543" spans="1:18" x14ac:dyDescent="0.25">
      <c r="A543" s="2"/>
      <c r="B543" s="1"/>
      <c r="C543" s="2"/>
      <c r="D543" s="2"/>
      <c r="E543" s="4"/>
      <c r="F543" s="4"/>
      <c r="G543" s="4">
        <f t="shared" si="65"/>
        <v>0</v>
      </c>
      <c r="H543" s="26" t="s">
        <v>6</v>
      </c>
      <c r="I543" s="39">
        <f t="shared" si="66"/>
        <v>0</v>
      </c>
      <c r="J543" s="29">
        <f t="shared" si="67"/>
        <v>0</v>
      </c>
      <c r="K543" s="28">
        <f t="shared" si="68"/>
        <v>0</v>
      </c>
      <c r="L543" s="29">
        <f t="shared" si="69"/>
        <v>0</v>
      </c>
      <c r="M543" s="28">
        <f t="shared" si="70"/>
        <v>0</v>
      </c>
      <c r="N543" s="29">
        <f t="shared" si="70"/>
        <v>0</v>
      </c>
      <c r="O543" s="28">
        <f t="shared" si="71"/>
        <v>0</v>
      </c>
      <c r="P543" s="29">
        <f t="shared" si="72"/>
        <v>0</v>
      </c>
      <c r="Q543" s="27"/>
      <c r="R543" s="7"/>
    </row>
    <row r="544" spans="1:18" x14ac:dyDescent="0.25">
      <c r="A544" s="2"/>
      <c r="B544" s="1"/>
      <c r="C544" s="2"/>
      <c r="D544" s="2"/>
      <c r="E544" s="4"/>
      <c r="F544" s="4"/>
      <c r="G544" s="4">
        <f t="shared" si="65"/>
        <v>0</v>
      </c>
      <c r="H544" s="26" t="s">
        <v>6</v>
      </c>
      <c r="I544" s="39">
        <f t="shared" si="66"/>
        <v>0</v>
      </c>
      <c r="J544" s="29">
        <f t="shared" si="67"/>
        <v>0</v>
      </c>
      <c r="K544" s="28">
        <f t="shared" si="68"/>
        <v>0</v>
      </c>
      <c r="L544" s="29">
        <f t="shared" si="69"/>
        <v>0</v>
      </c>
      <c r="M544" s="28">
        <f t="shared" si="70"/>
        <v>0</v>
      </c>
      <c r="N544" s="29">
        <f t="shared" si="70"/>
        <v>0</v>
      </c>
      <c r="O544" s="28">
        <f t="shared" si="71"/>
        <v>0</v>
      </c>
      <c r="P544" s="29">
        <f t="shared" si="72"/>
        <v>0</v>
      </c>
      <c r="Q544" s="27"/>
      <c r="R544" s="7"/>
    </row>
    <row r="545" spans="1:18" x14ac:dyDescent="0.25">
      <c r="A545" s="2"/>
      <c r="B545" s="1"/>
      <c r="C545" s="2"/>
      <c r="D545" s="2"/>
      <c r="E545" s="4"/>
      <c r="F545" s="4"/>
      <c r="G545" s="4">
        <f t="shared" si="65"/>
        <v>0</v>
      </c>
      <c r="H545" s="26" t="s">
        <v>6</v>
      </c>
      <c r="I545" s="39">
        <f t="shared" si="66"/>
        <v>0</v>
      </c>
      <c r="J545" s="29">
        <f t="shared" si="67"/>
        <v>0</v>
      </c>
      <c r="K545" s="28">
        <f t="shared" si="68"/>
        <v>0</v>
      </c>
      <c r="L545" s="29">
        <f t="shared" si="69"/>
        <v>0</v>
      </c>
      <c r="M545" s="28">
        <f t="shared" si="70"/>
        <v>0</v>
      </c>
      <c r="N545" s="29">
        <f t="shared" si="70"/>
        <v>0</v>
      </c>
      <c r="O545" s="28">
        <f t="shared" si="71"/>
        <v>0</v>
      </c>
      <c r="P545" s="29">
        <f t="shared" si="72"/>
        <v>0</v>
      </c>
      <c r="Q545" s="27"/>
      <c r="R545" s="7"/>
    </row>
    <row r="546" spans="1:18" x14ac:dyDescent="0.25">
      <c r="A546" s="2"/>
      <c r="B546" s="1"/>
      <c r="C546" s="2"/>
      <c r="D546" s="2"/>
      <c r="E546" s="4"/>
      <c r="F546" s="4"/>
      <c r="G546" s="4">
        <f t="shared" si="65"/>
        <v>0</v>
      </c>
      <c r="H546" s="26" t="s">
        <v>6</v>
      </c>
      <c r="I546" s="39">
        <f t="shared" si="66"/>
        <v>0</v>
      </c>
      <c r="J546" s="29">
        <f t="shared" si="67"/>
        <v>0</v>
      </c>
      <c r="K546" s="28">
        <f t="shared" si="68"/>
        <v>0</v>
      </c>
      <c r="L546" s="29">
        <f t="shared" si="69"/>
        <v>0</v>
      </c>
      <c r="M546" s="28">
        <f t="shared" si="70"/>
        <v>0</v>
      </c>
      <c r="N546" s="29">
        <f t="shared" si="70"/>
        <v>0</v>
      </c>
      <c r="O546" s="28">
        <f t="shared" si="71"/>
        <v>0</v>
      </c>
      <c r="P546" s="29">
        <f t="shared" si="72"/>
        <v>0</v>
      </c>
      <c r="Q546" s="27"/>
      <c r="R546" s="7"/>
    </row>
    <row r="547" spans="1:18" x14ac:dyDescent="0.25">
      <c r="A547" s="2"/>
      <c r="B547" s="1"/>
      <c r="C547" s="2"/>
      <c r="D547" s="2"/>
      <c r="E547" s="4"/>
      <c r="F547" s="4"/>
      <c r="G547" s="4">
        <f t="shared" si="65"/>
        <v>0</v>
      </c>
      <c r="H547" s="26" t="s">
        <v>6</v>
      </c>
      <c r="I547" s="39">
        <f t="shared" si="66"/>
        <v>0</v>
      </c>
      <c r="J547" s="29">
        <f t="shared" si="67"/>
        <v>0</v>
      </c>
      <c r="K547" s="28">
        <f t="shared" si="68"/>
        <v>0</v>
      </c>
      <c r="L547" s="29">
        <f t="shared" si="69"/>
        <v>0</v>
      </c>
      <c r="M547" s="28">
        <f t="shared" si="70"/>
        <v>0</v>
      </c>
      <c r="N547" s="29">
        <f t="shared" si="70"/>
        <v>0</v>
      </c>
      <c r="O547" s="28">
        <f t="shared" si="71"/>
        <v>0</v>
      </c>
      <c r="P547" s="29">
        <f t="shared" si="72"/>
        <v>0</v>
      </c>
      <c r="Q547" s="27"/>
      <c r="R547" s="7"/>
    </row>
    <row r="548" spans="1:18" x14ac:dyDescent="0.25">
      <c r="A548" s="2"/>
      <c r="B548" s="1"/>
      <c r="C548" s="2"/>
      <c r="D548" s="2"/>
      <c r="E548" s="4"/>
      <c r="F548" s="4"/>
      <c r="G548" s="4">
        <f t="shared" si="65"/>
        <v>0</v>
      </c>
      <c r="H548" s="26" t="s">
        <v>6</v>
      </c>
      <c r="I548" s="39">
        <f t="shared" si="66"/>
        <v>0</v>
      </c>
      <c r="J548" s="29">
        <f t="shared" si="67"/>
        <v>0</v>
      </c>
      <c r="K548" s="28">
        <f t="shared" si="68"/>
        <v>0</v>
      </c>
      <c r="L548" s="29">
        <f t="shared" si="69"/>
        <v>0</v>
      </c>
      <c r="M548" s="28">
        <f t="shared" si="70"/>
        <v>0</v>
      </c>
      <c r="N548" s="29">
        <f t="shared" si="70"/>
        <v>0</v>
      </c>
      <c r="O548" s="28">
        <f t="shared" si="71"/>
        <v>0</v>
      </c>
      <c r="P548" s="29">
        <f t="shared" si="72"/>
        <v>0</v>
      </c>
      <c r="Q548" s="27"/>
      <c r="R548" s="7"/>
    </row>
    <row r="549" spans="1:18" x14ac:dyDescent="0.25">
      <c r="A549" s="2"/>
      <c r="B549" s="1"/>
      <c r="C549" s="2"/>
      <c r="D549" s="2"/>
      <c r="E549" s="4"/>
      <c r="F549" s="4"/>
      <c r="G549" s="4">
        <f t="shared" si="65"/>
        <v>0</v>
      </c>
      <c r="H549" s="26" t="s">
        <v>6</v>
      </c>
      <c r="I549" s="39">
        <f t="shared" si="66"/>
        <v>0</v>
      </c>
      <c r="J549" s="29">
        <f t="shared" si="67"/>
        <v>0</v>
      </c>
      <c r="K549" s="28">
        <f t="shared" si="68"/>
        <v>0</v>
      </c>
      <c r="L549" s="29">
        <f t="shared" si="69"/>
        <v>0</v>
      </c>
      <c r="M549" s="28">
        <f t="shared" si="70"/>
        <v>0</v>
      </c>
      <c r="N549" s="29">
        <f t="shared" si="70"/>
        <v>0</v>
      </c>
      <c r="O549" s="28">
        <f t="shared" si="71"/>
        <v>0</v>
      </c>
      <c r="P549" s="29">
        <f t="shared" si="72"/>
        <v>0</v>
      </c>
      <c r="Q549" s="27"/>
      <c r="R549" s="7"/>
    </row>
    <row r="550" spans="1:18" x14ac:dyDescent="0.25">
      <c r="A550" s="2"/>
      <c r="B550" s="1"/>
      <c r="C550" s="2"/>
      <c r="D550" s="2"/>
      <c r="E550" s="4"/>
      <c r="F550" s="4"/>
      <c r="G550" s="4">
        <f t="shared" si="65"/>
        <v>0</v>
      </c>
      <c r="H550" s="26" t="s">
        <v>6</v>
      </c>
      <c r="I550" s="39">
        <f t="shared" si="66"/>
        <v>0</v>
      </c>
      <c r="J550" s="29">
        <f t="shared" si="67"/>
        <v>0</v>
      </c>
      <c r="K550" s="28">
        <f t="shared" si="68"/>
        <v>0</v>
      </c>
      <c r="L550" s="29">
        <f t="shared" si="69"/>
        <v>0</v>
      </c>
      <c r="M550" s="28">
        <f t="shared" si="70"/>
        <v>0</v>
      </c>
      <c r="N550" s="29">
        <f t="shared" si="70"/>
        <v>0</v>
      </c>
      <c r="O550" s="28">
        <f t="shared" si="71"/>
        <v>0</v>
      </c>
      <c r="P550" s="29">
        <f t="shared" si="72"/>
        <v>0</v>
      </c>
      <c r="Q550" s="27"/>
      <c r="R550" s="7"/>
    </row>
    <row r="551" spans="1:18" x14ac:dyDescent="0.25">
      <c r="A551" s="2"/>
      <c r="B551" s="1"/>
      <c r="C551" s="2"/>
      <c r="D551" s="2"/>
      <c r="E551" s="4"/>
      <c r="F551" s="4"/>
      <c r="G551" s="4">
        <f t="shared" si="65"/>
        <v>0</v>
      </c>
      <c r="H551" s="26" t="s">
        <v>6</v>
      </c>
      <c r="I551" s="39">
        <f t="shared" si="66"/>
        <v>0</v>
      </c>
      <c r="J551" s="29">
        <f t="shared" si="67"/>
        <v>0</v>
      </c>
      <c r="K551" s="28">
        <f t="shared" si="68"/>
        <v>0</v>
      </c>
      <c r="L551" s="29">
        <f t="shared" si="69"/>
        <v>0</v>
      </c>
      <c r="M551" s="28">
        <f t="shared" si="70"/>
        <v>0</v>
      </c>
      <c r="N551" s="29">
        <f t="shared" si="70"/>
        <v>0</v>
      </c>
      <c r="O551" s="28">
        <f t="shared" si="71"/>
        <v>0</v>
      </c>
      <c r="P551" s="29">
        <f t="shared" si="72"/>
        <v>0</v>
      </c>
      <c r="Q551" s="27"/>
      <c r="R551" s="7"/>
    </row>
    <row r="552" spans="1:18" x14ac:dyDescent="0.25">
      <c r="A552" s="2"/>
      <c r="B552" s="1"/>
      <c r="C552" s="2"/>
      <c r="D552" s="2"/>
      <c r="E552" s="4"/>
      <c r="F552" s="4"/>
      <c r="G552" s="4">
        <f t="shared" si="65"/>
        <v>0</v>
      </c>
      <c r="H552" s="26" t="s">
        <v>6</v>
      </c>
      <c r="I552" s="39">
        <f t="shared" si="66"/>
        <v>0</v>
      </c>
      <c r="J552" s="29">
        <f t="shared" si="67"/>
        <v>0</v>
      </c>
      <c r="K552" s="28">
        <f t="shared" si="68"/>
        <v>0</v>
      </c>
      <c r="L552" s="29">
        <f t="shared" si="69"/>
        <v>0</v>
      </c>
      <c r="M552" s="28">
        <f t="shared" si="70"/>
        <v>0</v>
      </c>
      <c r="N552" s="29">
        <f t="shared" si="70"/>
        <v>0</v>
      </c>
      <c r="O552" s="28">
        <f t="shared" si="71"/>
        <v>0</v>
      </c>
      <c r="P552" s="29">
        <f t="shared" si="72"/>
        <v>0</v>
      </c>
      <c r="Q552" s="27"/>
      <c r="R552" s="7"/>
    </row>
    <row r="553" spans="1:18" x14ac:dyDescent="0.25">
      <c r="A553" s="2"/>
      <c r="B553" s="1"/>
      <c r="C553" s="2"/>
      <c r="D553" s="2"/>
      <c r="E553" s="4"/>
      <c r="F553" s="4"/>
      <c r="G553" s="4">
        <f t="shared" si="65"/>
        <v>0</v>
      </c>
      <c r="H553" s="26" t="s">
        <v>6</v>
      </c>
      <c r="I553" s="39">
        <f t="shared" si="66"/>
        <v>0</v>
      </c>
      <c r="J553" s="29">
        <f t="shared" si="67"/>
        <v>0</v>
      </c>
      <c r="K553" s="28">
        <f t="shared" si="68"/>
        <v>0</v>
      </c>
      <c r="L553" s="29">
        <f t="shared" si="69"/>
        <v>0</v>
      </c>
      <c r="M553" s="28">
        <f t="shared" si="70"/>
        <v>0</v>
      </c>
      <c r="N553" s="29">
        <f t="shared" si="70"/>
        <v>0</v>
      </c>
      <c r="O553" s="28">
        <f t="shared" si="71"/>
        <v>0</v>
      </c>
      <c r="P553" s="29">
        <f t="shared" si="72"/>
        <v>0</v>
      </c>
      <c r="Q553" s="27"/>
      <c r="R553" s="7"/>
    </row>
    <row r="554" spans="1:18" x14ac:dyDescent="0.25">
      <c r="A554" s="2"/>
      <c r="B554" s="1"/>
      <c r="C554" s="2"/>
      <c r="D554" s="2"/>
      <c r="E554" s="4"/>
      <c r="F554" s="4"/>
      <c r="G554" s="4">
        <f t="shared" si="65"/>
        <v>0</v>
      </c>
      <c r="H554" s="26" t="s">
        <v>6</v>
      </c>
      <c r="I554" s="39">
        <f t="shared" si="66"/>
        <v>0</v>
      </c>
      <c r="J554" s="29">
        <f t="shared" si="67"/>
        <v>0</v>
      </c>
      <c r="K554" s="28">
        <f t="shared" si="68"/>
        <v>0</v>
      </c>
      <c r="L554" s="29">
        <f t="shared" si="69"/>
        <v>0</v>
      </c>
      <c r="M554" s="28">
        <f t="shared" si="70"/>
        <v>0</v>
      </c>
      <c r="N554" s="29">
        <f t="shared" si="70"/>
        <v>0</v>
      </c>
      <c r="O554" s="28">
        <f t="shared" si="71"/>
        <v>0</v>
      </c>
      <c r="P554" s="29">
        <f t="shared" si="72"/>
        <v>0</v>
      </c>
      <c r="Q554" s="27"/>
      <c r="R554" s="7"/>
    </row>
    <row r="555" spans="1:18" x14ac:dyDescent="0.25">
      <c r="A555" s="2"/>
      <c r="B555" s="1"/>
      <c r="C555" s="2"/>
      <c r="D555" s="2"/>
      <c r="E555" s="4"/>
      <c r="F555" s="4"/>
      <c r="G555" s="4">
        <f t="shared" si="65"/>
        <v>0</v>
      </c>
      <c r="H555" s="26" t="s">
        <v>6</v>
      </c>
      <c r="I555" s="39">
        <f t="shared" si="66"/>
        <v>0</v>
      </c>
      <c r="J555" s="29">
        <f t="shared" si="67"/>
        <v>0</v>
      </c>
      <c r="K555" s="28">
        <f t="shared" si="68"/>
        <v>0</v>
      </c>
      <c r="L555" s="29">
        <f t="shared" si="69"/>
        <v>0</v>
      </c>
      <c r="M555" s="28">
        <f t="shared" si="70"/>
        <v>0</v>
      </c>
      <c r="N555" s="29">
        <f t="shared" si="70"/>
        <v>0</v>
      </c>
      <c r="O555" s="28">
        <f t="shared" si="71"/>
        <v>0</v>
      </c>
      <c r="P555" s="29">
        <f t="shared" si="72"/>
        <v>0</v>
      </c>
      <c r="Q555" s="27"/>
      <c r="R555" s="7"/>
    </row>
    <row r="556" spans="1:18" x14ac:dyDescent="0.25">
      <c r="A556" s="2"/>
      <c r="B556" s="1"/>
      <c r="C556" s="2"/>
      <c r="D556" s="2"/>
      <c r="E556" s="4"/>
      <c r="F556" s="4"/>
      <c r="G556" s="4">
        <f t="shared" si="65"/>
        <v>0</v>
      </c>
      <c r="H556" s="26" t="s">
        <v>6</v>
      </c>
      <c r="I556" s="39">
        <f t="shared" si="66"/>
        <v>0</v>
      </c>
      <c r="J556" s="29">
        <f t="shared" si="67"/>
        <v>0</v>
      </c>
      <c r="K556" s="28">
        <f t="shared" si="68"/>
        <v>0</v>
      </c>
      <c r="L556" s="29">
        <f t="shared" si="69"/>
        <v>0</v>
      </c>
      <c r="M556" s="28">
        <f t="shared" si="70"/>
        <v>0</v>
      </c>
      <c r="N556" s="29">
        <f t="shared" si="70"/>
        <v>0</v>
      </c>
      <c r="O556" s="28">
        <f t="shared" si="71"/>
        <v>0</v>
      </c>
      <c r="P556" s="29">
        <f t="shared" si="72"/>
        <v>0</v>
      </c>
      <c r="Q556" s="27"/>
      <c r="R556" s="7"/>
    </row>
    <row r="557" spans="1:18" x14ac:dyDescent="0.25">
      <c r="A557" s="2"/>
      <c r="B557" s="1"/>
      <c r="C557" s="2"/>
      <c r="D557" s="2"/>
      <c r="E557" s="4"/>
      <c r="F557" s="4"/>
      <c r="G557" s="4">
        <f t="shared" si="65"/>
        <v>0</v>
      </c>
      <c r="H557" s="26" t="s">
        <v>6</v>
      </c>
      <c r="I557" s="39">
        <f t="shared" si="66"/>
        <v>0</v>
      </c>
      <c r="J557" s="29">
        <f t="shared" si="67"/>
        <v>0</v>
      </c>
      <c r="K557" s="28">
        <f t="shared" si="68"/>
        <v>0</v>
      </c>
      <c r="L557" s="29">
        <f t="shared" si="69"/>
        <v>0</v>
      </c>
      <c r="M557" s="28">
        <f t="shared" si="70"/>
        <v>0</v>
      </c>
      <c r="N557" s="29">
        <f t="shared" si="70"/>
        <v>0</v>
      </c>
      <c r="O557" s="28">
        <f t="shared" si="71"/>
        <v>0</v>
      </c>
      <c r="P557" s="29">
        <f t="shared" si="72"/>
        <v>0</v>
      </c>
      <c r="Q557" s="27"/>
      <c r="R557" s="7"/>
    </row>
    <row r="558" spans="1:18" x14ac:dyDescent="0.25">
      <c r="A558" s="2"/>
      <c r="B558" s="1"/>
      <c r="C558" s="2"/>
      <c r="D558" s="2"/>
      <c r="E558" s="4"/>
      <c r="F558" s="4"/>
      <c r="G558" s="4">
        <f t="shared" si="65"/>
        <v>0</v>
      </c>
      <c r="H558" s="26" t="s">
        <v>6</v>
      </c>
      <c r="I558" s="39">
        <f t="shared" si="66"/>
        <v>0</v>
      </c>
      <c r="J558" s="29">
        <f t="shared" si="67"/>
        <v>0</v>
      </c>
      <c r="K558" s="28">
        <f t="shared" si="68"/>
        <v>0</v>
      </c>
      <c r="L558" s="29">
        <f t="shared" si="69"/>
        <v>0</v>
      </c>
      <c r="M558" s="28">
        <f t="shared" si="70"/>
        <v>0</v>
      </c>
      <c r="N558" s="29">
        <f t="shared" si="70"/>
        <v>0</v>
      </c>
      <c r="O558" s="28">
        <f t="shared" si="71"/>
        <v>0</v>
      </c>
      <c r="P558" s="29">
        <f t="shared" si="72"/>
        <v>0</v>
      </c>
      <c r="Q558" s="27"/>
      <c r="R558" s="7"/>
    </row>
    <row r="559" spans="1:18" x14ac:dyDescent="0.25">
      <c r="A559" s="2"/>
      <c r="B559" s="1"/>
      <c r="C559" s="2"/>
      <c r="D559" s="2"/>
      <c r="E559" s="4"/>
      <c r="F559" s="4"/>
      <c r="G559" s="4">
        <f t="shared" si="65"/>
        <v>0</v>
      </c>
      <c r="H559" s="26" t="s">
        <v>6</v>
      </c>
      <c r="I559" s="39">
        <f t="shared" si="66"/>
        <v>0</v>
      </c>
      <c r="J559" s="29">
        <f t="shared" si="67"/>
        <v>0</v>
      </c>
      <c r="K559" s="28">
        <f t="shared" si="68"/>
        <v>0</v>
      </c>
      <c r="L559" s="29">
        <f t="shared" si="69"/>
        <v>0</v>
      </c>
      <c r="M559" s="28">
        <f t="shared" si="70"/>
        <v>0</v>
      </c>
      <c r="N559" s="29">
        <f t="shared" si="70"/>
        <v>0</v>
      </c>
      <c r="O559" s="28">
        <f t="shared" si="71"/>
        <v>0</v>
      </c>
      <c r="P559" s="29">
        <f t="shared" si="72"/>
        <v>0</v>
      </c>
      <c r="Q559" s="27"/>
      <c r="R559" s="7"/>
    </row>
    <row r="560" spans="1:18" x14ac:dyDescent="0.25">
      <c r="A560" s="2"/>
      <c r="B560" s="1"/>
      <c r="C560" s="2"/>
      <c r="D560" s="2"/>
      <c r="E560" s="4"/>
      <c r="F560" s="4"/>
      <c r="G560" s="4">
        <f t="shared" si="65"/>
        <v>0</v>
      </c>
      <c r="H560" s="26" t="s">
        <v>6</v>
      </c>
      <c r="I560" s="39">
        <f t="shared" si="66"/>
        <v>0</v>
      </c>
      <c r="J560" s="29">
        <f t="shared" si="67"/>
        <v>0</v>
      </c>
      <c r="K560" s="28">
        <f t="shared" si="68"/>
        <v>0</v>
      </c>
      <c r="L560" s="29">
        <f t="shared" si="69"/>
        <v>0</v>
      </c>
      <c r="M560" s="28">
        <f t="shared" si="70"/>
        <v>0</v>
      </c>
      <c r="N560" s="29">
        <f t="shared" si="70"/>
        <v>0</v>
      </c>
      <c r="O560" s="28">
        <f t="shared" si="71"/>
        <v>0</v>
      </c>
      <c r="P560" s="29">
        <f t="shared" si="72"/>
        <v>0</v>
      </c>
      <c r="Q560" s="27"/>
      <c r="R560" s="7"/>
    </row>
    <row r="561" spans="1:18" x14ac:dyDescent="0.25">
      <c r="A561" s="2"/>
      <c r="B561" s="1"/>
      <c r="C561" s="2"/>
      <c r="D561" s="2"/>
      <c r="E561" s="4"/>
      <c r="F561" s="4"/>
      <c r="G561" s="4">
        <f t="shared" si="65"/>
        <v>0</v>
      </c>
      <c r="H561" s="26" t="s">
        <v>6</v>
      </c>
      <c r="I561" s="39">
        <f t="shared" si="66"/>
        <v>0</v>
      </c>
      <c r="J561" s="29">
        <f t="shared" si="67"/>
        <v>0</v>
      </c>
      <c r="K561" s="28">
        <f t="shared" si="68"/>
        <v>0</v>
      </c>
      <c r="L561" s="29">
        <f t="shared" si="69"/>
        <v>0</v>
      </c>
      <c r="M561" s="28">
        <f t="shared" si="70"/>
        <v>0</v>
      </c>
      <c r="N561" s="29">
        <f t="shared" si="70"/>
        <v>0</v>
      </c>
      <c r="O561" s="28">
        <f t="shared" si="71"/>
        <v>0</v>
      </c>
      <c r="P561" s="29">
        <f t="shared" si="72"/>
        <v>0</v>
      </c>
      <c r="Q561" s="27"/>
      <c r="R561" s="7"/>
    </row>
    <row r="562" spans="1:18" x14ac:dyDescent="0.25">
      <c r="A562" s="2"/>
      <c r="B562" s="1"/>
      <c r="C562" s="2"/>
      <c r="D562" s="2"/>
      <c r="E562" s="4"/>
      <c r="F562" s="4"/>
      <c r="G562" s="4">
        <f t="shared" si="65"/>
        <v>0</v>
      </c>
      <c r="H562" s="26" t="s">
        <v>6</v>
      </c>
      <c r="I562" s="39">
        <f t="shared" si="66"/>
        <v>0</v>
      </c>
      <c r="J562" s="29">
        <f t="shared" si="67"/>
        <v>0</v>
      </c>
      <c r="K562" s="28">
        <f t="shared" si="68"/>
        <v>0</v>
      </c>
      <c r="L562" s="29">
        <f t="shared" si="69"/>
        <v>0</v>
      </c>
      <c r="M562" s="28">
        <f t="shared" si="70"/>
        <v>0</v>
      </c>
      <c r="N562" s="29">
        <f t="shared" si="70"/>
        <v>0</v>
      </c>
      <c r="O562" s="28">
        <f t="shared" si="71"/>
        <v>0</v>
      </c>
      <c r="P562" s="29">
        <f t="shared" si="72"/>
        <v>0</v>
      </c>
      <c r="Q562" s="27"/>
      <c r="R562" s="7"/>
    </row>
    <row r="563" spans="1:18" x14ac:dyDescent="0.25">
      <c r="A563" s="2"/>
      <c r="B563" s="1"/>
      <c r="C563" s="2"/>
      <c r="D563" s="2"/>
      <c r="E563" s="4"/>
      <c r="F563" s="4"/>
      <c r="G563" s="4">
        <f t="shared" si="65"/>
        <v>0</v>
      </c>
      <c r="H563" s="26" t="s">
        <v>6</v>
      </c>
      <c r="I563" s="39">
        <f t="shared" si="66"/>
        <v>0</v>
      </c>
      <c r="J563" s="29">
        <f t="shared" si="67"/>
        <v>0</v>
      </c>
      <c r="K563" s="28">
        <f t="shared" si="68"/>
        <v>0</v>
      </c>
      <c r="L563" s="29">
        <f t="shared" si="69"/>
        <v>0</v>
      </c>
      <c r="M563" s="28">
        <f t="shared" si="70"/>
        <v>0</v>
      </c>
      <c r="N563" s="29">
        <f t="shared" si="70"/>
        <v>0</v>
      </c>
      <c r="O563" s="28">
        <f t="shared" si="71"/>
        <v>0</v>
      </c>
      <c r="P563" s="29">
        <f t="shared" si="72"/>
        <v>0</v>
      </c>
      <c r="Q563" s="27"/>
      <c r="R563" s="7"/>
    </row>
    <row r="564" spans="1:18" x14ac:dyDescent="0.25">
      <c r="A564" s="2"/>
      <c r="B564" s="1"/>
      <c r="C564" s="2"/>
      <c r="D564" s="2"/>
      <c r="E564" s="4"/>
      <c r="F564" s="4"/>
      <c r="G564" s="4">
        <f t="shared" si="65"/>
        <v>0</v>
      </c>
      <c r="H564" s="26" t="s">
        <v>6</v>
      </c>
      <c r="I564" s="39">
        <f t="shared" si="66"/>
        <v>0</v>
      </c>
      <c r="J564" s="29">
        <f t="shared" si="67"/>
        <v>0</v>
      </c>
      <c r="K564" s="28">
        <f t="shared" si="68"/>
        <v>0</v>
      </c>
      <c r="L564" s="29">
        <f t="shared" si="69"/>
        <v>0</v>
      </c>
      <c r="M564" s="28">
        <f t="shared" si="70"/>
        <v>0</v>
      </c>
      <c r="N564" s="29">
        <f t="shared" si="70"/>
        <v>0</v>
      </c>
      <c r="O564" s="28">
        <f t="shared" si="71"/>
        <v>0</v>
      </c>
      <c r="P564" s="29">
        <f t="shared" si="72"/>
        <v>0</v>
      </c>
      <c r="Q564" s="27"/>
      <c r="R564" s="7"/>
    </row>
    <row r="565" spans="1:18" x14ac:dyDescent="0.25">
      <c r="A565" s="2"/>
      <c r="B565" s="1"/>
      <c r="C565" s="2"/>
      <c r="D565" s="2"/>
      <c r="E565" s="4"/>
      <c r="F565" s="4"/>
      <c r="G565" s="4">
        <f t="shared" si="65"/>
        <v>0</v>
      </c>
      <c r="H565" s="26" t="s">
        <v>6</v>
      </c>
      <c r="I565" s="39">
        <f t="shared" si="66"/>
        <v>0</v>
      </c>
      <c r="J565" s="29">
        <f t="shared" si="67"/>
        <v>0</v>
      </c>
      <c r="K565" s="28">
        <f t="shared" si="68"/>
        <v>0</v>
      </c>
      <c r="L565" s="29">
        <f t="shared" si="69"/>
        <v>0</v>
      </c>
      <c r="M565" s="28">
        <f t="shared" si="70"/>
        <v>0</v>
      </c>
      <c r="N565" s="29">
        <f t="shared" si="70"/>
        <v>0</v>
      </c>
      <c r="O565" s="28">
        <f t="shared" si="71"/>
        <v>0</v>
      </c>
      <c r="P565" s="29">
        <f t="shared" si="72"/>
        <v>0</v>
      </c>
      <c r="Q565" s="27"/>
      <c r="R565" s="7"/>
    </row>
    <row r="566" spans="1:18" x14ac:dyDescent="0.25">
      <c r="A566" s="2"/>
      <c r="B566" s="1"/>
      <c r="C566" s="2"/>
      <c r="D566" s="2"/>
      <c r="E566" s="4"/>
      <c r="F566" s="4"/>
      <c r="G566" s="4">
        <f t="shared" si="65"/>
        <v>0</v>
      </c>
      <c r="H566" s="26" t="s">
        <v>6</v>
      </c>
      <c r="I566" s="39">
        <f t="shared" si="66"/>
        <v>0</v>
      </c>
      <c r="J566" s="29">
        <f t="shared" si="67"/>
        <v>0</v>
      </c>
      <c r="K566" s="28">
        <f t="shared" si="68"/>
        <v>0</v>
      </c>
      <c r="L566" s="29">
        <f t="shared" si="69"/>
        <v>0</v>
      </c>
      <c r="M566" s="28">
        <f t="shared" si="70"/>
        <v>0</v>
      </c>
      <c r="N566" s="29">
        <f t="shared" si="70"/>
        <v>0</v>
      </c>
      <c r="O566" s="28">
        <f t="shared" si="71"/>
        <v>0</v>
      </c>
      <c r="P566" s="29">
        <f t="shared" si="72"/>
        <v>0</v>
      </c>
      <c r="Q566" s="27"/>
      <c r="R566" s="7"/>
    </row>
    <row r="567" spans="1:18" x14ac:dyDescent="0.25">
      <c r="A567" s="2"/>
      <c r="B567" s="1"/>
      <c r="C567" s="2"/>
      <c r="D567" s="2"/>
      <c r="E567" s="4"/>
      <c r="F567" s="4"/>
      <c r="G567" s="4">
        <f t="shared" si="65"/>
        <v>0</v>
      </c>
      <c r="H567" s="26" t="s">
        <v>6</v>
      </c>
      <c r="I567" s="39">
        <f t="shared" si="66"/>
        <v>0</v>
      </c>
      <c r="J567" s="29">
        <f t="shared" si="67"/>
        <v>0</v>
      </c>
      <c r="K567" s="28">
        <f t="shared" si="68"/>
        <v>0</v>
      </c>
      <c r="L567" s="29">
        <f t="shared" si="69"/>
        <v>0</v>
      </c>
      <c r="M567" s="28">
        <f t="shared" si="70"/>
        <v>0</v>
      </c>
      <c r="N567" s="29">
        <f t="shared" si="70"/>
        <v>0</v>
      </c>
      <c r="O567" s="28">
        <f t="shared" si="71"/>
        <v>0</v>
      </c>
      <c r="P567" s="29">
        <f t="shared" si="72"/>
        <v>0</v>
      </c>
      <c r="Q567" s="27"/>
      <c r="R567" s="7"/>
    </row>
    <row r="568" spans="1:18" x14ac:dyDescent="0.25">
      <c r="A568" s="2"/>
      <c r="B568" s="1"/>
      <c r="C568" s="2"/>
      <c r="D568" s="2"/>
      <c r="E568" s="4"/>
      <c r="F568" s="4"/>
      <c r="G568" s="4">
        <f t="shared" si="65"/>
        <v>0</v>
      </c>
      <c r="H568" s="26" t="s">
        <v>6</v>
      </c>
      <c r="I568" s="39">
        <f t="shared" si="66"/>
        <v>0</v>
      </c>
      <c r="J568" s="29">
        <f t="shared" si="67"/>
        <v>0</v>
      </c>
      <c r="K568" s="28">
        <f t="shared" si="68"/>
        <v>0</v>
      </c>
      <c r="L568" s="29">
        <f t="shared" si="69"/>
        <v>0</v>
      </c>
      <c r="M568" s="28">
        <f t="shared" si="70"/>
        <v>0</v>
      </c>
      <c r="N568" s="29">
        <f t="shared" si="70"/>
        <v>0</v>
      </c>
      <c r="O568" s="28">
        <f t="shared" si="71"/>
        <v>0</v>
      </c>
      <c r="P568" s="29">
        <f t="shared" si="72"/>
        <v>0</v>
      </c>
      <c r="Q568" s="27"/>
      <c r="R568" s="7"/>
    </row>
    <row r="569" spans="1:18" x14ac:dyDescent="0.25">
      <c r="A569" s="2"/>
      <c r="B569" s="1"/>
      <c r="C569" s="2"/>
      <c r="D569" s="2"/>
      <c r="E569" s="4"/>
      <c r="F569" s="4"/>
      <c r="G569" s="4">
        <f t="shared" si="65"/>
        <v>0</v>
      </c>
      <c r="H569" s="26" t="s">
        <v>6</v>
      </c>
      <c r="I569" s="39">
        <f t="shared" si="66"/>
        <v>0</v>
      </c>
      <c r="J569" s="29">
        <f t="shared" si="67"/>
        <v>0</v>
      </c>
      <c r="K569" s="28">
        <f t="shared" si="68"/>
        <v>0</v>
      </c>
      <c r="L569" s="29">
        <f t="shared" si="69"/>
        <v>0</v>
      </c>
      <c r="M569" s="28">
        <f t="shared" si="70"/>
        <v>0</v>
      </c>
      <c r="N569" s="29">
        <f t="shared" si="70"/>
        <v>0</v>
      </c>
      <c r="O569" s="28">
        <f t="shared" si="71"/>
        <v>0</v>
      </c>
      <c r="P569" s="29">
        <f t="shared" si="72"/>
        <v>0</v>
      </c>
      <c r="Q569" s="27"/>
      <c r="R569" s="7"/>
    </row>
    <row r="570" spans="1:18" x14ac:dyDescent="0.25">
      <c r="A570" s="2"/>
      <c r="B570" s="1"/>
      <c r="C570" s="2"/>
      <c r="D570" s="2"/>
      <c r="E570" s="4"/>
      <c r="F570" s="4"/>
      <c r="G570" s="4">
        <f t="shared" si="65"/>
        <v>0</v>
      </c>
      <c r="H570" s="26" t="s">
        <v>6</v>
      </c>
      <c r="I570" s="39">
        <f t="shared" si="66"/>
        <v>0</v>
      </c>
      <c r="J570" s="29">
        <f t="shared" si="67"/>
        <v>0</v>
      </c>
      <c r="K570" s="28">
        <f t="shared" si="68"/>
        <v>0</v>
      </c>
      <c r="L570" s="29">
        <f t="shared" si="69"/>
        <v>0</v>
      </c>
      <c r="M570" s="28">
        <f t="shared" si="70"/>
        <v>0</v>
      </c>
      <c r="N570" s="29">
        <f t="shared" si="70"/>
        <v>0</v>
      </c>
      <c r="O570" s="28">
        <f t="shared" si="71"/>
        <v>0</v>
      </c>
      <c r="P570" s="29">
        <f t="shared" si="72"/>
        <v>0</v>
      </c>
      <c r="Q570" s="27"/>
      <c r="R570" s="7"/>
    </row>
    <row r="571" spans="1:18" x14ac:dyDescent="0.25">
      <c r="A571" s="2"/>
      <c r="B571" s="1"/>
      <c r="C571" s="2"/>
      <c r="D571" s="2"/>
      <c r="E571" s="4"/>
      <c r="F571" s="4"/>
      <c r="G571" s="4">
        <f t="shared" si="65"/>
        <v>0</v>
      </c>
      <c r="H571" s="26" t="s">
        <v>6</v>
      </c>
      <c r="I571" s="39">
        <f t="shared" si="66"/>
        <v>0</v>
      </c>
      <c r="J571" s="29">
        <f t="shared" si="67"/>
        <v>0</v>
      </c>
      <c r="K571" s="28">
        <f t="shared" si="68"/>
        <v>0</v>
      </c>
      <c r="L571" s="29">
        <f t="shared" si="69"/>
        <v>0</v>
      </c>
      <c r="M571" s="28">
        <f t="shared" si="70"/>
        <v>0</v>
      </c>
      <c r="N571" s="29">
        <f t="shared" si="70"/>
        <v>0</v>
      </c>
      <c r="O571" s="28">
        <f t="shared" si="71"/>
        <v>0</v>
      </c>
      <c r="P571" s="29">
        <f t="shared" si="72"/>
        <v>0</v>
      </c>
      <c r="Q571" s="27"/>
      <c r="R571" s="7"/>
    </row>
    <row r="572" spans="1:18" x14ac:dyDescent="0.25">
      <c r="A572" s="2"/>
      <c r="B572" s="1"/>
      <c r="C572" s="2"/>
      <c r="D572" s="2"/>
      <c r="E572" s="4"/>
      <c r="F572" s="4"/>
      <c r="G572" s="4">
        <f t="shared" si="65"/>
        <v>0</v>
      </c>
      <c r="H572" s="26" t="s">
        <v>6</v>
      </c>
      <c r="I572" s="39">
        <f t="shared" si="66"/>
        <v>0</v>
      </c>
      <c r="J572" s="29">
        <f t="shared" si="67"/>
        <v>0</v>
      </c>
      <c r="K572" s="28">
        <f t="shared" si="68"/>
        <v>0</v>
      </c>
      <c r="L572" s="29">
        <f t="shared" si="69"/>
        <v>0</v>
      </c>
      <c r="M572" s="28">
        <f t="shared" si="70"/>
        <v>0</v>
      </c>
      <c r="N572" s="29">
        <f t="shared" si="70"/>
        <v>0</v>
      </c>
      <c r="O572" s="28">
        <f t="shared" si="71"/>
        <v>0</v>
      </c>
      <c r="P572" s="29">
        <f t="shared" si="72"/>
        <v>0</v>
      </c>
      <c r="Q572" s="27"/>
      <c r="R572" s="7"/>
    </row>
    <row r="573" spans="1:18" x14ac:dyDescent="0.25">
      <c r="A573" s="2"/>
      <c r="B573" s="1"/>
      <c r="C573" s="2"/>
      <c r="D573" s="2"/>
      <c r="E573" s="4"/>
      <c r="F573" s="4"/>
      <c r="G573" s="4">
        <f t="shared" si="65"/>
        <v>0</v>
      </c>
      <c r="H573" s="26" t="s">
        <v>6</v>
      </c>
      <c r="I573" s="39">
        <f t="shared" si="66"/>
        <v>0</v>
      </c>
      <c r="J573" s="29">
        <f t="shared" si="67"/>
        <v>0</v>
      </c>
      <c r="K573" s="28">
        <f t="shared" si="68"/>
        <v>0</v>
      </c>
      <c r="L573" s="29">
        <f t="shared" si="69"/>
        <v>0</v>
      </c>
      <c r="M573" s="28">
        <f t="shared" si="70"/>
        <v>0</v>
      </c>
      <c r="N573" s="29">
        <f t="shared" si="70"/>
        <v>0</v>
      </c>
      <c r="O573" s="28">
        <f t="shared" si="71"/>
        <v>0</v>
      </c>
      <c r="P573" s="29">
        <f t="shared" si="72"/>
        <v>0</v>
      </c>
      <c r="Q573" s="27"/>
      <c r="R573" s="7"/>
    </row>
    <row r="574" spans="1:18" x14ac:dyDescent="0.25">
      <c r="A574" s="2"/>
      <c r="B574" s="1"/>
      <c r="C574" s="2"/>
      <c r="D574" s="2"/>
      <c r="E574" s="4"/>
      <c r="F574" s="4"/>
      <c r="G574" s="4">
        <f t="shared" si="65"/>
        <v>0</v>
      </c>
      <c r="H574" s="26" t="s">
        <v>6</v>
      </c>
      <c r="I574" s="39">
        <f t="shared" si="66"/>
        <v>0</v>
      </c>
      <c r="J574" s="29">
        <f t="shared" si="67"/>
        <v>0</v>
      </c>
      <c r="K574" s="28">
        <f t="shared" si="68"/>
        <v>0</v>
      </c>
      <c r="L574" s="29">
        <f t="shared" si="69"/>
        <v>0</v>
      </c>
      <c r="M574" s="28">
        <f t="shared" si="70"/>
        <v>0</v>
      </c>
      <c r="N574" s="29">
        <f t="shared" si="70"/>
        <v>0</v>
      </c>
      <c r="O574" s="28">
        <f t="shared" si="71"/>
        <v>0</v>
      </c>
      <c r="P574" s="29">
        <f t="shared" si="72"/>
        <v>0</v>
      </c>
      <c r="Q574" s="27"/>
      <c r="R574" s="7"/>
    </row>
    <row r="575" spans="1:18" x14ac:dyDescent="0.25">
      <c r="A575" s="2"/>
      <c r="B575" s="1"/>
      <c r="C575" s="2"/>
      <c r="D575" s="2"/>
      <c r="E575" s="4"/>
      <c r="F575" s="4"/>
      <c r="G575" s="4">
        <f t="shared" si="65"/>
        <v>0</v>
      </c>
      <c r="H575" s="26" t="s">
        <v>6</v>
      </c>
      <c r="I575" s="39">
        <f t="shared" si="66"/>
        <v>0</v>
      </c>
      <c r="J575" s="29">
        <f t="shared" si="67"/>
        <v>0</v>
      </c>
      <c r="K575" s="28">
        <f t="shared" si="68"/>
        <v>0</v>
      </c>
      <c r="L575" s="29">
        <f t="shared" si="69"/>
        <v>0</v>
      </c>
      <c r="M575" s="28">
        <f t="shared" si="70"/>
        <v>0</v>
      </c>
      <c r="N575" s="29">
        <f t="shared" si="70"/>
        <v>0</v>
      </c>
      <c r="O575" s="28">
        <f t="shared" si="71"/>
        <v>0</v>
      </c>
      <c r="P575" s="29">
        <f t="shared" si="72"/>
        <v>0</v>
      </c>
      <c r="Q575" s="27"/>
      <c r="R575" s="7"/>
    </row>
    <row r="576" spans="1:18" x14ac:dyDescent="0.25">
      <c r="A576" s="2"/>
      <c r="B576" s="1"/>
      <c r="C576" s="2"/>
      <c r="D576" s="2"/>
      <c r="E576" s="4"/>
      <c r="F576" s="4"/>
      <c r="G576" s="4">
        <f t="shared" si="65"/>
        <v>0</v>
      </c>
      <c r="H576" s="26" t="s">
        <v>6</v>
      </c>
      <c r="I576" s="39">
        <f t="shared" si="66"/>
        <v>0</v>
      </c>
      <c r="J576" s="29">
        <f t="shared" si="67"/>
        <v>0</v>
      </c>
      <c r="K576" s="28">
        <f t="shared" si="68"/>
        <v>0</v>
      </c>
      <c r="L576" s="29">
        <f t="shared" si="69"/>
        <v>0</v>
      </c>
      <c r="M576" s="28">
        <f t="shared" si="70"/>
        <v>0</v>
      </c>
      <c r="N576" s="29">
        <f t="shared" si="70"/>
        <v>0</v>
      </c>
      <c r="O576" s="28">
        <f t="shared" si="71"/>
        <v>0</v>
      </c>
      <c r="P576" s="29">
        <f t="shared" si="72"/>
        <v>0</v>
      </c>
      <c r="Q576" s="27"/>
      <c r="R576" s="7"/>
    </row>
    <row r="577" spans="1:18" x14ac:dyDescent="0.25">
      <c r="A577" s="2"/>
      <c r="B577" s="1"/>
      <c r="C577" s="2"/>
      <c r="D577" s="2"/>
      <c r="E577" s="4"/>
      <c r="F577" s="4"/>
      <c r="G577" s="4">
        <f t="shared" si="65"/>
        <v>0</v>
      </c>
      <c r="H577" s="26" t="s">
        <v>6</v>
      </c>
      <c r="I577" s="39">
        <f t="shared" si="66"/>
        <v>0</v>
      </c>
      <c r="J577" s="29">
        <f t="shared" si="67"/>
        <v>0</v>
      </c>
      <c r="K577" s="28">
        <f t="shared" si="68"/>
        <v>0</v>
      </c>
      <c r="L577" s="29">
        <f t="shared" si="69"/>
        <v>0</v>
      </c>
      <c r="M577" s="28">
        <f t="shared" si="70"/>
        <v>0</v>
      </c>
      <c r="N577" s="29">
        <f t="shared" si="70"/>
        <v>0</v>
      </c>
      <c r="O577" s="28">
        <f t="shared" si="71"/>
        <v>0</v>
      </c>
      <c r="P577" s="29">
        <f t="shared" si="72"/>
        <v>0</v>
      </c>
      <c r="Q577" s="27"/>
      <c r="R577" s="7"/>
    </row>
    <row r="578" spans="1:18" x14ac:dyDescent="0.25">
      <c r="A578" s="2"/>
      <c r="B578" s="1"/>
      <c r="C578" s="2"/>
      <c r="D578" s="2"/>
      <c r="E578" s="4"/>
      <c r="F578" s="4"/>
      <c r="G578" s="4">
        <f t="shared" si="65"/>
        <v>0</v>
      </c>
      <c r="H578" s="26" t="s">
        <v>6</v>
      </c>
      <c r="I578" s="39">
        <f t="shared" si="66"/>
        <v>0</v>
      </c>
      <c r="J578" s="29">
        <f t="shared" si="67"/>
        <v>0</v>
      </c>
      <c r="K578" s="28">
        <f t="shared" si="68"/>
        <v>0</v>
      </c>
      <c r="L578" s="29">
        <f t="shared" si="69"/>
        <v>0</v>
      </c>
      <c r="M578" s="28">
        <f t="shared" si="70"/>
        <v>0</v>
      </c>
      <c r="N578" s="29">
        <f t="shared" si="70"/>
        <v>0</v>
      </c>
      <c r="O578" s="28">
        <f t="shared" si="71"/>
        <v>0</v>
      </c>
      <c r="P578" s="29">
        <f t="shared" si="72"/>
        <v>0</v>
      </c>
      <c r="Q578" s="27"/>
      <c r="R578" s="7"/>
    </row>
    <row r="579" spans="1:18" x14ac:dyDescent="0.25">
      <c r="A579" s="2"/>
      <c r="B579" s="1"/>
      <c r="C579" s="2"/>
      <c r="D579" s="2"/>
      <c r="E579" s="4"/>
      <c r="F579" s="4"/>
      <c r="G579" s="4">
        <f t="shared" si="65"/>
        <v>0</v>
      </c>
      <c r="H579" s="26" t="s">
        <v>6</v>
      </c>
      <c r="I579" s="39">
        <f t="shared" si="66"/>
        <v>0</v>
      </c>
      <c r="J579" s="29">
        <f t="shared" si="67"/>
        <v>0</v>
      </c>
      <c r="K579" s="28">
        <f t="shared" si="68"/>
        <v>0</v>
      </c>
      <c r="L579" s="29">
        <f t="shared" si="69"/>
        <v>0</v>
      </c>
      <c r="M579" s="28">
        <f t="shared" si="70"/>
        <v>0</v>
      </c>
      <c r="N579" s="29">
        <f t="shared" si="70"/>
        <v>0</v>
      </c>
      <c r="O579" s="28">
        <f t="shared" si="71"/>
        <v>0</v>
      </c>
      <c r="P579" s="29">
        <f t="shared" si="72"/>
        <v>0</v>
      </c>
      <c r="Q579" s="27"/>
      <c r="R579" s="7"/>
    </row>
    <row r="580" spans="1:18" x14ac:dyDescent="0.25">
      <c r="A580" s="2"/>
      <c r="B580" s="1"/>
      <c r="C580" s="2"/>
      <c r="D580" s="2"/>
      <c r="E580" s="4"/>
      <c r="F580" s="4"/>
      <c r="G580" s="4">
        <f t="shared" si="65"/>
        <v>0</v>
      </c>
      <c r="H580" s="26" t="s">
        <v>6</v>
      </c>
      <c r="I580" s="39">
        <f t="shared" si="66"/>
        <v>0</v>
      </c>
      <c r="J580" s="29">
        <f t="shared" si="67"/>
        <v>0</v>
      </c>
      <c r="K580" s="28">
        <f t="shared" si="68"/>
        <v>0</v>
      </c>
      <c r="L580" s="29">
        <f t="shared" si="69"/>
        <v>0</v>
      </c>
      <c r="M580" s="28">
        <f t="shared" si="70"/>
        <v>0</v>
      </c>
      <c r="N580" s="29">
        <f t="shared" si="70"/>
        <v>0</v>
      </c>
      <c r="O580" s="28">
        <f t="shared" si="71"/>
        <v>0</v>
      </c>
      <c r="P580" s="29">
        <f t="shared" si="72"/>
        <v>0</v>
      </c>
      <c r="Q580" s="27"/>
      <c r="R580" s="7"/>
    </row>
    <row r="581" spans="1:18" x14ac:dyDescent="0.25">
      <c r="A581" s="2"/>
      <c r="B581" s="1"/>
      <c r="C581" s="2"/>
      <c r="D581" s="2"/>
      <c r="E581" s="4"/>
      <c r="F581" s="4"/>
      <c r="G581" s="4">
        <f t="shared" si="65"/>
        <v>0</v>
      </c>
      <c r="H581" s="26" t="s">
        <v>6</v>
      </c>
      <c r="I581" s="39">
        <f t="shared" si="66"/>
        <v>0</v>
      </c>
      <c r="J581" s="29">
        <f t="shared" si="67"/>
        <v>0</v>
      </c>
      <c r="K581" s="28">
        <f t="shared" si="68"/>
        <v>0</v>
      </c>
      <c r="L581" s="29">
        <f t="shared" si="69"/>
        <v>0</v>
      </c>
      <c r="M581" s="28">
        <f t="shared" si="70"/>
        <v>0</v>
      </c>
      <c r="N581" s="29">
        <f t="shared" si="70"/>
        <v>0</v>
      </c>
      <c r="O581" s="28">
        <f t="shared" si="71"/>
        <v>0</v>
      </c>
      <c r="P581" s="29">
        <f t="shared" si="72"/>
        <v>0</v>
      </c>
      <c r="Q581" s="27"/>
      <c r="R581" s="7"/>
    </row>
    <row r="582" spans="1:18" x14ac:dyDescent="0.25">
      <c r="A582" s="2"/>
      <c r="B582" s="1"/>
      <c r="C582" s="2"/>
      <c r="D582" s="2"/>
      <c r="E582" s="4"/>
      <c r="F582" s="4"/>
      <c r="G582" s="4">
        <f t="shared" si="65"/>
        <v>0</v>
      </c>
      <c r="H582" s="26" t="s">
        <v>6</v>
      </c>
      <c r="I582" s="39">
        <f t="shared" si="66"/>
        <v>0</v>
      </c>
      <c r="J582" s="29">
        <f t="shared" si="67"/>
        <v>0</v>
      </c>
      <c r="K582" s="28">
        <f t="shared" si="68"/>
        <v>0</v>
      </c>
      <c r="L582" s="29">
        <f t="shared" si="69"/>
        <v>0</v>
      </c>
      <c r="M582" s="28">
        <f t="shared" si="70"/>
        <v>0</v>
      </c>
      <c r="N582" s="29">
        <f t="shared" si="70"/>
        <v>0</v>
      </c>
      <c r="O582" s="28">
        <f t="shared" si="71"/>
        <v>0</v>
      </c>
      <c r="P582" s="29">
        <f t="shared" si="72"/>
        <v>0</v>
      </c>
      <c r="Q582" s="27"/>
      <c r="R582" s="7"/>
    </row>
    <row r="583" spans="1:18" x14ac:dyDescent="0.25">
      <c r="A583" s="2"/>
      <c r="B583" s="1"/>
      <c r="C583" s="2"/>
      <c r="D583" s="2"/>
      <c r="E583" s="4"/>
      <c r="F583" s="4"/>
      <c r="G583" s="4">
        <f t="shared" si="65"/>
        <v>0</v>
      </c>
      <c r="H583" s="26" t="s">
        <v>6</v>
      </c>
      <c r="I583" s="39">
        <f t="shared" si="66"/>
        <v>0</v>
      </c>
      <c r="J583" s="29">
        <f t="shared" si="67"/>
        <v>0</v>
      </c>
      <c r="K583" s="28">
        <f t="shared" si="68"/>
        <v>0</v>
      </c>
      <c r="L583" s="29">
        <f t="shared" si="69"/>
        <v>0</v>
      </c>
      <c r="M583" s="28">
        <f t="shared" si="70"/>
        <v>0</v>
      </c>
      <c r="N583" s="29">
        <f t="shared" si="70"/>
        <v>0</v>
      </c>
      <c r="O583" s="28">
        <f t="shared" si="71"/>
        <v>0</v>
      </c>
      <c r="P583" s="29">
        <f t="shared" si="72"/>
        <v>0</v>
      </c>
      <c r="Q583" s="27"/>
      <c r="R583" s="7"/>
    </row>
    <row r="584" spans="1:18" x14ac:dyDescent="0.25">
      <c r="A584" s="2"/>
      <c r="B584" s="1"/>
      <c r="C584" s="2"/>
      <c r="D584" s="2"/>
      <c r="E584" s="4"/>
      <c r="F584" s="4"/>
      <c r="G584" s="4">
        <f t="shared" si="65"/>
        <v>0</v>
      </c>
      <c r="H584" s="26" t="s">
        <v>6</v>
      </c>
      <c r="I584" s="39">
        <f t="shared" si="66"/>
        <v>0</v>
      </c>
      <c r="J584" s="29">
        <f t="shared" si="67"/>
        <v>0</v>
      </c>
      <c r="K584" s="28">
        <f t="shared" si="68"/>
        <v>0</v>
      </c>
      <c r="L584" s="29">
        <f t="shared" si="69"/>
        <v>0</v>
      </c>
      <c r="M584" s="28">
        <f t="shared" si="70"/>
        <v>0</v>
      </c>
      <c r="N584" s="29">
        <f t="shared" si="70"/>
        <v>0</v>
      </c>
      <c r="O584" s="28">
        <f t="shared" si="71"/>
        <v>0</v>
      </c>
      <c r="P584" s="29">
        <f t="shared" si="72"/>
        <v>0</v>
      </c>
      <c r="Q584" s="27"/>
      <c r="R584" s="7"/>
    </row>
    <row r="585" spans="1:18" x14ac:dyDescent="0.25">
      <c r="A585" s="2"/>
      <c r="B585" s="1"/>
      <c r="C585" s="2"/>
      <c r="D585" s="2"/>
      <c r="E585" s="4"/>
      <c r="F585" s="4"/>
      <c r="G585" s="4">
        <f t="shared" si="65"/>
        <v>0</v>
      </c>
      <c r="H585" s="26" t="s">
        <v>6</v>
      </c>
      <c r="I585" s="39">
        <f t="shared" si="66"/>
        <v>0</v>
      </c>
      <c r="J585" s="29">
        <f t="shared" si="67"/>
        <v>0</v>
      </c>
      <c r="K585" s="28">
        <f t="shared" si="68"/>
        <v>0</v>
      </c>
      <c r="L585" s="29">
        <f t="shared" si="69"/>
        <v>0</v>
      </c>
      <c r="M585" s="28">
        <f t="shared" si="70"/>
        <v>0</v>
      </c>
      <c r="N585" s="29">
        <f t="shared" si="70"/>
        <v>0</v>
      </c>
      <c r="O585" s="28">
        <f t="shared" si="71"/>
        <v>0</v>
      </c>
      <c r="P585" s="29">
        <f t="shared" si="72"/>
        <v>0</v>
      </c>
      <c r="Q585" s="27"/>
      <c r="R585" s="7"/>
    </row>
    <row r="586" spans="1:18" x14ac:dyDescent="0.25">
      <c r="A586" s="2"/>
      <c r="B586" s="1"/>
      <c r="C586" s="2"/>
      <c r="D586" s="2"/>
      <c r="E586" s="4"/>
      <c r="F586" s="4"/>
      <c r="G586" s="4">
        <f t="shared" si="65"/>
        <v>0</v>
      </c>
      <c r="H586" s="26" t="s">
        <v>6</v>
      </c>
      <c r="I586" s="39">
        <f t="shared" si="66"/>
        <v>0</v>
      </c>
      <c r="J586" s="29">
        <f t="shared" si="67"/>
        <v>0</v>
      </c>
      <c r="K586" s="28">
        <f t="shared" si="68"/>
        <v>0</v>
      </c>
      <c r="L586" s="29">
        <f t="shared" si="69"/>
        <v>0</v>
      </c>
      <c r="M586" s="28">
        <f t="shared" si="70"/>
        <v>0</v>
      </c>
      <c r="N586" s="29">
        <f t="shared" si="70"/>
        <v>0</v>
      </c>
      <c r="O586" s="28">
        <f t="shared" si="71"/>
        <v>0</v>
      </c>
      <c r="P586" s="29">
        <f t="shared" si="72"/>
        <v>0</v>
      </c>
      <c r="Q586" s="27"/>
      <c r="R586" s="7"/>
    </row>
    <row r="587" spans="1:18" x14ac:dyDescent="0.25">
      <c r="A587" s="2"/>
      <c r="B587" s="1"/>
      <c r="C587" s="2"/>
      <c r="D587" s="2"/>
      <c r="E587" s="4"/>
      <c r="F587" s="4"/>
      <c r="G587" s="4">
        <f t="shared" ref="G587:G650" si="73">E587*F587</f>
        <v>0</v>
      </c>
      <c r="H587" s="26" t="s">
        <v>6</v>
      </c>
      <c r="I587" s="39">
        <f t="shared" ref="I587:I650" si="74">E587*$E$4</f>
        <v>0</v>
      </c>
      <c r="J587" s="29">
        <f t="shared" ref="J587:J650" si="75">G587*$E$4</f>
        <v>0</v>
      </c>
      <c r="K587" s="28">
        <f t="shared" ref="K587:K650" si="76">IF(H587="DIVISAS $",E587*$E$5,0)</f>
        <v>0</v>
      </c>
      <c r="L587" s="29">
        <f t="shared" ref="L587:L650" si="77">IF(H587="DIVISAS $",G587*$E$5,0)</f>
        <v>0</v>
      </c>
      <c r="M587" s="28">
        <f t="shared" ref="M587:N650" si="78">SUM(I587,K587)</f>
        <v>0</v>
      </c>
      <c r="N587" s="29">
        <f t="shared" si="78"/>
        <v>0</v>
      </c>
      <c r="O587" s="28">
        <f t="shared" ref="O587:O650" si="79">E587-M587</f>
        <v>0</v>
      </c>
      <c r="P587" s="29">
        <f t="shared" ref="P587:P650" si="80">G587-N587</f>
        <v>0</v>
      </c>
      <c r="Q587" s="27"/>
      <c r="R587" s="7"/>
    </row>
    <row r="588" spans="1:18" x14ac:dyDescent="0.25">
      <c r="A588" s="2"/>
      <c r="B588" s="1"/>
      <c r="C588" s="2"/>
      <c r="D588" s="2"/>
      <c r="E588" s="4"/>
      <c r="F588" s="4"/>
      <c r="G588" s="4">
        <f t="shared" si="73"/>
        <v>0</v>
      </c>
      <c r="H588" s="26" t="s">
        <v>6</v>
      </c>
      <c r="I588" s="39">
        <f t="shared" si="74"/>
        <v>0</v>
      </c>
      <c r="J588" s="29">
        <f t="shared" si="75"/>
        <v>0</v>
      </c>
      <c r="K588" s="28">
        <f t="shared" si="76"/>
        <v>0</v>
      </c>
      <c r="L588" s="29">
        <f t="shared" si="77"/>
        <v>0</v>
      </c>
      <c r="M588" s="28">
        <f t="shared" si="78"/>
        <v>0</v>
      </c>
      <c r="N588" s="29">
        <f t="shared" si="78"/>
        <v>0</v>
      </c>
      <c r="O588" s="28">
        <f t="shared" si="79"/>
        <v>0</v>
      </c>
      <c r="P588" s="29">
        <f t="shared" si="80"/>
        <v>0</v>
      </c>
      <c r="Q588" s="27"/>
      <c r="R588" s="7"/>
    </row>
    <row r="589" spans="1:18" x14ac:dyDescent="0.25">
      <c r="A589" s="2"/>
      <c r="B589" s="1"/>
      <c r="C589" s="2"/>
      <c r="D589" s="2"/>
      <c r="E589" s="4"/>
      <c r="F589" s="4"/>
      <c r="G589" s="4">
        <f t="shared" si="73"/>
        <v>0</v>
      </c>
      <c r="H589" s="26" t="s">
        <v>6</v>
      </c>
      <c r="I589" s="39">
        <f t="shared" si="74"/>
        <v>0</v>
      </c>
      <c r="J589" s="29">
        <f t="shared" si="75"/>
        <v>0</v>
      </c>
      <c r="K589" s="28">
        <f t="shared" si="76"/>
        <v>0</v>
      </c>
      <c r="L589" s="29">
        <f t="shared" si="77"/>
        <v>0</v>
      </c>
      <c r="M589" s="28">
        <f t="shared" si="78"/>
        <v>0</v>
      </c>
      <c r="N589" s="29">
        <f t="shared" si="78"/>
        <v>0</v>
      </c>
      <c r="O589" s="28">
        <f t="shared" si="79"/>
        <v>0</v>
      </c>
      <c r="P589" s="29">
        <f t="shared" si="80"/>
        <v>0</v>
      </c>
      <c r="Q589" s="27"/>
      <c r="R589" s="7"/>
    </row>
    <row r="590" spans="1:18" x14ac:dyDescent="0.25">
      <c r="A590" s="2"/>
      <c r="B590" s="1"/>
      <c r="C590" s="2"/>
      <c r="D590" s="2"/>
      <c r="E590" s="4"/>
      <c r="F590" s="4"/>
      <c r="G590" s="4">
        <f t="shared" si="73"/>
        <v>0</v>
      </c>
      <c r="H590" s="26" t="s">
        <v>6</v>
      </c>
      <c r="I590" s="39">
        <f t="shared" si="74"/>
        <v>0</v>
      </c>
      <c r="J590" s="29">
        <f t="shared" si="75"/>
        <v>0</v>
      </c>
      <c r="K590" s="28">
        <f t="shared" si="76"/>
        <v>0</v>
      </c>
      <c r="L590" s="29">
        <f t="shared" si="77"/>
        <v>0</v>
      </c>
      <c r="M590" s="28">
        <f t="shared" si="78"/>
        <v>0</v>
      </c>
      <c r="N590" s="29">
        <f t="shared" si="78"/>
        <v>0</v>
      </c>
      <c r="O590" s="28">
        <f t="shared" si="79"/>
        <v>0</v>
      </c>
      <c r="P590" s="29">
        <f t="shared" si="80"/>
        <v>0</v>
      </c>
      <c r="Q590" s="27"/>
      <c r="R590" s="7"/>
    </row>
    <row r="591" spans="1:18" x14ac:dyDescent="0.25">
      <c r="A591" s="2"/>
      <c r="B591" s="1"/>
      <c r="C591" s="2"/>
      <c r="D591" s="2"/>
      <c r="E591" s="4"/>
      <c r="F591" s="4"/>
      <c r="G591" s="4">
        <f t="shared" si="73"/>
        <v>0</v>
      </c>
      <c r="H591" s="26" t="s">
        <v>6</v>
      </c>
      <c r="I591" s="39">
        <f t="shared" si="74"/>
        <v>0</v>
      </c>
      <c r="J591" s="29">
        <f t="shared" si="75"/>
        <v>0</v>
      </c>
      <c r="K591" s="28">
        <f t="shared" si="76"/>
        <v>0</v>
      </c>
      <c r="L591" s="29">
        <f t="shared" si="77"/>
        <v>0</v>
      </c>
      <c r="M591" s="28">
        <f t="shared" si="78"/>
        <v>0</v>
      </c>
      <c r="N591" s="29">
        <f t="shared" si="78"/>
        <v>0</v>
      </c>
      <c r="O591" s="28">
        <f t="shared" si="79"/>
        <v>0</v>
      </c>
      <c r="P591" s="29">
        <f t="shared" si="80"/>
        <v>0</v>
      </c>
      <c r="Q591" s="27"/>
      <c r="R591" s="7"/>
    </row>
    <row r="592" spans="1:18" x14ac:dyDescent="0.25">
      <c r="A592" s="2"/>
      <c r="B592" s="1"/>
      <c r="C592" s="2"/>
      <c r="D592" s="2"/>
      <c r="E592" s="4"/>
      <c r="F592" s="4"/>
      <c r="G592" s="4">
        <f t="shared" si="73"/>
        <v>0</v>
      </c>
      <c r="H592" s="26" t="s">
        <v>6</v>
      </c>
      <c r="I592" s="39">
        <f t="shared" si="74"/>
        <v>0</v>
      </c>
      <c r="J592" s="29">
        <f t="shared" si="75"/>
        <v>0</v>
      </c>
      <c r="K592" s="28">
        <f t="shared" si="76"/>
        <v>0</v>
      </c>
      <c r="L592" s="29">
        <f t="shared" si="77"/>
        <v>0</v>
      </c>
      <c r="M592" s="28">
        <f t="shared" si="78"/>
        <v>0</v>
      </c>
      <c r="N592" s="29">
        <f t="shared" si="78"/>
        <v>0</v>
      </c>
      <c r="O592" s="28">
        <f t="shared" si="79"/>
        <v>0</v>
      </c>
      <c r="P592" s="29">
        <f t="shared" si="80"/>
        <v>0</v>
      </c>
      <c r="Q592" s="27"/>
      <c r="R592" s="7"/>
    </row>
    <row r="593" spans="1:18" x14ac:dyDescent="0.25">
      <c r="A593" s="2"/>
      <c r="B593" s="1"/>
      <c r="C593" s="2"/>
      <c r="D593" s="2"/>
      <c r="E593" s="4"/>
      <c r="F593" s="4"/>
      <c r="G593" s="4">
        <f t="shared" si="73"/>
        <v>0</v>
      </c>
      <c r="H593" s="26" t="s">
        <v>6</v>
      </c>
      <c r="I593" s="39">
        <f t="shared" si="74"/>
        <v>0</v>
      </c>
      <c r="J593" s="29">
        <f t="shared" si="75"/>
        <v>0</v>
      </c>
      <c r="K593" s="28">
        <f t="shared" si="76"/>
        <v>0</v>
      </c>
      <c r="L593" s="29">
        <f t="shared" si="77"/>
        <v>0</v>
      </c>
      <c r="M593" s="28">
        <f t="shared" si="78"/>
        <v>0</v>
      </c>
      <c r="N593" s="29">
        <f t="shared" si="78"/>
        <v>0</v>
      </c>
      <c r="O593" s="28">
        <f t="shared" si="79"/>
        <v>0</v>
      </c>
      <c r="P593" s="29">
        <f t="shared" si="80"/>
        <v>0</v>
      </c>
      <c r="Q593" s="27"/>
      <c r="R593" s="7"/>
    </row>
    <row r="594" spans="1:18" x14ac:dyDescent="0.25">
      <c r="A594" s="2"/>
      <c r="B594" s="1"/>
      <c r="C594" s="2"/>
      <c r="D594" s="2"/>
      <c r="E594" s="4"/>
      <c r="F594" s="4"/>
      <c r="G594" s="4">
        <f t="shared" si="73"/>
        <v>0</v>
      </c>
      <c r="H594" s="26" t="s">
        <v>6</v>
      </c>
      <c r="I594" s="39">
        <f t="shared" si="74"/>
        <v>0</v>
      </c>
      <c r="J594" s="29">
        <f t="shared" si="75"/>
        <v>0</v>
      </c>
      <c r="K594" s="28">
        <f t="shared" si="76"/>
        <v>0</v>
      </c>
      <c r="L594" s="29">
        <f t="shared" si="77"/>
        <v>0</v>
      </c>
      <c r="M594" s="28">
        <f t="shared" si="78"/>
        <v>0</v>
      </c>
      <c r="N594" s="29">
        <f t="shared" si="78"/>
        <v>0</v>
      </c>
      <c r="O594" s="28">
        <f t="shared" si="79"/>
        <v>0</v>
      </c>
      <c r="P594" s="29">
        <f t="shared" si="80"/>
        <v>0</v>
      </c>
      <c r="Q594" s="27"/>
      <c r="R594" s="7"/>
    </row>
    <row r="595" spans="1:18" x14ac:dyDescent="0.25">
      <c r="A595" s="2"/>
      <c r="B595" s="1"/>
      <c r="C595" s="2"/>
      <c r="D595" s="2"/>
      <c r="E595" s="4"/>
      <c r="F595" s="4"/>
      <c r="G595" s="4">
        <f t="shared" si="73"/>
        <v>0</v>
      </c>
      <c r="H595" s="26" t="s">
        <v>6</v>
      </c>
      <c r="I595" s="39">
        <f t="shared" si="74"/>
        <v>0</v>
      </c>
      <c r="J595" s="29">
        <f t="shared" si="75"/>
        <v>0</v>
      </c>
      <c r="K595" s="28">
        <f t="shared" si="76"/>
        <v>0</v>
      </c>
      <c r="L595" s="29">
        <f t="shared" si="77"/>
        <v>0</v>
      </c>
      <c r="M595" s="28">
        <f t="shared" si="78"/>
        <v>0</v>
      </c>
      <c r="N595" s="29">
        <f t="shared" si="78"/>
        <v>0</v>
      </c>
      <c r="O595" s="28">
        <f t="shared" si="79"/>
        <v>0</v>
      </c>
      <c r="P595" s="29">
        <f t="shared" si="80"/>
        <v>0</v>
      </c>
      <c r="Q595" s="27"/>
      <c r="R595" s="7"/>
    </row>
    <row r="596" spans="1:18" x14ac:dyDescent="0.25">
      <c r="A596" s="2"/>
      <c r="B596" s="1"/>
      <c r="C596" s="2"/>
      <c r="D596" s="2"/>
      <c r="E596" s="4"/>
      <c r="F596" s="4"/>
      <c r="G596" s="4">
        <f t="shared" si="73"/>
        <v>0</v>
      </c>
      <c r="H596" s="26" t="s">
        <v>6</v>
      </c>
      <c r="I596" s="39">
        <f t="shared" si="74"/>
        <v>0</v>
      </c>
      <c r="J596" s="29">
        <f t="shared" si="75"/>
        <v>0</v>
      </c>
      <c r="K596" s="28">
        <f t="shared" si="76"/>
        <v>0</v>
      </c>
      <c r="L596" s="29">
        <f t="shared" si="77"/>
        <v>0</v>
      </c>
      <c r="M596" s="28">
        <f t="shared" si="78"/>
        <v>0</v>
      </c>
      <c r="N596" s="29">
        <f t="shared" si="78"/>
        <v>0</v>
      </c>
      <c r="O596" s="28">
        <f t="shared" si="79"/>
        <v>0</v>
      </c>
      <c r="P596" s="29">
        <f t="shared" si="80"/>
        <v>0</v>
      </c>
      <c r="Q596" s="27"/>
      <c r="R596" s="7"/>
    </row>
    <row r="597" spans="1:18" x14ac:dyDescent="0.25">
      <c r="A597" s="2"/>
      <c r="B597" s="1"/>
      <c r="C597" s="2"/>
      <c r="D597" s="2"/>
      <c r="E597" s="4"/>
      <c r="F597" s="4"/>
      <c r="G597" s="4">
        <f t="shared" si="73"/>
        <v>0</v>
      </c>
      <c r="H597" s="26" t="s">
        <v>6</v>
      </c>
      <c r="I597" s="39">
        <f t="shared" si="74"/>
        <v>0</v>
      </c>
      <c r="J597" s="29">
        <f t="shared" si="75"/>
        <v>0</v>
      </c>
      <c r="K597" s="28">
        <f t="shared" si="76"/>
        <v>0</v>
      </c>
      <c r="L597" s="29">
        <f t="shared" si="77"/>
        <v>0</v>
      </c>
      <c r="M597" s="28">
        <f t="shared" si="78"/>
        <v>0</v>
      </c>
      <c r="N597" s="29">
        <f t="shared" si="78"/>
        <v>0</v>
      </c>
      <c r="O597" s="28">
        <f t="shared" si="79"/>
        <v>0</v>
      </c>
      <c r="P597" s="29">
        <f t="shared" si="80"/>
        <v>0</v>
      </c>
      <c r="Q597" s="27"/>
      <c r="R597" s="7"/>
    </row>
    <row r="598" spans="1:18" x14ac:dyDescent="0.25">
      <c r="A598" s="2"/>
      <c r="B598" s="1"/>
      <c r="C598" s="2"/>
      <c r="D598" s="2"/>
      <c r="E598" s="4"/>
      <c r="F598" s="4"/>
      <c r="G598" s="4">
        <f t="shared" si="73"/>
        <v>0</v>
      </c>
      <c r="H598" s="26" t="s">
        <v>6</v>
      </c>
      <c r="I598" s="39">
        <f t="shared" si="74"/>
        <v>0</v>
      </c>
      <c r="J598" s="29">
        <f t="shared" si="75"/>
        <v>0</v>
      </c>
      <c r="K598" s="28">
        <f t="shared" si="76"/>
        <v>0</v>
      </c>
      <c r="L598" s="29">
        <f t="shared" si="77"/>
        <v>0</v>
      </c>
      <c r="M598" s="28">
        <f t="shared" si="78"/>
        <v>0</v>
      </c>
      <c r="N598" s="29">
        <f t="shared" si="78"/>
        <v>0</v>
      </c>
      <c r="O598" s="28">
        <f t="shared" si="79"/>
        <v>0</v>
      </c>
      <c r="P598" s="29">
        <f t="shared" si="80"/>
        <v>0</v>
      </c>
      <c r="Q598" s="27"/>
      <c r="R598" s="7"/>
    </row>
    <row r="599" spans="1:18" x14ac:dyDescent="0.25">
      <c r="A599" s="2"/>
      <c r="B599" s="1"/>
      <c r="C599" s="2"/>
      <c r="D599" s="2"/>
      <c r="E599" s="4"/>
      <c r="F599" s="4"/>
      <c r="G599" s="4">
        <f t="shared" si="73"/>
        <v>0</v>
      </c>
      <c r="H599" s="26" t="s">
        <v>6</v>
      </c>
      <c r="I599" s="39">
        <f t="shared" si="74"/>
        <v>0</v>
      </c>
      <c r="J599" s="29">
        <f t="shared" si="75"/>
        <v>0</v>
      </c>
      <c r="K599" s="28">
        <f t="shared" si="76"/>
        <v>0</v>
      </c>
      <c r="L599" s="29">
        <f t="shared" si="77"/>
        <v>0</v>
      </c>
      <c r="M599" s="28">
        <f t="shared" si="78"/>
        <v>0</v>
      </c>
      <c r="N599" s="29">
        <f t="shared" si="78"/>
        <v>0</v>
      </c>
      <c r="O599" s="28">
        <f t="shared" si="79"/>
        <v>0</v>
      </c>
      <c r="P599" s="29">
        <f t="shared" si="80"/>
        <v>0</v>
      </c>
      <c r="Q599" s="27"/>
      <c r="R599" s="7"/>
    </row>
    <row r="600" spans="1:18" x14ac:dyDescent="0.25">
      <c r="A600" s="2"/>
      <c r="B600" s="1"/>
      <c r="C600" s="2"/>
      <c r="D600" s="2"/>
      <c r="E600" s="4"/>
      <c r="F600" s="4"/>
      <c r="G600" s="4">
        <f t="shared" si="73"/>
        <v>0</v>
      </c>
      <c r="H600" s="26" t="s">
        <v>6</v>
      </c>
      <c r="I600" s="39">
        <f t="shared" si="74"/>
        <v>0</v>
      </c>
      <c r="J600" s="29">
        <f t="shared" si="75"/>
        <v>0</v>
      </c>
      <c r="K600" s="28">
        <f t="shared" si="76"/>
        <v>0</v>
      </c>
      <c r="L600" s="29">
        <f t="shared" si="77"/>
        <v>0</v>
      </c>
      <c r="M600" s="28">
        <f t="shared" si="78"/>
        <v>0</v>
      </c>
      <c r="N600" s="29">
        <f t="shared" si="78"/>
        <v>0</v>
      </c>
      <c r="O600" s="28">
        <f t="shared" si="79"/>
        <v>0</v>
      </c>
      <c r="P600" s="29">
        <f t="shared" si="80"/>
        <v>0</v>
      </c>
      <c r="Q600" s="27"/>
      <c r="R600" s="7"/>
    </row>
    <row r="601" spans="1:18" x14ac:dyDescent="0.25">
      <c r="A601" s="2"/>
      <c r="B601" s="1"/>
      <c r="C601" s="2"/>
      <c r="D601" s="2"/>
      <c r="E601" s="4"/>
      <c r="F601" s="4"/>
      <c r="G601" s="4">
        <f t="shared" si="73"/>
        <v>0</v>
      </c>
      <c r="H601" s="26" t="s">
        <v>6</v>
      </c>
      <c r="I601" s="39">
        <f t="shared" si="74"/>
        <v>0</v>
      </c>
      <c r="J601" s="29">
        <f t="shared" si="75"/>
        <v>0</v>
      </c>
      <c r="K601" s="28">
        <f t="shared" si="76"/>
        <v>0</v>
      </c>
      <c r="L601" s="29">
        <f t="shared" si="77"/>
        <v>0</v>
      </c>
      <c r="M601" s="28">
        <f t="shared" si="78"/>
        <v>0</v>
      </c>
      <c r="N601" s="29">
        <f t="shared" si="78"/>
        <v>0</v>
      </c>
      <c r="O601" s="28">
        <f t="shared" si="79"/>
        <v>0</v>
      </c>
      <c r="P601" s="29">
        <f t="shared" si="80"/>
        <v>0</v>
      </c>
      <c r="Q601" s="27"/>
      <c r="R601" s="7"/>
    </row>
    <row r="602" spans="1:18" x14ac:dyDescent="0.25">
      <c r="A602" s="2"/>
      <c r="B602" s="1"/>
      <c r="C602" s="2"/>
      <c r="D602" s="2"/>
      <c r="E602" s="4"/>
      <c r="F602" s="4"/>
      <c r="G602" s="4">
        <f t="shared" si="73"/>
        <v>0</v>
      </c>
      <c r="H602" s="26" t="s">
        <v>6</v>
      </c>
      <c r="I602" s="39">
        <f t="shared" si="74"/>
        <v>0</v>
      </c>
      <c r="J602" s="29">
        <f t="shared" si="75"/>
        <v>0</v>
      </c>
      <c r="K602" s="28">
        <f t="shared" si="76"/>
        <v>0</v>
      </c>
      <c r="L602" s="29">
        <f t="shared" si="77"/>
        <v>0</v>
      </c>
      <c r="M602" s="28">
        <f t="shared" si="78"/>
        <v>0</v>
      </c>
      <c r="N602" s="29">
        <f t="shared" si="78"/>
        <v>0</v>
      </c>
      <c r="O602" s="28">
        <f t="shared" si="79"/>
        <v>0</v>
      </c>
      <c r="P602" s="29">
        <f t="shared" si="80"/>
        <v>0</v>
      </c>
      <c r="Q602" s="27"/>
      <c r="R602" s="7"/>
    </row>
    <row r="603" spans="1:18" x14ac:dyDescent="0.25">
      <c r="A603" s="2"/>
      <c r="B603" s="1"/>
      <c r="C603" s="2"/>
      <c r="D603" s="2"/>
      <c r="E603" s="4"/>
      <c r="F603" s="4"/>
      <c r="G603" s="4">
        <f t="shared" si="73"/>
        <v>0</v>
      </c>
      <c r="H603" s="26" t="s">
        <v>6</v>
      </c>
      <c r="I603" s="39">
        <f t="shared" si="74"/>
        <v>0</v>
      </c>
      <c r="J603" s="29">
        <f t="shared" si="75"/>
        <v>0</v>
      </c>
      <c r="K603" s="28">
        <f t="shared" si="76"/>
        <v>0</v>
      </c>
      <c r="L603" s="29">
        <f t="shared" si="77"/>
        <v>0</v>
      </c>
      <c r="M603" s="28">
        <f t="shared" si="78"/>
        <v>0</v>
      </c>
      <c r="N603" s="29">
        <f t="shared" si="78"/>
        <v>0</v>
      </c>
      <c r="O603" s="28">
        <f t="shared" si="79"/>
        <v>0</v>
      </c>
      <c r="P603" s="29">
        <f t="shared" si="80"/>
        <v>0</v>
      </c>
      <c r="Q603" s="27"/>
      <c r="R603" s="7"/>
    </row>
    <row r="604" spans="1:18" x14ac:dyDescent="0.25">
      <c r="A604" s="2"/>
      <c r="B604" s="1"/>
      <c r="C604" s="2"/>
      <c r="D604" s="2"/>
      <c r="E604" s="4"/>
      <c r="F604" s="4"/>
      <c r="G604" s="4">
        <f t="shared" si="73"/>
        <v>0</v>
      </c>
      <c r="H604" s="26" t="s">
        <v>6</v>
      </c>
      <c r="I604" s="39">
        <f t="shared" si="74"/>
        <v>0</v>
      </c>
      <c r="J604" s="29">
        <f t="shared" si="75"/>
        <v>0</v>
      </c>
      <c r="K604" s="28">
        <f t="shared" si="76"/>
        <v>0</v>
      </c>
      <c r="L604" s="29">
        <f t="shared" si="77"/>
        <v>0</v>
      </c>
      <c r="M604" s="28">
        <f t="shared" si="78"/>
        <v>0</v>
      </c>
      <c r="N604" s="29">
        <f t="shared" si="78"/>
        <v>0</v>
      </c>
      <c r="O604" s="28">
        <f t="shared" si="79"/>
        <v>0</v>
      </c>
      <c r="P604" s="29">
        <f t="shared" si="80"/>
        <v>0</v>
      </c>
      <c r="Q604" s="27"/>
      <c r="R604" s="7"/>
    </row>
    <row r="605" spans="1:18" x14ac:dyDescent="0.25">
      <c r="A605" s="2"/>
      <c r="B605" s="1"/>
      <c r="C605" s="2"/>
      <c r="D605" s="2"/>
      <c r="E605" s="4"/>
      <c r="F605" s="4"/>
      <c r="G605" s="4">
        <f t="shared" si="73"/>
        <v>0</v>
      </c>
      <c r="H605" s="26" t="s">
        <v>6</v>
      </c>
      <c r="I605" s="39">
        <f t="shared" si="74"/>
        <v>0</v>
      </c>
      <c r="J605" s="29">
        <f t="shared" si="75"/>
        <v>0</v>
      </c>
      <c r="K605" s="28">
        <f t="shared" si="76"/>
        <v>0</v>
      </c>
      <c r="L605" s="29">
        <f t="shared" si="77"/>
        <v>0</v>
      </c>
      <c r="M605" s="28">
        <f t="shared" si="78"/>
        <v>0</v>
      </c>
      <c r="N605" s="29">
        <f t="shared" si="78"/>
        <v>0</v>
      </c>
      <c r="O605" s="28">
        <f t="shared" si="79"/>
        <v>0</v>
      </c>
      <c r="P605" s="29">
        <f t="shared" si="80"/>
        <v>0</v>
      </c>
      <c r="Q605" s="27"/>
      <c r="R605" s="7"/>
    </row>
    <row r="606" spans="1:18" x14ac:dyDescent="0.25">
      <c r="A606" s="2"/>
      <c r="B606" s="1"/>
      <c r="C606" s="2"/>
      <c r="D606" s="2"/>
      <c r="E606" s="4"/>
      <c r="F606" s="4"/>
      <c r="G606" s="4">
        <f t="shared" si="73"/>
        <v>0</v>
      </c>
      <c r="H606" s="26" t="s">
        <v>6</v>
      </c>
      <c r="I606" s="39">
        <f t="shared" si="74"/>
        <v>0</v>
      </c>
      <c r="J606" s="29">
        <f t="shared" si="75"/>
        <v>0</v>
      </c>
      <c r="K606" s="28">
        <f t="shared" si="76"/>
        <v>0</v>
      </c>
      <c r="L606" s="29">
        <f t="shared" si="77"/>
        <v>0</v>
      </c>
      <c r="M606" s="28">
        <f t="shared" si="78"/>
        <v>0</v>
      </c>
      <c r="N606" s="29">
        <f t="shared" si="78"/>
        <v>0</v>
      </c>
      <c r="O606" s="28">
        <f t="shared" si="79"/>
        <v>0</v>
      </c>
      <c r="P606" s="29">
        <f t="shared" si="80"/>
        <v>0</v>
      </c>
      <c r="Q606" s="27"/>
      <c r="R606" s="7"/>
    </row>
    <row r="607" spans="1:18" x14ac:dyDescent="0.25">
      <c r="A607" s="2"/>
      <c r="B607" s="1"/>
      <c r="C607" s="2"/>
      <c r="D607" s="2"/>
      <c r="E607" s="4"/>
      <c r="F607" s="4"/>
      <c r="G607" s="4">
        <f t="shared" si="73"/>
        <v>0</v>
      </c>
      <c r="H607" s="26" t="s">
        <v>6</v>
      </c>
      <c r="I607" s="39">
        <f t="shared" si="74"/>
        <v>0</v>
      </c>
      <c r="J607" s="29">
        <f t="shared" si="75"/>
        <v>0</v>
      </c>
      <c r="K607" s="28">
        <f t="shared" si="76"/>
        <v>0</v>
      </c>
      <c r="L607" s="29">
        <f t="shared" si="77"/>
        <v>0</v>
      </c>
      <c r="M607" s="28">
        <f t="shared" si="78"/>
        <v>0</v>
      </c>
      <c r="N607" s="29">
        <f t="shared" si="78"/>
        <v>0</v>
      </c>
      <c r="O607" s="28">
        <f t="shared" si="79"/>
        <v>0</v>
      </c>
      <c r="P607" s="29">
        <f t="shared" si="80"/>
        <v>0</v>
      </c>
      <c r="Q607" s="27"/>
      <c r="R607" s="7"/>
    </row>
    <row r="608" spans="1:18" x14ac:dyDescent="0.25">
      <c r="A608" s="2"/>
      <c r="B608" s="1"/>
      <c r="C608" s="2"/>
      <c r="D608" s="2"/>
      <c r="E608" s="4"/>
      <c r="F608" s="4"/>
      <c r="G608" s="4">
        <f t="shared" si="73"/>
        <v>0</v>
      </c>
      <c r="H608" s="26" t="s">
        <v>6</v>
      </c>
      <c r="I608" s="39">
        <f t="shared" si="74"/>
        <v>0</v>
      </c>
      <c r="J608" s="29">
        <f t="shared" si="75"/>
        <v>0</v>
      </c>
      <c r="K608" s="28">
        <f t="shared" si="76"/>
        <v>0</v>
      </c>
      <c r="L608" s="29">
        <f t="shared" si="77"/>
        <v>0</v>
      </c>
      <c r="M608" s="28">
        <f t="shared" si="78"/>
        <v>0</v>
      </c>
      <c r="N608" s="29">
        <f t="shared" si="78"/>
        <v>0</v>
      </c>
      <c r="O608" s="28">
        <f t="shared" si="79"/>
        <v>0</v>
      </c>
      <c r="P608" s="29">
        <f t="shared" si="80"/>
        <v>0</v>
      </c>
      <c r="Q608" s="27"/>
      <c r="R608" s="7"/>
    </row>
    <row r="609" spans="1:18" x14ac:dyDescent="0.25">
      <c r="A609" s="2"/>
      <c r="B609" s="1"/>
      <c r="C609" s="2"/>
      <c r="D609" s="2"/>
      <c r="E609" s="4"/>
      <c r="F609" s="4"/>
      <c r="G609" s="4">
        <f t="shared" si="73"/>
        <v>0</v>
      </c>
      <c r="H609" s="26" t="s">
        <v>6</v>
      </c>
      <c r="I609" s="39">
        <f t="shared" si="74"/>
        <v>0</v>
      </c>
      <c r="J609" s="29">
        <f t="shared" si="75"/>
        <v>0</v>
      </c>
      <c r="K609" s="28">
        <f t="shared" si="76"/>
        <v>0</v>
      </c>
      <c r="L609" s="29">
        <f t="shared" si="77"/>
        <v>0</v>
      </c>
      <c r="M609" s="28">
        <f t="shared" si="78"/>
        <v>0</v>
      </c>
      <c r="N609" s="29">
        <f t="shared" si="78"/>
        <v>0</v>
      </c>
      <c r="O609" s="28">
        <f t="shared" si="79"/>
        <v>0</v>
      </c>
      <c r="P609" s="29">
        <f t="shared" si="80"/>
        <v>0</v>
      </c>
      <c r="Q609" s="27"/>
      <c r="R609" s="7"/>
    </row>
    <row r="610" spans="1:18" x14ac:dyDescent="0.25">
      <c r="A610" s="2"/>
      <c r="B610" s="1"/>
      <c r="C610" s="2"/>
      <c r="D610" s="2"/>
      <c r="E610" s="4"/>
      <c r="F610" s="4"/>
      <c r="G610" s="4">
        <f t="shared" si="73"/>
        <v>0</v>
      </c>
      <c r="H610" s="26" t="s">
        <v>6</v>
      </c>
      <c r="I610" s="39">
        <f t="shared" si="74"/>
        <v>0</v>
      </c>
      <c r="J610" s="29">
        <f t="shared" si="75"/>
        <v>0</v>
      </c>
      <c r="K610" s="28">
        <f t="shared" si="76"/>
        <v>0</v>
      </c>
      <c r="L610" s="29">
        <f t="shared" si="77"/>
        <v>0</v>
      </c>
      <c r="M610" s="28">
        <f t="shared" si="78"/>
        <v>0</v>
      </c>
      <c r="N610" s="29">
        <f t="shared" si="78"/>
        <v>0</v>
      </c>
      <c r="O610" s="28">
        <f t="shared" si="79"/>
        <v>0</v>
      </c>
      <c r="P610" s="29">
        <f t="shared" si="80"/>
        <v>0</v>
      </c>
      <c r="Q610" s="27"/>
      <c r="R610" s="7"/>
    </row>
    <row r="611" spans="1:18" x14ac:dyDescent="0.25">
      <c r="A611" s="2"/>
      <c r="B611" s="1"/>
      <c r="C611" s="2"/>
      <c r="D611" s="2"/>
      <c r="E611" s="4"/>
      <c r="F611" s="4"/>
      <c r="G611" s="4">
        <f t="shared" si="73"/>
        <v>0</v>
      </c>
      <c r="H611" s="26" t="s">
        <v>6</v>
      </c>
      <c r="I611" s="39">
        <f t="shared" si="74"/>
        <v>0</v>
      </c>
      <c r="J611" s="29">
        <f t="shared" si="75"/>
        <v>0</v>
      </c>
      <c r="K611" s="28">
        <f t="shared" si="76"/>
        <v>0</v>
      </c>
      <c r="L611" s="29">
        <f t="shared" si="77"/>
        <v>0</v>
      </c>
      <c r="M611" s="28">
        <f t="shared" si="78"/>
        <v>0</v>
      </c>
      <c r="N611" s="29">
        <f t="shared" si="78"/>
        <v>0</v>
      </c>
      <c r="O611" s="28">
        <f t="shared" si="79"/>
        <v>0</v>
      </c>
      <c r="P611" s="29">
        <f t="shared" si="80"/>
        <v>0</v>
      </c>
      <c r="Q611" s="27"/>
      <c r="R611" s="7"/>
    </row>
    <row r="612" spans="1:18" x14ac:dyDescent="0.25">
      <c r="A612" s="2"/>
      <c r="B612" s="1"/>
      <c r="C612" s="2"/>
      <c r="D612" s="2"/>
      <c r="E612" s="4"/>
      <c r="F612" s="4"/>
      <c r="G612" s="4">
        <f t="shared" si="73"/>
        <v>0</v>
      </c>
      <c r="H612" s="26" t="s">
        <v>6</v>
      </c>
      <c r="I612" s="39">
        <f t="shared" si="74"/>
        <v>0</v>
      </c>
      <c r="J612" s="29">
        <f t="shared" si="75"/>
        <v>0</v>
      </c>
      <c r="K612" s="28">
        <f t="shared" si="76"/>
        <v>0</v>
      </c>
      <c r="L612" s="29">
        <f t="shared" si="77"/>
        <v>0</v>
      </c>
      <c r="M612" s="28">
        <f t="shared" si="78"/>
        <v>0</v>
      </c>
      <c r="N612" s="29">
        <f t="shared" si="78"/>
        <v>0</v>
      </c>
      <c r="O612" s="28">
        <f t="shared" si="79"/>
        <v>0</v>
      </c>
      <c r="P612" s="29">
        <f t="shared" si="80"/>
        <v>0</v>
      </c>
      <c r="Q612" s="27"/>
      <c r="R612" s="7"/>
    </row>
    <row r="613" spans="1:18" x14ac:dyDescent="0.25">
      <c r="A613" s="2"/>
      <c r="B613" s="1"/>
      <c r="C613" s="2"/>
      <c r="D613" s="2"/>
      <c r="E613" s="4"/>
      <c r="F613" s="4"/>
      <c r="G613" s="4">
        <f t="shared" si="73"/>
        <v>0</v>
      </c>
      <c r="H613" s="26" t="s">
        <v>6</v>
      </c>
      <c r="I613" s="39">
        <f t="shared" si="74"/>
        <v>0</v>
      </c>
      <c r="J613" s="29">
        <f t="shared" si="75"/>
        <v>0</v>
      </c>
      <c r="K613" s="28">
        <f t="shared" si="76"/>
        <v>0</v>
      </c>
      <c r="L613" s="29">
        <f t="shared" si="77"/>
        <v>0</v>
      </c>
      <c r="M613" s="28">
        <f t="shared" si="78"/>
        <v>0</v>
      </c>
      <c r="N613" s="29">
        <f t="shared" si="78"/>
        <v>0</v>
      </c>
      <c r="O613" s="28">
        <f t="shared" si="79"/>
        <v>0</v>
      </c>
      <c r="P613" s="29">
        <f t="shared" si="80"/>
        <v>0</v>
      </c>
      <c r="Q613" s="27"/>
      <c r="R613" s="7"/>
    </row>
    <row r="614" spans="1:18" x14ac:dyDescent="0.25">
      <c r="A614" s="2"/>
      <c r="B614" s="1"/>
      <c r="C614" s="2"/>
      <c r="D614" s="2"/>
      <c r="E614" s="4"/>
      <c r="F614" s="4"/>
      <c r="G614" s="4">
        <f t="shared" si="73"/>
        <v>0</v>
      </c>
      <c r="H614" s="26" t="s">
        <v>6</v>
      </c>
      <c r="I614" s="39">
        <f t="shared" si="74"/>
        <v>0</v>
      </c>
      <c r="J614" s="29">
        <f t="shared" si="75"/>
        <v>0</v>
      </c>
      <c r="K614" s="28">
        <f t="shared" si="76"/>
        <v>0</v>
      </c>
      <c r="L614" s="29">
        <f t="shared" si="77"/>
        <v>0</v>
      </c>
      <c r="M614" s="28">
        <f t="shared" si="78"/>
        <v>0</v>
      </c>
      <c r="N614" s="29">
        <f t="shared" si="78"/>
        <v>0</v>
      </c>
      <c r="O614" s="28">
        <f t="shared" si="79"/>
        <v>0</v>
      </c>
      <c r="P614" s="29">
        <f t="shared" si="80"/>
        <v>0</v>
      </c>
      <c r="Q614" s="27"/>
      <c r="R614" s="7"/>
    </row>
    <row r="615" spans="1:18" x14ac:dyDescent="0.25">
      <c r="A615" s="2"/>
      <c r="B615" s="1"/>
      <c r="C615" s="2"/>
      <c r="D615" s="2"/>
      <c r="E615" s="4"/>
      <c r="F615" s="4"/>
      <c r="G615" s="4">
        <f t="shared" si="73"/>
        <v>0</v>
      </c>
      <c r="H615" s="26" t="s">
        <v>6</v>
      </c>
      <c r="I615" s="39">
        <f t="shared" si="74"/>
        <v>0</v>
      </c>
      <c r="J615" s="29">
        <f t="shared" si="75"/>
        <v>0</v>
      </c>
      <c r="K615" s="28">
        <f t="shared" si="76"/>
        <v>0</v>
      </c>
      <c r="L615" s="29">
        <f t="shared" si="77"/>
        <v>0</v>
      </c>
      <c r="M615" s="28">
        <f t="shared" si="78"/>
        <v>0</v>
      </c>
      <c r="N615" s="29">
        <f t="shared" si="78"/>
        <v>0</v>
      </c>
      <c r="O615" s="28">
        <f t="shared" si="79"/>
        <v>0</v>
      </c>
      <c r="P615" s="29">
        <f t="shared" si="80"/>
        <v>0</v>
      </c>
      <c r="Q615" s="27"/>
      <c r="R615" s="7"/>
    </row>
    <row r="616" spans="1:18" x14ac:dyDescent="0.25">
      <c r="A616" s="2"/>
      <c r="B616" s="1"/>
      <c r="C616" s="2"/>
      <c r="D616" s="2"/>
      <c r="E616" s="4"/>
      <c r="F616" s="4"/>
      <c r="G616" s="4">
        <f t="shared" si="73"/>
        <v>0</v>
      </c>
      <c r="H616" s="26" t="s">
        <v>6</v>
      </c>
      <c r="I616" s="39">
        <f t="shared" si="74"/>
        <v>0</v>
      </c>
      <c r="J616" s="29">
        <f t="shared" si="75"/>
        <v>0</v>
      </c>
      <c r="K616" s="28">
        <f t="shared" si="76"/>
        <v>0</v>
      </c>
      <c r="L616" s="29">
        <f t="shared" si="77"/>
        <v>0</v>
      </c>
      <c r="M616" s="28">
        <f t="shared" si="78"/>
        <v>0</v>
      </c>
      <c r="N616" s="29">
        <f t="shared" si="78"/>
        <v>0</v>
      </c>
      <c r="O616" s="28">
        <f t="shared" si="79"/>
        <v>0</v>
      </c>
      <c r="P616" s="29">
        <f t="shared" si="80"/>
        <v>0</v>
      </c>
      <c r="Q616" s="27"/>
      <c r="R616" s="7"/>
    </row>
    <row r="617" spans="1:18" x14ac:dyDescent="0.25">
      <c r="A617" s="2"/>
      <c r="B617" s="1"/>
      <c r="C617" s="2"/>
      <c r="D617" s="2"/>
      <c r="E617" s="4"/>
      <c r="F617" s="4"/>
      <c r="G617" s="4">
        <f t="shared" si="73"/>
        <v>0</v>
      </c>
      <c r="H617" s="26" t="s">
        <v>6</v>
      </c>
      <c r="I617" s="39">
        <f t="shared" si="74"/>
        <v>0</v>
      </c>
      <c r="J617" s="29">
        <f t="shared" si="75"/>
        <v>0</v>
      </c>
      <c r="K617" s="28">
        <f t="shared" si="76"/>
        <v>0</v>
      </c>
      <c r="L617" s="29">
        <f t="shared" si="77"/>
        <v>0</v>
      </c>
      <c r="M617" s="28">
        <f t="shared" si="78"/>
        <v>0</v>
      </c>
      <c r="N617" s="29">
        <f t="shared" si="78"/>
        <v>0</v>
      </c>
      <c r="O617" s="28">
        <f t="shared" si="79"/>
        <v>0</v>
      </c>
      <c r="P617" s="29">
        <f t="shared" si="80"/>
        <v>0</v>
      </c>
      <c r="Q617" s="27"/>
      <c r="R617" s="7"/>
    </row>
    <row r="618" spans="1:18" x14ac:dyDescent="0.25">
      <c r="A618" s="2"/>
      <c r="B618" s="1"/>
      <c r="C618" s="2"/>
      <c r="D618" s="2"/>
      <c r="E618" s="4"/>
      <c r="F618" s="4"/>
      <c r="G618" s="4">
        <f t="shared" si="73"/>
        <v>0</v>
      </c>
      <c r="H618" s="26" t="s">
        <v>6</v>
      </c>
      <c r="I618" s="39">
        <f t="shared" si="74"/>
        <v>0</v>
      </c>
      <c r="J618" s="29">
        <f t="shared" si="75"/>
        <v>0</v>
      </c>
      <c r="K618" s="28">
        <f t="shared" si="76"/>
        <v>0</v>
      </c>
      <c r="L618" s="29">
        <f t="shared" si="77"/>
        <v>0</v>
      </c>
      <c r="M618" s="28">
        <f t="shared" si="78"/>
        <v>0</v>
      </c>
      <c r="N618" s="29">
        <f t="shared" si="78"/>
        <v>0</v>
      </c>
      <c r="O618" s="28">
        <f t="shared" si="79"/>
        <v>0</v>
      </c>
      <c r="P618" s="29">
        <f t="shared" si="80"/>
        <v>0</v>
      </c>
      <c r="Q618" s="27"/>
      <c r="R618" s="7"/>
    </row>
    <row r="619" spans="1:18" x14ac:dyDescent="0.25">
      <c r="A619" s="2"/>
      <c r="B619" s="1"/>
      <c r="C619" s="2"/>
      <c r="D619" s="2"/>
      <c r="E619" s="4"/>
      <c r="F619" s="4"/>
      <c r="G619" s="4">
        <f t="shared" si="73"/>
        <v>0</v>
      </c>
      <c r="H619" s="26" t="s">
        <v>6</v>
      </c>
      <c r="I619" s="39">
        <f t="shared" si="74"/>
        <v>0</v>
      </c>
      <c r="J619" s="29">
        <f t="shared" si="75"/>
        <v>0</v>
      </c>
      <c r="K619" s="28">
        <f t="shared" si="76"/>
        <v>0</v>
      </c>
      <c r="L619" s="29">
        <f t="shared" si="77"/>
        <v>0</v>
      </c>
      <c r="M619" s="28">
        <f t="shared" si="78"/>
        <v>0</v>
      </c>
      <c r="N619" s="29">
        <f t="shared" si="78"/>
        <v>0</v>
      </c>
      <c r="O619" s="28">
        <f t="shared" si="79"/>
        <v>0</v>
      </c>
      <c r="P619" s="29">
        <f t="shared" si="80"/>
        <v>0</v>
      </c>
      <c r="Q619" s="27"/>
      <c r="R619" s="7"/>
    </row>
    <row r="620" spans="1:18" x14ac:dyDescent="0.25">
      <c r="A620" s="2"/>
      <c r="B620" s="1"/>
      <c r="C620" s="2"/>
      <c r="D620" s="2"/>
      <c r="E620" s="4"/>
      <c r="F620" s="4"/>
      <c r="G620" s="4">
        <f t="shared" si="73"/>
        <v>0</v>
      </c>
      <c r="H620" s="26" t="s">
        <v>6</v>
      </c>
      <c r="I620" s="39">
        <f t="shared" si="74"/>
        <v>0</v>
      </c>
      <c r="J620" s="29">
        <f t="shared" si="75"/>
        <v>0</v>
      </c>
      <c r="K620" s="28">
        <f t="shared" si="76"/>
        <v>0</v>
      </c>
      <c r="L620" s="29">
        <f t="shared" si="77"/>
        <v>0</v>
      </c>
      <c r="M620" s="28">
        <f t="shared" si="78"/>
        <v>0</v>
      </c>
      <c r="N620" s="29">
        <f t="shared" si="78"/>
        <v>0</v>
      </c>
      <c r="O620" s="28">
        <f t="shared" si="79"/>
        <v>0</v>
      </c>
      <c r="P620" s="29">
        <f t="shared" si="80"/>
        <v>0</v>
      </c>
      <c r="Q620" s="27"/>
      <c r="R620" s="7"/>
    </row>
    <row r="621" spans="1:18" x14ac:dyDescent="0.25">
      <c r="A621" s="2"/>
      <c r="B621" s="1"/>
      <c r="C621" s="2"/>
      <c r="D621" s="2"/>
      <c r="E621" s="4"/>
      <c r="F621" s="4"/>
      <c r="G621" s="4">
        <f t="shared" si="73"/>
        <v>0</v>
      </c>
      <c r="H621" s="26" t="s">
        <v>6</v>
      </c>
      <c r="I621" s="39">
        <f t="shared" si="74"/>
        <v>0</v>
      </c>
      <c r="J621" s="29">
        <f t="shared" si="75"/>
        <v>0</v>
      </c>
      <c r="K621" s="28">
        <f t="shared" si="76"/>
        <v>0</v>
      </c>
      <c r="L621" s="29">
        <f t="shared" si="77"/>
        <v>0</v>
      </c>
      <c r="M621" s="28">
        <f t="shared" si="78"/>
        <v>0</v>
      </c>
      <c r="N621" s="29">
        <f t="shared" si="78"/>
        <v>0</v>
      </c>
      <c r="O621" s="28">
        <f t="shared" si="79"/>
        <v>0</v>
      </c>
      <c r="P621" s="29">
        <f t="shared" si="80"/>
        <v>0</v>
      </c>
      <c r="Q621" s="27"/>
      <c r="R621" s="7"/>
    </row>
    <row r="622" spans="1:18" x14ac:dyDescent="0.25">
      <c r="A622" s="2"/>
      <c r="B622" s="1"/>
      <c r="C622" s="2"/>
      <c r="D622" s="2"/>
      <c r="E622" s="4"/>
      <c r="F622" s="4"/>
      <c r="G622" s="4">
        <f t="shared" si="73"/>
        <v>0</v>
      </c>
      <c r="H622" s="26" t="s">
        <v>6</v>
      </c>
      <c r="I622" s="39">
        <f t="shared" si="74"/>
        <v>0</v>
      </c>
      <c r="J622" s="29">
        <f t="shared" si="75"/>
        <v>0</v>
      </c>
      <c r="K622" s="28">
        <f t="shared" si="76"/>
        <v>0</v>
      </c>
      <c r="L622" s="29">
        <f t="shared" si="77"/>
        <v>0</v>
      </c>
      <c r="M622" s="28">
        <f t="shared" si="78"/>
        <v>0</v>
      </c>
      <c r="N622" s="29">
        <f t="shared" si="78"/>
        <v>0</v>
      </c>
      <c r="O622" s="28">
        <f t="shared" si="79"/>
        <v>0</v>
      </c>
      <c r="P622" s="29">
        <f t="shared" si="80"/>
        <v>0</v>
      </c>
      <c r="Q622" s="27"/>
      <c r="R622" s="7"/>
    </row>
    <row r="623" spans="1:18" x14ac:dyDescent="0.25">
      <c r="A623" s="2"/>
      <c r="B623" s="1"/>
      <c r="C623" s="2"/>
      <c r="D623" s="2"/>
      <c r="E623" s="4"/>
      <c r="F623" s="4"/>
      <c r="G623" s="4">
        <f t="shared" si="73"/>
        <v>0</v>
      </c>
      <c r="H623" s="26" t="s">
        <v>6</v>
      </c>
      <c r="I623" s="39">
        <f t="shared" si="74"/>
        <v>0</v>
      </c>
      <c r="J623" s="29">
        <f t="shared" si="75"/>
        <v>0</v>
      </c>
      <c r="K623" s="28">
        <f t="shared" si="76"/>
        <v>0</v>
      </c>
      <c r="L623" s="29">
        <f t="shared" si="77"/>
        <v>0</v>
      </c>
      <c r="M623" s="28">
        <f t="shared" si="78"/>
        <v>0</v>
      </c>
      <c r="N623" s="29">
        <f t="shared" si="78"/>
        <v>0</v>
      </c>
      <c r="O623" s="28">
        <f t="shared" si="79"/>
        <v>0</v>
      </c>
      <c r="P623" s="29">
        <f t="shared" si="80"/>
        <v>0</v>
      </c>
      <c r="Q623" s="27"/>
      <c r="R623" s="7"/>
    </row>
    <row r="624" spans="1:18" x14ac:dyDescent="0.25">
      <c r="A624" s="2"/>
      <c r="B624" s="1"/>
      <c r="C624" s="2"/>
      <c r="D624" s="2"/>
      <c r="E624" s="4"/>
      <c r="F624" s="4"/>
      <c r="G624" s="4">
        <f t="shared" si="73"/>
        <v>0</v>
      </c>
      <c r="H624" s="26" t="s">
        <v>6</v>
      </c>
      <c r="I624" s="39">
        <f t="shared" si="74"/>
        <v>0</v>
      </c>
      <c r="J624" s="29">
        <f t="shared" si="75"/>
        <v>0</v>
      </c>
      <c r="K624" s="28">
        <f t="shared" si="76"/>
        <v>0</v>
      </c>
      <c r="L624" s="29">
        <f t="shared" si="77"/>
        <v>0</v>
      </c>
      <c r="M624" s="28">
        <f t="shared" si="78"/>
        <v>0</v>
      </c>
      <c r="N624" s="29">
        <f t="shared" si="78"/>
        <v>0</v>
      </c>
      <c r="O624" s="28">
        <f t="shared" si="79"/>
        <v>0</v>
      </c>
      <c r="P624" s="29">
        <f t="shared" si="80"/>
        <v>0</v>
      </c>
      <c r="Q624" s="27"/>
      <c r="R624" s="7"/>
    </row>
    <row r="625" spans="1:18" x14ac:dyDescent="0.25">
      <c r="A625" s="2"/>
      <c r="B625" s="1"/>
      <c r="C625" s="2"/>
      <c r="D625" s="2"/>
      <c r="E625" s="4"/>
      <c r="F625" s="4"/>
      <c r="G625" s="4">
        <f t="shared" si="73"/>
        <v>0</v>
      </c>
      <c r="H625" s="26" t="s">
        <v>6</v>
      </c>
      <c r="I625" s="39">
        <f t="shared" si="74"/>
        <v>0</v>
      </c>
      <c r="J625" s="29">
        <f t="shared" si="75"/>
        <v>0</v>
      </c>
      <c r="K625" s="28">
        <f t="shared" si="76"/>
        <v>0</v>
      </c>
      <c r="L625" s="29">
        <f t="shared" si="77"/>
        <v>0</v>
      </c>
      <c r="M625" s="28">
        <f t="shared" si="78"/>
        <v>0</v>
      </c>
      <c r="N625" s="29">
        <f t="shared" si="78"/>
        <v>0</v>
      </c>
      <c r="O625" s="28">
        <f t="shared" si="79"/>
        <v>0</v>
      </c>
      <c r="P625" s="29">
        <f t="shared" si="80"/>
        <v>0</v>
      </c>
      <c r="Q625" s="27"/>
      <c r="R625" s="7"/>
    </row>
    <row r="626" spans="1:18" x14ac:dyDescent="0.25">
      <c r="A626" s="2"/>
      <c r="B626" s="1"/>
      <c r="C626" s="2"/>
      <c r="D626" s="2"/>
      <c r="E626" s="4"/>
      <c r="F626" s="4"/>
      <c r="G626" s="4">
        <f t="shared" si="73"/>
        <v>0</v>
      </c>
      <c r="H626" s="26" t="s">
        <v>6</v>
      </c>
      <c r="I626" s="39">
        <f t="shared" si="74"/>
        <v>0</v>
      </c>
      <c r="J626" s="29">
        <f t="shared" si="75"/>
        <v>0</v>
      </c>
      <c r="K626" s="28">
        <f t="shared" si="76"/>
        <v>0</v>
      </c>
      <c r="L626" s="29">
        <f t="shared" si="77"/>
        <v>0</v>
      </c>
      <c r="M626" s="28">
        <f t="shared" si="78"/>
        <v>0</v>
      </c>
      <c r="N626" s="29">
        <f t="shared" si="78"/>
        <v>0</v>
      </c>
      <c r="O626" s="28">
        <f t="shared" si="79"/>
        <v>0</v>
      </c>
      <c r="P626" s="29">
        <f t="shared" si="80"/>
        <v>0</v>
      </c>
      <c r="Q626" s="27"/>
      <c r="R626" s="7"/>
    </row>
    <row r="627" spans="1:18" x14ac:dyDescent="0.25">
      <c r="A627" s="2"/>
      <c r="B627" s="1"/>
      <c r="C627" s="2"/>
      <c r="D627" s="2"/>
      <c r="E627" s="4"/>
      <c r="F627" s="4"/>
      <c r="G627" s="4">
        <f t="shared" si="73"/>
        <v>0</v>
      </c>
      <c r="H627" s="26" t="s">
        <v>6</v>
      </c>
      <c r="I627" s="39">
        <f t="shared" si="74"/>
        <v>0</v>
      </c>
      <c r="J627" s="29">
        <f t="shared" si="75"/>
        <v>0</v>
      </c>
      <c r="K627" s="28">
        <f t="shared" si="76"/>
        <v>0</v>
      </c>
      <c r="L627" s="29">
        <f t="shared" si="77"/>
        <v>0</v>
      </c>
      <c r="M627" s="28">
        <f t="shared" si="78"/>
        <v>0</v>
      </c>
      <c r="N627" s="29">
        <f t="shared" si="78"/>
        <v>0</v>
      </c>
      <c r="O627" s="28">
        <f t="shared" si="79"/>
        <v>0</v>
      </c>
      <c r="P627" s="29">
        <f t="shared" si="80"/>
        <v>0</v>
      </c>
      <c r="Q627" s="27"/>
      <c r="R627" s="7"/>
    </row>
    <row r="628" spans="1:18" x14ac:dyDescent="0.25">
      <c r="A628" s="2"/>
      <c r="B628" s="1"/>
      <c r="C628" s="2"/>
      <c r="D628" s="2"/>
      <c r="E628" s="4"/>
      <c r="F628" s="4"/>
      <c r="G628" s="4">
        <f t="shared" si="73"/>
        <v>0</v>
      </c>
      <c r="H628" s="26" t="s">
        <v>6</v>
      </c>
      <c r="I628" s="39">
        <f t="shared" si="74"/>
        <v>0</v>
      </c>
      <c r="J628" s="29">
        <f t="shared" si="75"/>
        <v>0</v>
      </c>
      <c r="K628" s="28">
        <f t="shared" si="76"/>
        <v>0</v>
      </c>
      <c r="L628" s="29">
        <f t="shared" si="77"/>
        <v>0</v>
      </c>
      <c r="M628" s="28">
        <f t="shared" si="78"/>
        <v>0</v>
      </c>
      <c r="N628" s="29">
        <f t="shared" si="78"/>
        <v>0</v>
      </c>
      <c r="O628" s="28">
        <f t="shared" si="79"/>
        <v>0</v>
      </c>
      <c r="P628" s="29">
        <f t="shared" si="80"/>
        <v>0</v>
      </c>
      <c r="Q628" s="27"/>
      <c r="R628" s="7"/>
    </row>
    <row r="629" spans="1:18" x14ac:dyDescent="0.25">
      <c r="A629" s="2"/>
      <c r="B629" s="1"/>
      <c r="C629" s="2"/>
      <c r="D629" s="2"/>
      <c r="E629" s="4"/>
      <c r="F629" s="4"/>
      <c r="G629" s="4">
        <f t="shared" si="73"/>
        <v>0</v>
      </c>
      <c r="H629" s="26" t="s">
        <v>6</v>
      </c>
      <c r="I629" s="39">
        <f t="shared" si="74"/>
        <v>0</v>
      </c>
      <c r="J629" s="29">
        <f t="shared" si="75"/>
        <v>0</v>
      </c>
      <c r="K629" s="28">
        <f t="shared" si="76"/>
        <v>0</v>
      </c>
      <c r="L629" s="29">
        <f t="shared" si="77"/>
        <v>0</v>
      </c>
      <c r="M629" s="28">
        <f t="shared" si="78"/>
        <v>0</v>
      </c>
      <c r="N629" s="29">
        <f t="shared" si="78"/>
        <v>0</v>
      </c>
      <c r="O629" s="28">
        <f t="shared" si="79"/>
        <v>0</v>
      </c>
      <c r="P629" s="29">
        <f t="shared" si="80"/>
        <v>0</v>
      </c>
      <c r="Q629" s="27"/>
      <c r="R629" s="7"/>
    </row>
    <row r="630" spans="1:18" x14ac:dyDescent="0.25">
      <c r="A630" s="2"/>
      <c r="B630" s="1"/>
      <c r="C630" s="2"/>
      <c r="D630" s="2"/>
      <c r="E630" s="4"/>
      <c r="F630" s="4"/>
      <c r="G630" s="4">
        <f t="shared" si="73"/>
        <v>0</v>
      </c>
      <c r="H630" s="26" t="s">
        <v>6</v>
      </c>
      <c r="I630" s="39">
        <f t="shared" si="74"/>
        <v>0</v>
      </c>
      <c r="J630" s="29">
        <f t="shared" si="75"/>
        <v>0</v>
      </c>
      <c r="K630" s="28">
        <f t="shared" si="76"/>
        <v>0</v>
      </c>
      <c r="L630" s="29">
        <f t="shared" si="77"/>
        <v>0</v>
      </c>
      <c r="M630" s="28">
        <f t="shared" si="78"/>
        <v>0</v>
      </c>
      <c r="N630" s="29">
        <f t="shared" si="78"/>
        <v>0</v>
      </c>
      <c r="O630" s="28">
        <f t="shared" si="79"/>
        <v>0</v>
      </c>
      <c r="P630" s="29">
        <f t="shared" si="80"/>
        <v>0</v>
      </c>
      <c r="Q630" s="27"/>
      <c r="R630" s="7"/>
    </row>
    <row r="631" spans="1:18" x14ac:dyDescent="0.25">
      <c r="A631" s="2"/>
      <c r="B631" s="1"/>
      <c r="C631" s="2"/>
      <c r="D631" s="2"/>
      <c r="E631" s="4"/>
      <c r="F631" s="4"/>
      <c r="G631" s="4">
        <f t="shared" si="73"/>
        <v>0</v>
      </c>
      <c r="H631" s="26" t="s">
        <v>6</v>
      </c>
      <c r="I631" s="39">
        <f t="shared" si="74"/>
        <v>0</v>
      </c>
      <c r="J631" s="29">
        <f t="shared" si="75"/>
        <v>0</v>
      </c>
      <c r="K631" s="28">
        <f t="shared" si="76"/>
        <v>0</v>
      </c>
      <c r="L631" s="29">
        <f t="shared" si="77"/>
        <v>0</v>
      </c>
      <c r="M631" s="28">
        <f t="shared" si="78"/>
        <v>0</v>
      </c>
      <c r="N631" s="29">
        <f t="shared" si="78"/>
        <v>0</v>
      </c>
      <c r="O631" s="28">
        <f t="shared" si="79"/>
        <v>0</v>
      </c>
      <c r="P631" s="29">
        <f t="shared" si="80"/>
        <v>0</v>
      </c>
      <c r="Q631" s="27"/>
      <c r="R631" s="7"/>
    </row>
    <row r="632" spans="1:18" x14ac:dyDescent="0.25">
      <c r="A632" s="2"/>
      <c r="B632" s="1"/>
      <c r="C632" s="2"/>
      <c r="D632" s="2"/>
      <c r="E632" s="4"/>
      <c r="F632" s="4"/>
      <c r="G632" s="4">
        <f t="shared" si="73"/>
        <v>0</v>
      </c>
      <c r="H632" s="26" t="s">
        <v>6</v>
      </c>
      <c r="I632" s="39">
        <f t="shared" si="74"/>
        <v>0</v>
      </c>
      <c r="J632" s="29">
        <f t="shared" si="75"/>
        <v>0</v>
      </c>
      <c r="K632" s="28">
        <f t="shared" si="76"/>
        <v>0</v>
      </c>
      <c r="L632" s="29">
        <f t="shared" si="77"/>
        <v>0</v>
      </c>
      <c r="M632" s="28">
        <f t="shared" si="78"/>
        <v>0</v>
      </c>
      <c r="N632" s="29">
        <f t="shared" si="78"/>
        <v>0</v>
      </c>
      <c r="O632" s="28">
        <f t="shared" si="79"/>
        <v>0</v>
      </c>
      <c r="P632" s="29">
        <f t="shared" si="80"/>
        <v>0</v>
      </c>
      <c r="Q632" s="27"/>
      <c r="R632" s="7"/>
    </row>
    <row r="633" spans="1:18" x14ac:dyDescent="0.25">
      <c r="A633" s="2"/>
      <c r="B633" s="1"/>
      <c r="C633" s="2"/>
      <c r="D633" s="2"/>
      <c r="E633" s="4"/>
      <c r="F633" s="4"/>
      <c r="G633" s="4">
        <f t="shared" si="73"/>
        <v>0</v>
      </c>
      <c r="H633" s="26" t="s">
        <v>6</v>
      </c>
      <c r="I633" s="39">
        <f t="shared" si="74"/>
        <v>0</v>
      </c>
      <c r="J633" s="29">
        <f t="shared" si="75"/>
        <v>0</v>
      </c>
      <c r="K633" s="28">
        <f t="shared" si="76"/>
        <v>0</v>
      </c>
      <c r="L633" s="29">
        <f t="shared" si="77"/>
        <v>0</v>
      </c>
      <c r="M633" s="28">
        <f t="shared" si="78"/>
        <v>0</v>
      </c>
      <c r="N633" s="29">
        <f t="shared" si="78"/>
        <v>0</v>
      </c>
      <c r="O633" s="28">
        <f t="shared" si="79"/>
        <v>0</v>
      </c>
      <c r="P633" s="29">
        <f t="shared" si="80"/>
        <v>0</v>
      </c>
      <c r="Q633" s="27"/>
      <c r="R633" s="7"/>
    </row>
    <row r="634" spans="1:18" x14ac:dyDescent="0.25">
      <c r="A634" s="2"/>
      <c r="B634" s="1"/>
      <c r="C634" s="2"/>
      <c r="D634" s="2"/>
      <c r="E634" s="4"/>
      <c r="F634" s="4"/>
      <c r="G634" s="4">
        <f t="shared" si="73"/>
        <v>0</v>
      </c>
      <c r="H634" s="26" t="s">
        <v>6</v>
      </c>
      <c r="I634" s="39">
        <f t="shared" si="74"/>
        <v>0</v>
      </c>
      <c r="J634" s="29">
        <f t="shared" si="75"/>
        <v>0</v>
      </c>
      <c r="K634" s="28">
        <f t="shared" si="76"/>
        <v>0</v>
      </c>
      <c r="L634" s="29">
        <f t="shared" si="77"/>
        <v>0</v>
      </c>
      <c r="M634" s="28">
        <f t="shared" si="78"/>
        <v>0</v>
      </c>
      <c r="N634" s="29">
        <f t="shared" si="78"/>
        <v>0</v>
      </c>
      <c r="O634" s="28">
        <f t="shared" si="79"/>
        <v>0</v>
      </c>
      <c r="P634" s="29">
        <f t="shared" si="80"/>
        <v>0</v>
      </c>
      <c r="Q634" s="27"/>
      <c r="R634" s="7"/>
    </row>
    <row r="635" spans="1:18" x14ac:dyDescent="0.25">
      <c r="A635" s="2"/>
      <c r="B635" s="1"/>
      <c r="C635" s="2"/>
      <c r="D635" s="2"/>
      <c r="E635" s="4"/>
      <c r="F635" s="4"/>
      <c r="G635" s="4">
        <f t="shared" si="73"/>
        <v>0</v>
      </c>
      <c r="H635" s="26" t="s">
        <v>6</v>
      </c>
      <c r="I635" s="39">
        <f t="shared" si="74"/>
        <v>0</v>
      </c>
      <c r="J635" s="29">
        <f t="shared" si="75"/>
        <v>0</v>
      </c>
      <c r="K635" s="28">
        <f t="shared" si="76"/>
        <v>0</v>
      </c>
      <c r="L635" s="29">
        <f t="shared" si="77"/>
        <v>0</v>
      </c>
      <c r="M635" s="28">
        <f t="shared" si="78"/>
        <v>0</v>
      </c>
      <c r="N635" s="29">
        <f t="shared" si="78"/>
        <v>0</v>
      </c>
      <c r="O635" s="28">
        <f t="shared" si="79"/>
        <v>0</v>
      </c>
      <c r="P635" s="29">
        <f t="shared" si="80"/>
        <v>0</v>
      </c>
      <c r="Q635" s="27"/>
      <c r="R635" s="7"/>
    </row>
    <row r="636" spans="1:18" x14ac:dyDescent="0.25">
      <c r="A636" s="2"/>
      <c r="B636" s="1"/>
      <c r="C636" s="2"/>
      <c r="D636" s="2"/>
      <c r="E636" s="4"/>
      <c r="F636" s="4"/>
      <c r="G636" s="4">
        <f t="shared" si="73"/>
        <v>0</v>
      </c>
      <c r="H636" s="26" t="s">
        <v>6</v>
      </c>
      <c r="I636" s="39">
        <f t="shared" si="74"/>
        <v>0</v>
      </c>
      <c r="J636" s="29">
        <f t="shared" si="75"/>
        <v>0</v>
      </c>
      <c r="K636" s="28">
        <f t="shared" si="76"/>
        <v>0</v>
      </c>
      <c r="L636" s="29">
        <f t="shared" si="77"/>
        <v>0</v>
      </c>
      <c r="M636" s="28">
        <f t="shared" si="78"/>
        <v>0</v>
      </c>
      <c r="N636" s="29">
        <f t="shared" si="78"/>
        <v>0</v>
      </c>
      <c r="O636" s="28">
        <f t="shared" si="79"/>
        <v>0</v>
      </c>
      <c r="P636" s="29">
        <f t="shared" si="80"/>
        <v>0</v>
      </c>
      <c r="Q636" s="27"/>
      <c r="R636" s="7"/>
    </row>
    <row r="637" spans="1:18" x14ac:dyDescent="0.25">
      <c r="A637" s="2"/>
      <c r="B637" s="1"/>
      <c r="C637" s="2"/>
      <c r="D637" s="2"/>
      <c r="E637" s="4"/>
      <c r="F637" s="4"/>
      <c r="G637" s="4">
        <f t="shared" si="73"/>
        <v>0</v>
      </c>
      <c r="H637" s="26" t="s">
        <v>6</v>
      </c>
      <c r="I637" s="39">
        <f t="shared" si="74"/>
        <v>0</v>
      </c>
      <c r="J637" s="29">
        <f t="shared" si="75"/>
        <v>0</v>
      </c>
      <c r="K637" s="28">
        <f t="shared" si="76"/>
        <v>0</v>
      </c>
      <c r="L637" s="29">
        <f t="shared" si="77"/>
        <v>0</v>
      </c>
      <c r="M637" s="28">
        <f t="shared" si="78"/>
        <v>0</v>
      </c>
      <c r="N637" s="29">
        <f t="shared" si="78"/>
        <v>0</v>
      </c>
      <c r="O637" s="28">
        <f t="shared" si="79"/>
        <v>0</v>
      </c>
      <c r="P637" s="29">
        <f t="shared" si="80"/>
        <v>0</v>
      </c>
      <c r="Q637" s="27"/>
      <c r="R637" s="7"/>
    </row>
    <row r="638" spans="1:18" x14ac:dyDescent="0.25">
      <c r="A638" s="2"/>
      <c r="B638" s="1"/>
      <c r="C638" s="2"/>
      <c r="D638" s="2"/>
      <c r="E638" s="4"/>
      <c r="F638" s="4"/>
      <c r="G638" s="4">
        <f t="shared" si="73"/>
        <v>0</v>
      </c>
      <c r="H638" s="26" t="s">
        <v>6</v>
      </c>
      <c r="I638" s="39">
        <f t="shared" si="74"/>
        <v>0</v>
      </c>
      <c r="J638" s="29">
        <f t="shared" si="75"/>
        <v>0</v>
      </c>
      <c r="K638" s="28">
        <f t="shared" si="76"/>
        <v>0</v>
      </c>
      <c r="L638" s="29">
        <f t="shared" si="77"/>
        <v>0</v>
      </c>
      <c r="M638" s="28">
        <f t="shared" si="78"/>
        <v>0</v>
      </c>
      <c r="N638" s="29">
        <f t="shared" si="78"/>
        <v>0</v>
      </c>
      <c r="O638" s="28">
        <f t="shared" si="79"/>
        <v>0</v>
      </c>
      <c r="P638" s="29">
        <f t="shared" si="80"/>
        <v>0</v>
      </c>
      <c r="Q638" s="27"/>
      <c r="R638" s="7"/>
    </row>
    <row r="639" spans="1:18" x14ac:dyDescent="0.25">
      <c r="A639" s="2"/>
      <c r="B639" s="1"/>
      <c r="C639" s="2"/>
      <c r="D639" s="2"/>
      <c r="E639" s="4"/>
      <c r="F639" s="4"/>
      <c r="G639" s="4">
        <f t="shared" si="73"/>
        <v>0</v>
      </c>
      <c r="H639" s="26" t="s">
        <v>6</v>
      </c>
      <c r="I639" s="39">
        <f t="shared" si="74"/>
        <v>0</v>
      </c>
      <c r="J639" s="29">
        <f t="shared" si="75"/>
        <v>0</v>
      </c>
      <c r="K639" s="28">
        <f t="shared" si="76"/>
        <v>0</v>
      </c>
      <c r="L639" s="29">
        <f t="shared" si="77"/>
        <v>0</v>
      </c>
      <c r="M639" s="28">
        <f t="shared" si="78"/>
        <v>0</v>
      </c>
      <c r="N639" s="29">
        <f t="shared" si="78"/>
        <v>0</v>
      </c>
      <c r="O639" s="28">
        <f t="shared" si="79"/>
        <v>0</v>
      </c>
      <c r="P639" s="29">
        <f t="shared" si="80"/>
        <v>0</v>
      </c>
      <c r="Q639" s="27"/>
      <c r="R639" s="7"/>
    </row>
    <row r="640" spans="1:18" x14ac:dyDescent="0.25">
      <c r="A640" s="2"/>
      <c r="B640" s="1"/>
      <c r="C640" s="2"/>
      <c r="D640" s="2"/>
      <c r="E640" s="4"/>
      <c r="F640" s="4"/>
      <c r="G640" s="4">
        <f t="shared" si="73"/>
        <v>0</v>
      </c>
      <c r="H640" s="26" t="s">
        <v>6</v>
      </c>
      <c r="I640" s="39">
        <f t="shared" si="74"/>
        <v>0</v>
      </c>
      <c r="J640" s="29">
        <f t="shared" si="75"/>
        <v>0</v>
      </c>
      <c r="K640" s="28">
        <f t="shared" si="76"/>
        <v>0</v>
      </c>
      <c r="L640" s="29">
        <f t="shared" si="77"/>
        <v>0</v>
      </c>
      <c r="M640" s="28">
        <f t="shared" si="78"/>
        <v>0</v>
      </c>
      <c r="N640" s="29">
        <f t="shared" si="78"/>
        <v>0</v>
      </c>
      <c r="O640" s="28">
        <f t="shared" si="79"/>
        <v>0</v>
      </c>
      <c r="P640" s="29">
        <f t="shared" si="80"/>
        <v>0</v>
      </c>
      <c r="Q640" s="27"/>
      <c r="R640" s="7"/>
    </row>
    <row r="641" spans="1:18" x14ac:dyDescent="0.25">
      <c r="A641" s="2"/>
      <c r="B641" s="1"/>
      <c r="C641" s="2"/>
      <c r="D641" s="2"/>
      <c r="E641" s="4"/>
      <c r="F641" s="4"/>
      <c r="G641" s="4">
        <f t="shared" si="73"/>
        <v>0</v>
      </c>
      <c r="H641" s="26" t="s">
        <v>6</v>
      </c>
      <c r="I641" s="39">
        <f t="shared" si="74"/>
        <v>0</v>
      </c>
      <c r="J641" s="29">
        <f t="shared" si="75"/>
        <v>0</v>
      </c>
      <c r="K641" s="28">
        <f t="shared" si="76"/>
        <v>0</v>
      </c>
      <c r="L641" s="29">
        <f t="shared" si="77"/>
        <v>0</v>
      </c>
      <c r="M641" s="28">
        <f t="shared" si="78"/>
        <v>0</v>
      </c>
      <c r="N641" s="29">
        <f t="shared" si="78"/>
        <v>0</v>
      </c>
      <c r="O641" s="28">
        <f t="shared" si="79"/>
        <v>0</v>
      </c>
      <c r="P641" s="29">
        <f t="shared" si="80"/>
        <v>0</v>
      </c>
      <c r="Q641" s="27"/>
      <c r="R641" s="7"/>
    </row>
    <row r="642" spans="1:18" x14ac:dyDescent="0.25">
      <c r="A642" s="2"/>
      <c r="B642" s="1"/>
      <c r="C642" s="2"/>
      <c r="D642" s="2"/>
      <c r="E642" s="4"/>
      <c r="F642" s="4"/>
      <c r="G642" s="4">
        <f t="shared" si="73"/>
        <v>0</v>
      </c>
      <c r="H642" s="26" t="s">
        <v>6</v>
      </c>
      <c r="I642" s="39">
        <f t="shared" si="74"/>
        <v>0</v>
      </c>
      <c r="J642" s="29">
        <f t="shared" si="75"/>
        <v>0</v>
      </c>
      <c r="K642" s="28">
        <f t="shared" si="76"/>
        <v>0</v>
      </c>
      <c r="L642" s="29">
        <f t="shared" si="77"/>
        <v>0</v>
      </c>
      <c r="M642" s="28">
        <f t="shared" si="78"/>
        <v>0</v>
      </c>
      <c r="N642" s="29">
        <f t="shared" si="78"/>
        <v>0</v>
      </c>
      <c r="O642" s="28">
        <f t="shared" si="79"/>
        <v>0</v>
      </c>
      <c r="P642" s="29">
        <f t="shared" si="80"/>
        <v>0</v>
      </c>
      <c r="Q642" s="27"/>
      <c r="R642" s="7"/>
    </row>
    <row r="643" spans="1:18" x14ac:dyDescent="0.25">
      <c r="A643" s="2"/>
      <c r="B643" s="1"/>
      <c r="C643" s="2"/>
      <c r="D643" s="2"/>
      <c r="E643" s="4"/>
      <c r="F643" s="4"/>
      <c r="G643" s="4">
        <f t="shared" si="73"/>
        <v>0</v>
      </c>
      <c r="H643" s="26" t="s">
        <v>6</v>
      </c>
      <c r="I643" s="39">
        <f t="shared" si="74"/>
        <v>0</v>
      </c>
      <c r="J643" s="29">
        <f t="shared" si="75"/>
        <v>0</v>
      </c>
      <c r="K643" s="28">
        <f t="shared" si="76"/>
        <v>0</v>
      </c>
      <c r="L643" s="29">
        <f t="shared" si="77"/>
        <v>0</v>
      </c>
      <c r="M643" s="28">
        <f t="shared" si="78"/>
        <v>0</v>
      </c>
      <c r="N643" s="29">
        <f t="shared" si="78"/>
        <v>0</v>
      </c>
      <c r="O643" s="28">
        <f t="shared" si="79"/>
        <v>0</v>
      </c>
      <c r="P643" s="29">
        <f t="shared" si="80"/>
        <v>0</v>
      </c>
      <c r="Q643" s="27"/>
      <c r="R643" s="7"/>
    </row>
    <row r="644" spans="1:18" x14ac:dyDescent="0.25">
      <c r="A644" s="2"/>
      <c r="B644" s="1"/>
      <c r="C644" s="2"/>
      <c r="D644" s="2"/>
      <c r="E644" s="4"/>
      <c r="F644" s="4"/>
      <c r="G644" s="4">
        <f t="shared" si="73"/>
        <v>0</v>
      </c>
      <c r="H644" s="26" t="s">
        <v>6</v>
      </c>
      <c r="I644" s="39">
        <f t="shared" si="74"/>
        <v>0</v>
      </c>
      <c r="J644" s="29">
        <f t="shared" si="75"/>
        <v>0</v>
      </c>
      <c r="K644" s="28">
        <f t="shared" si="76"/>
        <v>0</v>
      </c>
      <c r="L644" s="29">
        <f t="shared" si="77"/>
        <v>0</v>
      </c>
      <c r="M644" s="28">
        <f t="shared" si="78"/>
        <v>0</v>
      </c>
      <c r="N644" s="29">
        <f t="shared" si="78"/>
        <v>0</v>
      </c>
      <c r="O644" s="28">
        <f t="shared" si="79"/>
        <v>0</v>
      </c>
      <c r="P644" s="29">
        <f t="shared" si="80"/>
        <v>0</v>
      </c>
      <c r="Q644" s="27"/>
      <c r="R644" s="7"/>
    </row>
    <row r="645" spans="1:18" x14ac:dyDescent="0.25">
      <c r="A645" s="2"/>
      <c r="B645" s="1"/>
      <c r="C645" s="2"/>
      <c r="D645" s="2"/>
      <c r="E645" s="4"/>
      <c r="F645" s="4"/>
      <c r="G645" s="4">
        <f t="shared" si="73"/>
        <v>0</v>
      </c>
      <c r="H645" s="26" t="s">
        <v>6</v>
      </c>
      <c r="I645" s="39">
        <f t="shared" si="74"/>
        <v>0</v>
      </c>
      <c r="J645" s="29">
        <f t="shared" si="75"/>
        <v>0</v>
      </c>
      <c r="K645" s="28">
        <f t="shared" si="76"/>
        <v>0</v>
      </c>
      <c r="L645" s="29">
        <f t="shared" si="77"/>
        <v>0</v>
      </c>
      <c r="M645" s="28">
        <f t="shared" si="78"/>
        <v>0</v>
      </c>
      <c r="N645" s="29">
        <f t="shared" si="78"/>
        <v>0</v>
      </c>
      <c r="O645" s="28">
        <f t="shared" si="79"/>
        <v>0</v>
      </c>
      <c r="P645" s="29">
        <f t="shared" si="80"/>
        <v>0</v>
      </c>
      <c r="Q645" s="27"/>
      <c r="R645" s="7"/>
    </row>
    <row r="646" spans="1:18" x14ac:dyDescent="0.25">
      <c r="A646" s="2"/>
      <c r="B646" s="1"/>
      <c r="C646" s="2"/>
      <c r="D646" s="2"/>
      <c r="E646" s="4"/>
      <c r="F646" s="4"/>
      <c r="G646" s="4">
        <f t="shared" si="73"/>
        <v>0</v>
      </c>
      <c r="H646" s="26" t="s">
        <v>6</v>
      </c>
      <c r="I646" s="39">
        <f t="shared" si="74"/>
        <v>0</v>
      </c>
      <c r="J646" s="29">
        <f t="shared" si="75"/>
        <v>0</v>
      </c>
      <c r="K646" s="28">
        <f t="shared" si="76"/>
        <v>0</v>
      </c>
      <c r="L646" s="29">
        <f t="shared" si="77"/>
        <v>0</v>
      </c>
      <c r="M646" s="28">
        <f t="shared" si="78"/>
        <v>0</v>
      </c>
      <c r="N646" s="29">
        <f t="shared" si="78"/>
        <v>0</v>
      </c>
      <c r="O646" s="28">
        <f t="shared" si="79"/>
        <v>0</v>
      </c>
      <c r="P646" s="29">
        <f t="shared" si="80"/>
        <v>0</v>
      </c>
      <c r="Q646" s="27"/>
      <c r="R646" s="7"/>
    </row>
    <row r="647" spans="1:18" x14ac:dyDescent="0.25">
      <c r="A647" s="2"/>
      <c r="B647" s="1"/>
      <c r="C647" s="2"/>
      <c r="D647" s="2"/>
      <c r="E647" s="4"/>
      <c r="F647" s="4"/>
      <c r="G647" s="4">
        <f t="shared" si="73"/>
        <v>0</v>
      </c>
      <c r="H647" s="26" t="s">
        <v>6</v>
      </c>
      <c r="I647" s="39">
        <f t="shared" si="74"/>
        <v>0</v>
      </c>
      <c r="J647" s="29">
        <f t="shared" si="75"/>
        <v>0</v>
      </c>
      <c r="K647" s="28">
        <f t="shared" si="76"/>
        <v>0</v>
      </c>
      <c r="L647" s="29">
        <f t="shared" si="77"/>
        <v>0</v>
      </c>
      <c r="M647" s="28">
        <f t="shared" si="78"/>
        <v>0</v>
      </c>
      <c r="N647" s="29">
        <f t="shared" si="78"/>
        <v>0</v>
      </c>
      <c r="O647" s="28">
        <f t="shared" si="79"/>
        <v>0</v>
      </c>
      <c r="P647" s="29">
        <f t="shared" si="80"/>
        <v>0</v>
      </c>
      <c r="Q647" s="27"/>
      <c r="R647" s="7"/>
    </row>
    <row r="648" spans="1:18" x14ac:dyDescent="0.25">
      <c r="A648" s="2"/>
      <c r="B648" s="1"/>
      <c r="C648" s="2"/>
      <c r="D648" s="2"/>
      <c r="E648" s="4"/>
      <c r="F648" s="4"/>
      <c r="G648" s="4">
        <f t="shared" si="73"/>
        <v>0</v>
      </c>
      <c r="H648" s="26" t="s">
        <v>6</v>
      </c>
      <c r="I648" s="39">
        <f t="shared" si="74"/>
        <v>0</v>
      </c>
      <c r="J648" s="29">
        <f t="shared" si="75"/>
        <v>0</v>
      </c>
      <c r="K648" s="28">
        <f t="shared" si="76"/>
        <v>0</v>
      </c>
      <c r="L648" s="29">
        <f t="shared" si="77"/>
        <v>0</v>
      </c>
      <c r="M648" s="28">
        <f t="shared" si="78"/>
        <v>0</v>
      </c>
      <c r="N648" s="29">
        <f t="shared" si="78"/>
        <v>0</v>
      </c>
      <c r="O648" s="28">
        <f t="shared" si="79"/>
        <v>0</v>
      </c>
      <c r="P648" s="29">
        <f t="shared" si="80"/>
        <v>0</v>
      </c>
      <c r="Q648" s="27"/>
      <c r="R648" s="7"/>
    </row>
    <row r="649" spans="1:18" x14ac:dyDescent="0.25">
      <c r="A649" s="2"/>
      <c r="B649" s="1"/>
      <c r="C649" s="2"/>
      <c r="D649" s="2"/>
      <c r="E649" s="4"/>
      <c r="F649" s="4"/>
      <c r="G649" s="4">
        <f t="shared" si="73"/>
        <v>0</v>
      </c>
      <c r="H649" s="26" t="s">
        <v>6</v>
      </c>
      <c r="I649" s="39">
        <f t="shared" si="74"/>
        <v>0</v>
      </c>
      <c r="J649" s="29">
        <f t="shared" si="75"/>
        <v>0</v>
      </c>
      <c r="K649" s="28">
        <f t="shared" si="76"/>
        <v>0</v>
      </c>
      <c r="L649" s="29">
        <f t="shared" si="77"/>
        <v>0</v>
      </c>
      <c r="M649" s="28">
        <f t="shared" si="78"/>
        <v>0</v>
      </c>
      <c r="N649" s="29">
        <f t="shared" si="78"/>
        <v>0</v>
      </c>
      <c r="O649" s="28">
        <f t="shared" si="79"/>
        <v>0</v>
      </c>
      <c r="P649" s="29">
        <f t="shared" si="80"/>
        <v>0</v>
      </c>
      <c r="Q649" s="27"/>
      <c r="R649" s="7"/>
    </row>
    <row r="650" spans="1:18" x14ac:dyDescent="0.25">
      <c r="A650" s="2"/>
      <c r="B650" s="1"/>
      <c r="C650" s="2"/>
      <c r="D650" s="2"/>
      <c r="E650" s="4"/>
      <c r="F650" s="4"/>
      <c r="G650" s="4">
        <f t="shared" si="73"/>
        <v>0</v>
      </c>
      <c r="H650" s="26" t="s">
        <v>6</v>
      </c>
      <c r="I650" s="39">
        <f t="shared" si="74"/>
        <v>0</v>
      </c>
      <c r="J650" s="29">
        <f t="shared" si="75"/>
        <v>0</v>
      </c>
      <c r="K650" s="28">
        <f t="shared" si="76"/>
        <v>0</v>
      </c>
      <c r="L650" s="29">
        <f t="shared" si="77"/>
        <v>0</v>
      </c>
      <c r="M650" s="28">
        <f t="shared" si="78"/>
        <v>0</v>
      </c>
      <c r="N650" s="29">
        <f t="shared" si="78"/>
        <v>0</v>
      </c>
      <c r="O650" s="28">
        <f t="shared" si="79"/>
        <v>0</v>
      </c>
      <c r="P650" s="29">
        <f t="shared" si="80"/>
        <v>0</v>
      </c>
      <c r="Q650" s="27"/>
      <c r="R650" s="7"/>
    </row>
    <row r="651" spans="1:18" x14ac:dyDescent="0.25">
      <c r="A651" s="2"/>
      <c r="B651" s="1"/>
      <c r="C651" s="2"/>
      <c r="D651" s="2"/>
      <c r="E651" s="4"/>
      <c r="F651" s="4"/>
      <c r="G651" s="4">
        <f t="shared" ref="G651:G714" si="81">E651*F651</f>
        <v>0</v>
      </c>
      <c r="H651" s="26" t="s">
        <v>6</v>
      </c>
      <c r="I651" s="39">
        <f t="shared" ref="I651:I714" si="82">E651*$E$4</f>
        <v>0</v>
      </c>
      <c r="J651" s="29">
        <f t="shared" ref="J651:J714" si="83">G651*$E$4</f>
        <v>0</v>
      </c>
      <c r="K651" s="28">
        <f t="shared" ref="K651:K714" si="84">IF(H651="DIVISAS $",E651*$E$5,0)</f>
        <v>0</v>
      </c>
      <c r="L651" s="29">
        <f t="shared" ref="L651:L714" si="85">IF(H651="DIVISAS $",G651*$E$5,0)</f>
        <v>0</v>
      </c>
      <c r="M651" s="28">
        <f t="shared" ref="M651:N714" si="86">SUM(I651,K651)</f>
        <v>0</v>
      </c>
      <c r="N651" s="29">
        <f t="shared" si="86"/>
        <v>0</v>
      </c>
      <c r="O651" s="28">
        <f t="shared" ref="O651:O714" si="87">E651-M651</f>
        <v>0</v>
      </c>
      <c r="P651" s="29">
        <f t="shared" ref="P651:P714" si="88">G651-N651</f>
        <v>0</v>
      </c>
      <c r="Q651" s="27"/>
      <c r="R651" s="7"/>
    </row>
    <row r="652" spans="1:18" x14ac:dyDescent="0.25">
      <c r="A652" s="2"/>
      <c r="B652" s="1"/>
      <c r="C652" s="2"/>
      <c r="D652" s="2"/>
      <c r="E652" s="4"/>
      <c r="F652" s="4"/>
      <c r="G652" s="4">
        <f t="shared" si="81"/>
        <v>0</v>
      </c>
      <c r="H652" s="26" t="s">
        <v>6</v>
      </c>
      <c r="I652" s="39">
        <f t="shared" si="82"/>
        <v>0</v>
      </c>
      <c r="J652" s="29">
        <f t="shared" si="83"/>
        <v>0</v>
      </c>
      <c r="K652" s="28">
        <f t="shared" si="84"/>
        <v>0</v>
      </c>
      <c r="L652" s="29">
        <f t="shared" si="85"/>
        <v>0</v>
      </c>
      <c r="M652" s="28">
        <f t="shared" si="86"/>
        <v>0</v>
      </c>
      <c r="N652" s="29">
        <f t="shared" si="86"/>
        <v>0</v>
      </c>
      <c r="O652" s="28">
        <f t="shared" si="87"/>
        <v>0</v>
      </c>
      <c r="P652" s="29">
        <f t="shared" si="88"/>
        <v>0</v>
      </c>
      <c r="Q652" s="27"/>
      <c r="R652" s="7"/>
    </row>
    <row r="653" spans="1:18" x14ac:dyDescent="0.25">
      <c r="A653" s="2"/>
      <c r="B653" s="1"/>
      <c r="C653" s="2"/>
      <c r="D653" s="2"/>
      <c r="E653" s="4"/>
      <c r="F653" s="4"/>
      <c r="G653" s="4">
        <f t="shared" si="81"/>
        <v>0</v>
      </c>
      <c r="H653" s="26" t="s">
        <v>6</v>
      </c>
      <c r="I653" s="39">
        <f t="shared" si="82"/>
        <v>0</v>
      </c>
      <c r="J653" s="29">
        <f t="shared" si="83"/>
        <v>0</v>
      </c>
      <c r="K653" s="28">
        <f t="shared" si="84"/>
        <v>0</v>
      </c>
      <c r="L653" s="29">
        <f t="shared" si="85"/>
        <v>0</v>
      </c>
      <c r="M653" s="28">
        <f t="shared" si="86"/>
        <v>0</v>
      </c>
      <c r="N653" s="29">
        <f t="shared" si="86"/>
        <v>0</v>
      </c>
      <c r="O653" s="28">
        <f t="shared" si="87"/>
        <v>0</v>
      </c>
      <c r="P653" s="29">
        <f t="shared" si="88"/>
        <v>0</v>
      </c>
      <c r="Q653" s="27"/>
      <c r="R653" s="7"/>
    </row>
    <row r="654" spans="1:18" x14ac:dyDescent="0.25">
      <c r="A654" s="2"/>
      <c r="B654" s="1"/>
      <c r="C654" s="2"/>
      <c r="D654" s="2"/>
      <c r="E654" s="4"/>
      <c r="F654" s="4"/>
      <c r="G654" s="4">
        <f t="shared" si="81"/>
        <v>0</v>
      </c>
      <c r="H654" s="26" t="s">
        <v>6</v>
      </c>
      <c r="I654" s="39">
        <f t="shared" si="82"/>
        <v>0</v>
      </c>
      <c r="J654" s="29">
        <f t="shared" si="83"/>
        <v>0</v>
      </c>
      <c r="K654" s="28">
        <f t="shared" si="84"/>
        <v>0</v>
      </c>
      <c r="L654" s="29">
        <f t="shared" si="85"/>
        <v>0</v>
      </c>
      <c r="M654" s="28">
        <f t="shared" si="86"/>
        <v>0</v>
      </c>
      <c r="N654" s="29">
        <f t="shared" si="86"/>
        <v>0</v>
      </c>
      <c r="O654" s="28">
        <f t="shared" si="87"/>
        <v>0</v>
      </c>
      <c r="P654" s="29">
        <f t="shared" si="88"/>
        <v>0</v>
      </c>
      <c r="Q654" s="27"/>
      <c r="R654" s="7"/>
    </row>
    <row r="655" spans="1:18" x14ac:dyDescent="0.25">
      <c r="A655" s="2"/>
      <c r="B655" s="1"/>
      <c r="C655" s="2"/>
      <c r="D655" s="2"/>
      <c r="E655" s="4"/>
      <c r="F655" s="4"/>
      <c r="G655" s="4">
        <f t="shared" si="81"/>
        <v>0</v>
      </c>
      <c r="H655" s="26" t="s">
        <v>6</v>
      </c>
      <c r="I655" s="39">
        <f t="shared" si="82"/>
        <v>0</v>
      </c>
      <c r="J655" s="29">
        <f t="shared" si="83"/>
        <v>0</v>
      </c>
      <c r="K655" s="28">
        <f t="shared" si="84"/>
        <v>0</v>
      </c>
      <c r="L655" s="29">
        <f t="shared" si="85"/>
        <v>0</v>
      </c>
      <c r="M655" s="28">
        <f t="shared" si="86"/>
        <v>0</v>
      </c>
      <c r="N655" s="29">
        <f t="shared" si="86"/>
        <v>0</v>
      </c>
      <c r="O655" s="28">
        <f t="shared" si="87"/>
        <v>0</v>
      </c>
      <c r="P655" s="29">
        <f t="shared" si="88"/>
        <v>0</v>
      </c>
      <c r="Q655" s="27"/>
      <c r="R655" s="7"/>
    </row>
    <row r="656" spans="1:18" x14ac:dyDescent="0.25">
      <c r="A656" s="2"/>
      <c r="B656" s="1"/>
      <c r="C656" s="2"/>
      <c r="D656" s="2"/>
      <c r="E656" s="4"/>
      <c r="F656" s="4"/>
      <c r="G656" s="4">
        <f t="shared" si="81"/>
        <v>0</v>
      </c>
      <c r="H656" s="26" t="s">
        <v>6</v>
      </c>
      <c r="I656" s="39">
        <f t="shared" si="82"/>
        <v>0</v>
      </c>
      <c r="J656" s="29">
        <f t="shared" si="83"/>
        <v>0</v>
      </c>
      <c r="K656" s="28">
        <f t="shared" si="84"/>
        <v>0</v>
      </c>
      <c r="L656" s="29">
        <f t="shared" si="85"/>
        <v>0</v>
      </c>
      <c r="M656" s="28">
        <f t="shared" si="86"/>
        <v>0</v>
      </c>
      <c r="N656" s="29">
        <f t="shared" si="86"/>
        <v>0</v>
      </c>
      <c r="O656" s="28">
        <f t="shared" si="87"/>
        <v>0</v>
      </c>
      <c r="P656" s="29">
        <f t="shared" si="88"/>
        <v>0</v>
      </c>
      <c r="Q656" s="27"/>
      <c r="R656" s="7"/>
    </row>
    <row r="657" spans="1:18" x14ac:dyDescent="0.25">
      <c r="A657" s="2"/>
      <c r="B657" s="1"/>
      <c r="C657" s="2"/>
      <c r="D657" s="2"/>
      <c r="E657" s="4"/>
      <c r="F657" s="4"/>
      <c r="G657" s="4">
        <f t="shared" si="81"/>
        <v>0</v>
      </c>
      <c r="H657" s="26" t="s">
        <v>6</v>
      </c>
      <c r="I657" s="39">
        <f t="shared" si="82"/>
        <v>0</v>
      </c>
      <c r="J657" s="29">
        <f t="shared" si="83"/>
        <v>0</v>
      </c>
      <c r="K657" s="28">
        <f t="shared" si="84"/>
        <v>0</v>
      </c>
      <c r="L657" s="29">
        <f t="shared" si="85"/>
        <v>0</v>
      </c>
      <c r="M657" s="28">
        <f t="shared" si="86"/>
        <v>0</v>
      </c>
      <c r="N657" s="29">
        <f t="shared" si="86"/>
        <v>0</v>
      </c>
      <c r="O657" s="28">
        <f t="shared" si="87"/>
        <v>0</v>
      </c>
      <c r="P657" s="29">
        <f t="shared" si="88"/>
        <v>0</v>
      </c>
      <c r="Q657" s="27"/>
      <c r="R657" s="7"/>
    </row>
    <row r="658" spans="1:18" x14ac:dyDescent="0.25">
      <c r="A658" s="2"/>
      <c r="B658" s="1"/>
      <c r="C658" s="2"/>
      <c r="D658" s="2"/>
      <c r="E658" s="4"/>
      <c r="F658" s="4"/>
      <c r="G658" s="4">
        <f t="shared" si="81"/>
        <v>0</v>
      </c>
      <c r="H658" s="26" t="s">
        <v>6</v>
      </c>
      <c r="I658" s="39">
        <f t="shared" si="82"/>
        <v>0</v>
      </c>
      <c r="J658" s="29">
        <f t="shared" si="83"/>
        <v>0</v>
      </c>
      <c r="K658" s="28">
        <f t="shared" si="84"/>
        <v>0</v>
      </c>
      <c r="L658" s="29">
        <f t="shared" si="85"/>
        <v>0</v>
      </c>
      <c r="M658" s="28">
        <f t="shared" si="86"/>
        <v>0</v>
      </c>
      <c r="N658" s="29">
        <f t="shared" si="86"/>
        <v>0</v>
      </c>
      <c r="O658" s="28">
        <f t="shared" si="87"/>
        <v>0</v>
      </c>
      <c r="P658" s="29">
        <f t="shared" si="88"/>
        <v>0</v>
      </c>
      <c r="Q658" s="27"/>
      <c r="R658" s="7"/>
    </row>
    <row r="659" spans="1:18" x14ac:dyDescent="0.25">
      <c r="A659" s="2"/>
      <c r="B659" s="1"/>
      <c r="C659" s="2"/>
      <c r="D659" s="2"/>
      <c r="E659" s="4"/>
      <c r="F659" s="4"/>
      <c r="G659" s="4">
        <f t="shared" si="81"/>
        <v>0</v>
      </c>
      <c r="H659" s="26" t="s">
        <v>6</v>
      </c>
      <c r="I659" s="39">
        <f t="shared" si="82"/>
        <v>0</v>
      </c>
      <c r="J659" s="29">
        <f t="shared" si="83"/>
        <v>0</v>
      </c>
      <c r="K659" s="28">
        <f t="shared" si="84"/>
        <v>0</v>
      </c>
      <c r="L659" s="29">
        <f t="shared" si="85"/>
        <v>0</v>
      </c>
      <c r="M659" s="28">
        <f t="shared" si="86"/>
        <v>0</v>
      </c>
      <c r="N659" s="29">
        <f t="shared" si="86"/>
        <v>0</v>
      </c>
      <c r="O659" s="28">
        <f t="shared" si="87"/>
        <v>0</v>
      </c>
      <c r="P659" s="29">
        <f t="shared" si="88"/>
        <v>0</v>
      </c>
      <c r="Q659" s="27"/>
      <c r="R659" s="7"/>
    </row>
    <row r="660" spans="1:18" x14ac:dyDescent="0.25">
      <c r="A660" s="2"/>
      <c r="B660" s="1"/>
      <c r="C660" s="2"/>
      <c r="D660" s="2"/>
      <c r="E660" s="4"/>
      <c r="F660" s="4"/>
      <c r="G660" s="4">
        <f t="shared" si="81"/>
        <v>0</v>
      </c>
      <c r="H660" s="26" t="s">
        <v>6</v>
      </c>
      <c r="I660" s="39">
        <f t="shared" si="82"/>
        <v>0</v>
      </c>
      <c r="J660" s="29">
        <f t="shared" si="83"/>
        <v>0</v>
      </c>
      <c r="K660" s="28">
        <f t="shared" si="84"/>
        <v>0</v>
      </c>
      <c r="L660" s="29">
        <f t="shared" si="85"/>
        <v>0</v>
      </c>
      <c r="M660" s="28">
        <f t="shared" si="86"/>
        <v>0</v>
      </c>
      <c r="N660" s="29">
        <f t="shared" si="86"/>
        <v>0</v>
      </c>
      <c r="O660" s="28">
        <f t="shared" si="87"/>
        <v>0</v>
      </c>
      <c r="P660" s="29">
        <f t="shared" si="88"/>
        <v>0</v>
      </c>
      <c r="Q660" s="27"/>
      <c r="R660" s="7"/>
    </row>
    <row r="661" spans="1:18" x14ac:dyDescent="0.25">
      <c r="A661" s="2"/>
      <c r="B661" s="1"/>
      <c r="C661" s="2"/>
      <c r="D661" s="2"/>
      <c r="E661" s="4"/>
      <c r="F661" s="4"/>
      <c r="G661" s="4">
        <f t="shared" si="81"/>
        <v>0</v>
      </c>
      <c r="H661" s="26" t="s">
        <v>6</v>
      </c>
      <c r="I661" s="39">
        <f t="shared" si="82"/>
        <v>0</v>
      </c>
      <c r="J661" s="29">
        <f t="shared" si="83"/>
        <v>0</v>
      </c>
      <c r="K661" s="28">
        <f t="shared" si="84"/>
        <v>0</v>
      </c>
      <c r="L661" s="29">
        <f t="shared" si="85"/>
        <v>0</v>
      </c>
      <c r="M661" s="28">
        <f t="shared" si="86"/>
        <v>0</v>
      </c>
      <c r="N661" s="29">
        <f t="shared" si="86"/>
        <v>0</v>
      </c>
      <c r="O661" s="28">
        <f t="shared" si="87"/>
        <v>0</v>
      </c>
      <c r="P661" s="29">
        <f t="shared" si="88"/>
        <v>0</v>
      </c>
      <c r="Q661" s="27"/>
      <c r="R661" s="7"/>
    </row>
    <row r="662" spans="1:18" x14ac:dyDescent="0.25">
      <c r="A662" s="2"/>
      <c r="B662" s="1"/>
      <c r="C662" s="2"/>
      <c r="D662" s="2"/>
      <c r="E662" s="4"/>
      <c r="F662" s="4"/>
      <c r="G662" s="4">
        <f t="shared" si="81"/>
        <v>0</v>
      </c>
      <c r="H662" s="26" t="s">
        <v>6</v>
      </c>
      <c r="I662" s="39">
        <f t="shared" si="82"/>
        <v>0</v>
      </c>
      <c r="J662" s="29">
        <f t="shared" si="83"/>
        <v>0</v>
      </c>
      <c r="K662" s="28">
        <f t="shared" si="84"/>
        <v>0</v>
      </c>
      <c r="L662" s="29">
        <f t="shared" si="85"/>
        <v>0</v>
      </c>
      <c r="M662" s="28">
        <f t="shared" si="86"/>
        <v>0</v>
      </c>
      <c r="N662" s="29">
        <f t="shared" si="86"/>
        <v>0</v>
      </c>
      <c r="O662" s="28">
        <f t="shared" si="87"/>
        <v>0</v>
      </c>
      <c r="P662" s="29">
        <f t="shared" si="88"/>
        <v>0</v>
      </c>
      <c r="Q662" s="27"/>
      <c r="R662" s="7"/>
    </row>
    <row r="663" spans="1:18" x14ac:dyDescent="0.25">
      <c r="A663" s="2"/>
      <c r="B663" s="1"/>
      <c r="C663" s="2"/>
      <c r="D663" s="2"/>
      <c r="E663" s="4"/>
      <c r="F663" s="4"/>
      <c r="G663" s="4">
        <f t="shared" si="81"/>
        <v>0</v>
      </c>
      <c r="H663" s="26" t="s">
        <v>6</v>
      </c>
      <c r="I663" s="39">
        <f t="shared" si="82"/>
        <v>0</v>
      </c>
      <c r="J663" s="29">
        <f t="shared" si="83"/>
        <v>0</v>
      </c>
      <c r="K663" s="28">
        <f t="shared" si="84"/>
        <v>0</v>
      </c>
      <c r="L663" s="29">
        <f t="shared" si="85"/>
        <v>0</v>
      </c>
      <c r="M663" s="28">
        <f t="shared" si="86"/>
        <v>0</v>
      </c>
      <c r="N663" s="29">
        <f t="shared" si="86"/>
        <v>0</v>
      </c>
      <c r="O663" s="28">
        <f t="shared" si="87"/>
        <v>0</v>
      </c>
      <c r="P663" s="29">
        <f t="shared" si="88"/>
        <v>0</v>
      </c>
      <c r="Q663" s="27"/>
      <c r="R663" s="7"/>
    </row>
    <row r="664" spans="1:18" x14ac:dyDescent="0.25">
      <c r="A664" s="2"/>
      <c r="B664" s="1"/>
      <c r="C664" s="2"/>
      <c r="D664" s="2"/>
      <c r="E664" s="4"/>
      <c r="F664" s="4"/>
      <c r="G664" s="4">
        <f t="shared" si="81"/>
        <v>0</v>
      </c>
      <c r="H664" s="26" t="s">
        <v>6</v>
      </c>
      <c r="I664" s="39">
        <f t="shared" si="82"/>
        <v>0</v>
      </c>
      <c r="J664" s="29">
        <f t="shared" si="83"/>
        <v>0</v>
      </c>
      <c r="K664" s="28">
        <f t="shared" si="84"/>
        <v>0</v>
      </c>
      <c r="L664" s="29">
        <f t="shared" si="85"/>
        <v>0</v>
      </c>
      <c r="M664" s="28">
        <f t="shared" si="86"/>
        <v>0</v>
      </c>
      <c r="N664" s="29">
        <f t="shared" si="86"/>
        <v>0</v>
      </c>
      <c r="O664" s="28">
        <f t="shared" si="87"/>
        <v>0</v>
      </c>
      <c r="P664" s="29">
        <f t="shared" si="88"/>
        <v>0</v>
      </c>
      <c r="Q664" s="27"/>
      <c r="R664" s="7"/>
    </row>
    <row r="665" spans="1:18" x14ac:dyDescent="0.25">
      <c r="A665" s="2"/>
      <c r="B665" s="1"/>
      <c r="C665" s="2"/>
      <c r="D665" s="2"/>
      <c r="E665" s="4"/>
      <c r="F665" s="4"/>
      <c r="G665" s="4">
        <f t="shared" si="81"/>
        <v>0</v>
      </c>
      <c r="H665" s="26" t="s">
        <v>6</v>
      </c>
      <c r="I665" s="39">
        <f t="shared" si="82"/>
        <v>0</v>
      </c>
      <c r="J665" s="29">
        <f t="shared" si="83"/>
        <v>0</v>
      </c>
      <c r="K665" s="28">
        <f t="shared" si="84"/>
        <v>0</v>
      </c>
      <c r="L665" s="29">
        <f t="shared" si="85"/>
        <v>0</v>
      </c>
      <c r="M665" s="28">
        <f t="shared" si="86"/>
        <v>0</v>
      </c>
      <c r="N665" s="29">
        <f t="shared" si="86"/>
        <v>0</v>
      </c>
      <c r="O665" s="28">
        <f t="shared" si="87"/>
        <v>0</v>
      </c>
      <c r="P665" s="29">
        <f t="shared" si="88"/>
        <v>0</v>
      </c>
      <c r="Q665" s="27"/>
      <c r="R665" s="7"/>
    </row>
    <row r="666" spans="1:18" x14ac:dyDescent="0.25">
      <c r="A666" s="2"/>
      <c r="B666" s="1"/>
      <c r="C666" s="2"/>
      <c r="D666" s="2"/>
      <c r="E666" s="4"/>
      <c r="F666" s="4"/>
      <c r="G666" s="4">
        <f t="shared" si="81"/>
        <v>0</v>
      </c>
      <c r="H666" s="26" t="s">
        <v>6</v>
      </c>
      <c r="I666" s="39">
        <f t="shared" si="82"/>
        <v>0</v>
      </c>
      <c r="J666" s="29">
        <f t="shared" si="83"/>
        <v>0</v>
      </c>
      <c r="K666" s="28">
        <f t="shared" si="84"/>
        <v>0</v>
      </c>
      <c r="L666" s="29">
        <f t="shared" si="85"/>
        <v>0</v>
      </c>
      <c r="M666" s="28">
        <f t="shared" si="86"/>
        <v>0</v>
      </c>
      <c r="N666" s="29">
        <f t="shared" si="86"/>
        <v>0</v>
      </c>
      <c r="O666" s="28">
        <f t="shared" si="87"/>
        <v>0</v>
      </c>
      <c r="P666" s="29">
        <f t="shared" si="88"/>
        <v>0</v>
      </c>
      <c r="Q666" s="27"/>
      <c r="R666" s="7"/>
    </row>
    <row r="667" spans="1:18" x14ac:dyDescent="0.25">
      <c r="A667" s="2"/>
      <c r="B667" s="1"/>
      <c r="C667" s="2"/>
      <c r="D667" s="2"/>
      <c r="E667" s="4"/>
      <c r="F667" s="4"/>
      <c r="G667" s="4">
        <f t="shared" si="81"/>
        <v>0</v>
      </c>
      <c r="H667" s="26" t="s">
        <v>6</v>
      </c>
      <c r="I667" s="39">
        <f t="shared" si="82"/>
        <v>0</v>
      </c>
      <c r="J667" s="29">
        <f t="shared" si="83"/>
        <v>0</v>
      </c>
      <c r="K667" s="28">
        <f t="shared" si="84"/>
        <v>0</v>
      </c>
      <c r="L667" s="29">
        <f t="shared" si="85"/>
        <v>0</v>
      </c>
      <c r="M667" s="28">
        <f t="shared" si="86"/>
        <v>0</v>
      </c>
      <c r="N667" s="29">
        <f t="shared" si="86"/>
        <v>0</v>
      </c>
      <c r="O667" s="28">
        <f t="shared" si="87"/>
        <v>0</v>
      </c>
      <c r="P667" s="29">
        <f t="shared" si="88"/>
        <v>0</v>
      </c>
      <c r="Q667" s="27"/>
      <c r="R667" s="7"/>
    </row>
    <row r="668" spans="1:18" x14ac:dyDescent="0.25">
      <c r="A668" s="2"/>
      <c r="B668" s="1"/>
      <c r="C668" s="2"/>
      <c r="D668" s="2"/>
      <c r="E668" s="4"/>
      <c r="F668" s="4"/>
      <c r="G668" s="4">
        <f t="shared" si="81"/>
        <v>0</v>
      </c>
      <c r="H668" s="26" t="s">
        <v>6</v>
      </c>
      <c r="I668" s="39">
        <f t="shared" si="82"/>
        <v>0</v>
      </c>
      <c r="J668" s="29">
        <f t="shared" si="83"/>
        <v>0</v>
      </c>
      <c r="K668" s="28">
        <f t="shared" si="84"/>
        <v>0</v>
      </c>
      <c r="L668" s="29">
        <f t="shared" si="85"/>
        <v>0</v>
      </c>
      <c r="M668" s="28">
        <f t="shared" si="86"/>
        <v>0</v>
      </c>
      <c r="N668" s="29">
        <f t="shared" si="86"/>
        <v>0</v>
      </c>
      <c r="O668" s="28">
        <f t="shared" si="87"/>
        <v>0</v>
      </c>
      <c r="P668" s="29">
        <f t="shared" si="88"/>
        <v>0</v>
      </c>
      <c r="Q668" s="27"/>
      <c r="R668" s="7"/>
    </row>
    <row r="669" spans="1:18" x14ac:dyDescent="0.25">
      <c r="A669" s="2"/>
      <c r="B669" s="1"/>
      <c r="C669" s="2"/>
      <c r="D669" s="2"/>
      <c r="E669" s="4"/>
      <c r="F669" s="4"/>
      <c r="G669" s="4">
        <f t="shared" si="81"/>
        <v>0</v>
      </c>
      <c r="H669" s="26" t="s">
        <v>6</v>
      </c>
      <c r="I669" s="39">
        <f t="shared" si="82"/>
        <v>0</v>
      </c>
      <c r="J669" s="29">
        <f t="shared" si="83"/>
        <v>0</v>
      </c>
      <c r="K669" s="28">
        <f t="shared" si="84"/>
        <v>0</v>
      </c>
      <c r="L669" s="29">
        <f t="shared" si="85"/>
        <v>0</v>
      </c>
      <c r="M669" s="28">
        <f t="shared" si="86"/>
        <v>0</v>
      </c>
      <c r="N669" s="29">
        <f t="shared" si="86"/>
        <v>0</v>
      </c>
      <c r="O669" s="28">
        <f t="shared" si="87"/>
        <v>0</v>
      </c>
      <c r="P669" s="29">
        <f t="shared" si="88"/>
        <v>0</v>
      </c>
      <c r="Q669" s="27"/>
      <c r="R669" s="7"/>
    </row>
    <row r="670" spans="1:18" x14ac:dyDescent="0.25">
      <c r="A670" s="2"/>
      <c r="B670" s="1"/>
      <c r="C670" s="2"/>
      <c r="D670" s="2"/>
      <c r="E670" s="4"/>
      <c r="F670" s="4"/>
      <c r="G670" s="4">
        <f t="shared" si="81"/>
        <v>0</v>
      </c>
      <c r="H670" s="26" t="s">
        <v>6</v>
      </c>
      <c r="I670" s="39">
        <f t="shared" si="82"/>
        <v>0</v>
      </c>
      <c r="J670" s="29">
        <f t="shared" si="83"/>
        <v>0</v>
      </c>
      <c r="K670" s="28">
        <f t="shared" si="84"/>
        <v>0</v>
      </c>
      <c r="L670" s="29">
        <f t="shared" si="85"/>
        <v>0</v>
      </c>
      <c r="M670" s="28">
        <f t="shared" si="86"/>
        <v>0</v>
      </c>
      <c r="N670" s="29">
        <f t="shared" si="86"/>
        <v>0</v>
      </c>
      <c r="O670" s="28">
        <f t="shared" si="87"/>
        <v>0</v>
      </c>
      <c r="P670" s="29">
        <f t="shared" si="88"/>
        <v>0</v>
      </c>
      <c r="Q670" s="27"/>
      <c r="R670" s="7"/>
    </row>
    <row r="671" spans="1:18" x14ac:dyDescent="0.25">
      <c r="A671" s="2"/>
      <c r="B671" s="1"/>
      <c r="C671" s="2"/>
      <c r="D671" s="2"/>
      <c r="E671" s="4"/>
      <c r="F671" s="4"/>
      <c r="G671" s="4">
        <f t="shared" si="81"/>
        <v>0</v>
      </c>
      <c r="H671" s="26" t="s">
        <v>6</v>
      </c>
      <c r="I671" s="39">
        <f t="shared" si="82"/>
        <v>0</v>
      </c>
      <c r="J671" s="29">
        <f t="shared" si="83"/>
        <v>0</v>
      </c>
      <c r="K671" s="28">
        <f t="shared" si="84"/>
        <v>0</v>
      </c>
      <c r="L671" s="29">
        <f t="shared" si="85"/>
        <v>0</v>
      </c>
      <c r="M671" s="28">
        <f t="shared" si="86"/>
        <v>0</v>
      </c>
      <c r="N671" s="29">
        <f t="shared" si="86"/>
        <v>0</v>
      </c>
      <c r="O671" s="28">
        <f t="shared" si="87"/>
        <v>0</v>
      </c>
      <c r="P671" s="29">
        <f t="shared" si="88"/>
        <v>0</v>
      </c>
      <c r="Q671" s="27"/>
      <c r="R671" s="7"/>
    </row>
    <row r="672" spans="1:18" x14ac:dyDescent="0.25">
      <c r="A672" s="2"/>
      <c r="B672" s="1"/>
      <c r="C672" s="2"/>
      <c r="D672" s="2"/>
      <c r="E672" s="4"/>
      <c r="F672" s="4"/>
      <c r="G672" s="4">
        <f t="shared" si="81"/>
        <v>0</v>
      </c>
      <c r="H672" s="26" t="s">
        <v>6</v>
      </c>
      <c r="I672" s="39">
        <f t="shared" si="82"/>
        <v>0</v>
      </c>
      <c r="J672" s="29">
        <f t="shared" si="83"/>
        <v>0</v>
      </c>
      <c r="K672" s="28">
        <f t="shared" si="84"/>
        <v>0</v>
      </c>
      <c r="L672" s="29">
        <f t="shared" si="85"/>
        <v>0</v>
      </c>
      <c r="M672" s="28">
        <f t="shared" si="86"/>
        <v>0</v>
      </c>
      <c r="N672" s="29">
        <f t="shared" si="86"/>
        <v>0</v>
      </c>
      <c r="O672" s="28">
        <f t="shared" si="87"/>
        <v>0</v>
      </c>
      <c r="P672" s="29">
        <f t="shared" si="88"/>
        <v>0</v>
      </c>
      <c r="Q672" s="27"/>
      <c r="R672" s="7"/>
    </row>
    <row r="673" spans="1:18" x14ac:dyDescent="0.25">
      <c r="A673" s="2"/>
      <c r="B673" s="1"/>
      <c r="C673" s="2"/>
      <c r="D673" s="2"/>
      <c r="E673" s="4"/>
      <c r="F673" s="4"/>
      <c r="G673" s="4">
        <f t="shared" si="81"/>
        <v>0</v>
      </c>
      <c r="H673" s="26" t="s">
        <v>6</v>
      </c>
      <c r="I673" s="39">
        <f t="shared" si="82"/>
        <v>0</v>
      </c>
      <c r="J673" s="29">
        <f t="shared" si="83"/>
        <v>0</v>
      </c>
      <c r="K673" s="28">
        <f t="shared" si="84"/>
        <v>0</v>
      </c>
      <c r="L673" s="29">
        <f t="shared" si="85"/>
        <v>0</v>
      </c>
      <c r="M673" s="28">
        <f t="shared" si="86"/>
        <v>0</v>
      </c>
      <c r="N673" s="29">
        <f t="shared" si="86"/>
        <v>0</v>
      </c>
      <c r="O673" s="28">
        <f t="shared" si="87"/>
        <v>0</v>
      </c>
      <c r="P673" s="29">
        <f t="shared" si="88"/>
        <v>0</v>
      </c>
      <c r="Q673" s="27"/>
      <c r="R673" s="7"/>
    </row>
    <row r="674" spans="1:18" x14ac:dyDescent="0.25">
      <c r="A674" s="2"/>
      <c r="B674" s="1"/>
      <c r="C674" s="2"/>
      <c r="D674" s="2"/>
      <c r="E674" s="4"/>
      <c r="F674" s="4"/>
      <c r="G674" s="4">
        <f t="shared" si="81"/>
        <v>0</v>
      </c>
      <c r="H674" s="26" t="s">
        <v>6</v>
      </c>
      <c r="I674" s="39">
        <f t="shared" si="82"/>
        <v>0</v>
      </c>
      <c r="J674" s="29">
        <f t="shared" si="83"/>
        <v>0</v>
      </c>
      <c r="K674" s="28">
        <f t="shared" si="84"/>
        <v>0</v>
      </c>
      <c r="L674" s="29">
        <f t="shared" si="85"/>
        <v>0</v>
      </c>
      <c r="M674" s="28">
        <f t="shared" si="86"/>
        <v>0</v>
      </c>
      <c r="N674" s="29">
        <f t="shared" si="86"/>
        <v>0</v>
      </c>
      <c r="O674" s="28">
        <f t="shared" si="87"/>
        <v>0</v>
      </c>
      <c r="P674" s="29">
        <f t="shared" si="88"/>
        <v>0</v>
      </c>
      <c r="Q674" s="27"/>
      <c r="R674" s="7"/>
    </row>
    <row r="675" spans="1:18" x14ac:dyDescent="0.25">
      <c r="A675" s="2"/>
      <c r="B675" s="1"/>
      <c r="C675" s="2"/>
      <c r="D675" s="2"/>
      <c r="E675" s="4"/>
      <c r="F675" s="4"/>
      <c r="G675" s="4">
        <f t="shared" si="81"/>
        <v>0</v>
      </c>
      <c r="H675" s="26" t="s">
        <v>6</v>
      </c>
      <c r="I675" s="39">
        <f t="shared" si="82"/>
        <v>0</v>
      </c>
      <c r="J675" s="29">
        <f t="shared" si="83"/>
        <v>0</v>
      </c>
      <c r="K675" s="28">
        <f t="shared" si="84"/>
        <v>0</v>
      </c>
      <c r="L675" s="29">
        <f t="shared" si="85"/>
        <v>0</v>
      </c>
      <c r="M675" s="28">
        <f t="shared" si="86"/>
        <v>0</v>
      </c>
      <c r="N675" s="29">
        <f t="shared" si="86"/>
        <v>0</v>
      </c>
      <c r="O675" s="28">
        <f t="shared" si="87"/>
        <v>0</v>
      </c>
      <c r="P675" s="29">
        <f t="shared" si="88"/>
        <v>0</v>
      </c>
      <c r="Q675" s="27"/>
      <c r="R675" s="7"/>
    </row>
    <row r="676" spans="1:18" x14ac:dyDescent="0.25">
      <c r="A676" s="2"/>
      <c r="B676" s="1"/>
      <c r="C676" s="2"/>
      <c r="D676" s="2"/>
      <c r="E676" s="4"/>
      <c r="F676" s="4"/>
      <c r="G676" s="4">
        <f t="shared" si="81"/>
        <v>0</v>
      </c>
      <c r="H676" s="26" t="s">
        <v>6</v>
      </c>
      <c r="I676" s="39">
        <f t="shared" si="82"/>
        <v>0</v>
      </c>
      <c r="J676" s="29">
        <f t="shared" si="83"/>
        <v>0</v>
      </c>
      <c r="K676" s="28">
        <f t="shared" si="84"/>
        <v>0</v>
      </c>
      <c r="L676" s="29">
        <f t="shared" si="85"/>
        <v>0</v>
      </c>
      <c r="M676" s="28">
        <f t="shared" si="86"/>
        <v>0</v>
      </c>
      <c r="N676" s="29">
        <f t="shared" si="86"/>
        <v>0</v>
      </c>
      <c r="O676" s="28">
        <f t="shared" si="87"/>
        <v>0</v>
      </c>
      <c r="P676" s="29">
        <f t="shared" si="88"/>
        <v>0</v>
      </c>
      <c r="Q676" s="27"/>
      <c r="R676" s="7"/>
    </row>
    <row r="677" spans="1:18" x14ac:dyDescent="0.25">
      <c r="A677" s="2"/>
      <c r="B677" s="1"/>
      <c r="C677" s="2"/>
      <c r="D677" s="2"/>
      <c r="E677" s="4"/>
      <c r="F677" s="4"/>
      <c r="G677" s="4">
        <f t="shared" si="81"/>
        <v>0</v>
      </c>
      <c r="H677" s="26" t="s">
        <v>6</v>
      </c>
      <c r="I677" s="39">
        <f t="shared" si="82"/>
        <v>0</v>
      </c>
      <c r="J677" s="29">
        <f t="shared" si="83"/>
        <v>0</v>
      </c>
      <c r="K677" s="28">
        <f t="shared" si="84"/>
        <v>0</v>
      </c>
      <c r="L677" s="29">
        <f t="shared" si="85"/>
        <v>0</v>
      </c>
      <c r="M677" s="28">
        <f t="shared" si="86"/>
        <v>0</v>
      </c>
      <c r="N677" s="29">
        <f t="shared" si="86"/>
        <v>0</v>
      </c>
      <c r="O677" s="28">
        <f t="shared" si="87"/>
        <v>0</v>
      </c>
      <c r="P677" s="29">
        <f t="shared" si="88"/>
        <v>0</v>
      </c>
      <c r="Q677" s="27"/>
      <c r="R677" s="7"/>
    </row>
    <row r="678" spans="1:18" x14ac:dyDescent="0.25">
      <c r="A678" s="2"/>
      <c r="B678" s="1"/>
      <c r="C678" s="2"/>
      <c r="D678" s="2"/>
      <c r="E678" s="4"/>
      <c r="F678" s="4"/>
      <c r="G678" s="4">
        <f t="shared" si="81"/>
        <v>0</v>
      </c>
      <c r="H678" s="26" t="s">
        <v>6</v>
      </c>
      <c r="I678" s="39">
        <f t="shared" si="82"/>
        <v>0</v>
      </c>
      <c r="J678" s="29">
        <f t="shared" si="83"/>
        <v>0</v>
      </c>
      <c r="K678" s="28">
        <f t="shared" si="84"/>
        <v>0</v>
      </c>
      <c r="L678" s="29">
        <f t="shared" si="85"/>
        <v>0</v>
      </c>
      <c r="M678" s="28">
        <f t="shared" si="86"/>
        <v>0</v>
      </c>
      <c r="N678" s="29">
        <f t="shared" si="86"/>
        <v>0</v>
      </c>
      <c r="O678" s="28">
        <f t="shared" si="87"/>
        <v>0</v>
      </c>
      <c r="P678" s="29">
        <f t="shared" si="88"/>
        <v>0</v>
      </c>
      <c r="Q678" s="27"/>
      <c r="R678" s="7"/>
    </row>
    <row r="679" spans="1:18" x14ac:dyDescent="0.25">
      <c r="A679" s="2"/>
      <c r="B679" s="1"/>
      <c r="C679" s="2"/>
      <c r="D679" s="2"/>
      <c r="E679" s="4"/>
      <c r="F679" s="4"/>
      <c r="G679" s="4">
        <f t="shared" si="81"/>
        <v>0</v>
      </c>
      <c r="H679" s="26" t="s">
        <v>6</v>
      </c>
      <c r="I679" s="39">
        <f t="shared" si="82"/>
        <v>0</v>
      </c>
      <c r="J679" s="29">
        <f t="shared" si="83"/>
        <v>0</v>
      </c>
      <c r="K679" s="28">
        <f t="shared" si="84"/>
        <v>0</v>
      </c>
      <c r="L679" s="29">
        <f t="shared" si="85"/>
        <v>0</v>
      </c>
      <c r="M679" s="28">
        <f t="shared" si="86"/>
        <v>0</v>
      </c>
      <c r="N679" s="29">
        <f t="shared" si="86"/>
        <v>0</v>
      </c>
      <c r="O679" s="28">
        <f t="shared" si="87"/>
        <v>0</v>
      </c>
      <c r="P679" s="29">
        <f t="shared" si="88"/>
        <v>0</v>
      </c>
      <c r="Q679" s="27"/>
      <c r="R679" s="7"/>
    </row>
    <row r="680" spans="1:18" x14ac:dyDescent="0.25">
      <c r="A680" s="2"/>
      <c r="B680" s="1"/>
      <c r="C680" s="2"/>
      <c r="D680" s="2"/>
      <c r="E680" s="4"/>
      <c r="F680" s="4"/>
      <c r="G680" s="4">
        <f t="shared" si="81"/>
        <v>0</v>
      </c>
      <c r="H680" s="26" t="s">
        <v>6</v>
      </c>
      <c r="I680" s="39">
        <f t="shared" si="82"/>
        <v>0</v>
      </c>
      <c r="J680" s="29">
        <f t="shared" si="83"/>
        <v>0</v>
      </c>
      <c r="K680" s="28">
        <f t="shared" si="84"/>
        <v>0</v>
      </c>
      <c r="L680" s="29">
        <f t="shared" si="85"/>
        <v>0</v>
      </c>
      <c r="M680" s="28">
        <f t="shared" si="86"/>
        <v>0</v>
      </c>
      <c r="N680" s="29">
        <f t="shared" si="86"/>
        <v>0</v>
      </c>
      <c r="O680" s="28">
        <f t="shared" si="87"/>
        <v>0</v>
      </c>
      <c r="P680" s="29">
        <f t="shared" si="88"/>
        <v>0</v>
      </c>
      <c r="Q680" s="27"/>
      <c r="R680" s="7"/>
    </row>
    <row r="681" spans="1:18" x14ac:dyDescent="0.25">
      <c r="A681" s="2"/>
      <c r="B681" s="1"/>
      <c r="C681" s="2"/>
      <c r="D681" s="2"/>
      <c r="E681" s="4"/>
      <c r="F681" s="4"/>
      <c r="G681" s="4">
        <f t="shared" si="81"/>
        <v>0</v>
      </c>
      <c r="H681" s="26" t="s">
        <v>6</v>
      </c>
      <c r="I681" s="39">
        <f t="shared" si="82"/>
        <v>0</v>
      </c>
      <c r="J681" s="29">
        <f t="shared" si="83"/>
        <v>0</v>
      </c>
      <c r="K681" s="28">
        <f t="shared" si="84"/>
        <v>0</v>
      </c>
      <c r="L681" s="29">
        <f t="shared" si="85"/>
        <v>0</v>
      </c>
      <c r="M681" s="28">
        <f t="shared" si="86"/>
        <v>0</v>
      </c>
      <c r="N681" s="29">
        <f t="shared" si="86"/>
        <v>0</v>
      </c>
      <c r="O681" s="28">
        <f t="shared" si="87"/>
        <v>0</v>
      </c>
      <c r="P681" s="29">
        <f t="shared" si="88"/>
        <v>0</v>
      </c>
      <c r="Q681" s="27"/>
      <c r="R681" s="7"/>
    </row>
    <row r="682" spans="1:18" x14ac:dyDescent="0.25">
      <c r="A682" s="2"/>
      <c r="B682" s="1"/>
      <c r="C682" s="2"/>
      <c r="D682" s="2"/>
      <c r="E682" s="4"/>
      <c r="F682" s="4"/>
      <c r="G682" s="4">
        <f t="shared" si="81"/>
        <v>0</v>
      </c>
      <c r="H682" s="26" t="s">
        <v>6</v>
      </c>
      <c r="I682" s="39">
        <f t="shared" si="82"/>
        <v>0</v>
      </c>
      <c r="J682" s="29">
        <f t="shared" si="83"/>
        <v>0</v>
      </c>
      <c r="K682" s="28">
        <f t="shared" si="84"/>
        <v>0</v>
      </c>
      <c r="L682" s="29">
        <f t="shared" si="85"/>
        <v>0</v>
      </c>
      <c r="M682" s="28">
        <f t="shared" si="86"/>
        <v>0</v>
      </c>
      <c r="N682" s="29">
        <f t="shared" si="86"/>
        <v>0</v>
      </c>
      <c r="O682" s="28">
        <f t="shared" si="87"/>
        <v>0</v>
      </c>
      <c r="P682" s="29">
        <f t="shared" si="88"/>
        <v>0</v>
      </c>
      <c r="Q682" s="27"/>
      <c r="R682" s="7"/>
    </row>
    <row r="683" spans="1:18" x14ac:dyDescent="0.25">
      <c r="A683" s="2"/>
      <c r="B683" s="1"/>
      <c r="C683" s="2"/>
      <c r="D683" s="2"/>
      <c r="E683" s="4"/>
      <c r="F683" s="4"/>
      <c r="G683" s="4">
        <f t="shared" si="81"/>
        <v>0</v>
      </c>
      <c r="H683" s="26" t="s">
        <v>6</v>
      </c>
      <c r="I683" s="39">
        <f t="shared" si="82"/>
        <v>0</v>
      </c>
      <c r="J683" s="29">
        <f t="shared" si="83"/>
        <v>0</v>
      </c>
      <c r="K683" s="28">
        <f t="shared" si="84"/>
        <v>0</v>
      </c>
      <c r="L683" s="29">
        <f t="shared" si="85"/>
        <v>0</v>
      </c>
      <c r="M683" s="28">
        <f t="shared" si="86"/>
        <v>0</v>
      </c>
      <c r="N683" s="29">
        <f t="shared" si="86"/>
        <v>0</v>
      </c>
      <c r="O683" s="28">
        <f t="shared" si="87"/>
        <v>0</v>
      </c>
      <c r="P683" s="29">
        <f t="shared" si="88"/>
        <v>0</v>
      </c>
      <c r="Q683" s="27"/>
      <c r="R683" s="7"/>
    </row>
    <row r="684" spans="1:18" x14ac:dyDescent="0.25">
      <c r="A684" s="2"/>
      <c r="B684" s="1"/>
      <c r="C684" s="2"/>
      <c r="D684" s="2"/>
      <c r="E684" s="4"/>
      <c r="F684" s="4"/>
      <c r="G684" s="4">
        <f t="shared" si="81"/>
        <v>0</v>
      </c>
      <c r="H684" s="26" t="s">
        <v>6</v>
      </c>
      <c r="I684" s="39">
        <f t="shared" si="82"/>
        <v>0</v>
      </c>
      <c r="J684" s="29">
        <f t="shared" si="83"/>
        <v>0</v>
      </c>
      <c r="K684" s="28">
        <f t="shared" si="84"/>
        <v>0</v>
      </c>
      <c r="L684" s="29">
        <f t="shared" si="85"/>
        <v>0</v>
      </c>
      <c r="M684" s="28">
        <f t="shared" si="86"/>
        <v>0</v>
      </c>
      <c r="N684" s="29">
        <f t="shared" si="86"/>
        <v>0</v>
      </c>
      <c r="O684" s="28">
        <f t="shared" si="87"/>
        <v>0</v>
      </c>
      <c r="P684" s="29">
        <f t="shared" si="88"/>
        <v>0</v>
      </c>
      <c r="Q684" s="27"/>
      <c r="R684" s="7"/>
    </row>
    <row r="685" spans="1:18" x14ac:dyDescent="0.25">
      <c r="A685" s="2"/>
      <c r="B685" s="1"/>
      <c r="C685" s="2"/>
      <c r="D685" s="2"/>
      <c r="E685" s="4"/>
      <c r="F685" s="4"/>
      <c r="G685" s="4">
        <f t="shared" si="81"/>
        <v>0</v>
      </c>
      <c r="H685" s="26" t="s">
        <v>6</v>
      </c>
      <c r="I685" s="39">
        <f t="shared" si="82"/>
        <v>0</v>
      </c>
      <c r="J685" s="29">
        <f t="shared" si="83"/>
        <v>0</v>
      </c>
      <c r="K685" s="28">
        <f t="shared" si="84"/>
        <v>0</v>
      </c>
      <c r="L685" s="29">
        <f t="shared" si="85"/>
        <v>0</v>
      </c>
      <c r="M685" s="28">
        <f t="shared" si="86"/>
        <v>0</v>
      </c>
      <c r="N685" s="29">
        <f t="shared" si="86"/>
        <v>0</v>
      </c>
      <c r="O685" s="28">
        <f t="shared" si="87"/>
        <v>0</v>
      </c>
      <c r="P685" s="29">
        <f t="shared" si="88"/>
        <v>0</v>
      </c>
      <c r="Q685" s="27"/>
      <c r="R685" s="7"/>
    </row>
    <row r="686" spans="1:18" x14ac:dyDescent="0.25">
      <c r="A686" s="2"/>
      <c r="B686" s="1"/>
      <c r="C686" s="2"/>
      <c r="D686" s="2"/>
      <c r="E686" s="4"/>
      <c r="F686" s="4"/>
      <c r="G686" s="4">
        <f t="shared" si="81"/>
        <v>0</v>
      </c>
      <c r="H686" s="26" t="s">
        <v>6</v>
      </c>
      <c r="I686" s="39">
        <f t="shared" si="82"/>
        <v>0</v>
      </c>
      <c r="J686" s="29">
        <f t="shared" si="83"/>
        <v>0</v>
      </c>
      <c r="K686" s="28">
        <f t="shared" si="84"/>
        <v>0</v>
      </c>
      <c r="L686" s="29">
        <f t="shared" si="85"/>
        <v>0</v>
      </c>
      <c r="M686" s="28">
        <f t="shared" si="86"/>
        <v>0</v>
      </c>
      <c r="N686" s="29">
        <f t="shared" si="86"/>
        <v>0</v>
      </c>
      <c r="O686" s="28">
        <f t="shared" si="87"/>
        <v>0</v>
      </c>
      <c r="P686" s="29">
        <f t="shared" si="88"/>
        <v>0</v>
      </c>
      <c r="Q686" s="27"/>
      <c r="R686" s="7"/>
    </row>
    <row r="687" spans="1:18" x14ac:dyDescent="0.25">
      <c r="A687" s="2"/>
      <c r="B687" s="1"/>
      <c r="C687" s="2"/>
      <c r="D687" s="2"/>
      <c r="E687" s="4"/>
      <c r="F687" s="4"/>
      <c r="G687" s="4">
        <f t="shared" si="81"/>
        <v>0</v>
      </c>
      <c r="H687" s="26" t="s">
        <v>6</v>
      </c>
      <c r="I687" s="39">
        <f t="shared" si="82"/>
        <v>0</v>
      </c>
      <c r="J687" s="29">
        <f t="shared" si="83"/>
        <v>0</v>
      </c>
      <c r="K687" s="28">
        <f t="shared" si="84"/>
        <v>0</v>
      </c>
      <c r="L687" s="29">
        <f t="shared" si="85"/>
        <v>0</v>
      </c>
      <c r="M687" s="28">
        <f t="shared" si="86"/>
        <v>0</v>
      </c>
      <c r="N687" s="29">
        <f t="shared" si="86"/>
        <v>0</v>
      </c>
      <c r="O687" s="28">
        <f t="shared" si="87"/>
        <v>0</v>
      </c>
      <c r="P687" s="29">
        <f t="shared" si="88"/>
        <v>0</v>
      </c>
      <c r="Q687" s="27"/>
      <c r="R687" s="7"/>
    </row>
    <row r="688" spans="1:18" x14ac:dyDescent="0.25">
      <c r="A688" s="2"/>
      <c r="B688" s="1"/>
      <c r="C688" s="2"/>
      <c r="D688" s="2"/>
      <c r="E688" s="4"/>
      <c r="F688" s="4"/>
      <c r="G688" s="4">
        <f t="shared" si="81"/>
        <v>0</v>
      </c>
      <c r="H688" s="26" t="s">
        <v>6</v>
      </c>
      <c r="I688" s="39">
        <f t="shared" si="82"/>
        <v>0</v>
      </c>
      <c r="J688" s="29">
        <f t="shared" si="83"/>
        <v>0</v>
      </c>
      <c r="K688" s="28">
        <f t="shared" si="84"/>
        <v>0</v>
      </c>
      <c r="L688" s="29">
        <f t="shared" si="85"/>
        <v>0</v>
      </c>
      <c r="M688" s="28">
        <f t="shared" si="86"/>
        <v>0</v>
      </c>
      <c r="N688" s="29">
        <f t="shared" si="86"/>
        <v>0</v>
      </c>
      <c r="O688" s="28">
        <f t="shared" si="87"/>
        <v>0</v>
      </c>
      <c r="P688" s="29">
        <f t="shared" si="88"/>
        <v>0</v>
      </c>
      <c r="Q688" s="27"/>
      <c r="R688" s="7"/>
    </row>
    <row r="689" spans="1:18" x14ac:dyDescent="0.25">
      <c r="A689" s="2"/>
      <c r="B689" s="1"/>
      <c r="C689" s="2"/>
      <c r="D689" s="2"/>
      <c r="E689" s="4"/>
      <c r="F689" s="4"/>
      <c r="G689" s="4">
        <f t="shared" si="81"/>
        <v>0</v>
      </c>
      <c r="H689" s="26" t="s">
        <v>6</v>
      </c>
      <c r="I689" s="39">
        <f t="shared" si="82"/>
        <v>0</v>
      </c>
      <c r="J689" s="29">
        <f t="shared" si="83"/>
        <v>0</v>
      </c>
      <c r="K689" s="28">
        <f t="shared" si="84"/>
        <v>0</v>
      </c>
      <c r="L689" s="29">
        <f t="shared" si="85"/>
        <v>0</v>
      </c>
      <c r="M689" s="28">
        <f t="shared" si="86"/>
        <v>0</v>
      </c>
      <c r="N689" s="29">
        <f t="shared" si="86"/>
        <v>0</v>
      </c>
      <c r="O689" s="28">
        <f t="shared" si="87"/>
        <v>0</v>
      </c>
      <c r="P689" s="29">
        <f t="shared" si="88"/>
        <v>0</v>
      </c>
      <c r="Q689" s="27"/>
      <c r="R689" s="7"/>
    </row>
    <row r="690" spans="1:18" x14ac:dyDescent="0.25">
      <c r="A690" s="2"/>
      <c r="B690" s="1"/>
      <c r="C690" s="2"/>
      <c r="D690" s="2"/>
      <c r="E690" s="4"/>
      <c r="F690" s="4"/>
      <c r="G690" s="4">
        <f t="shared" si="81"/>
        <v>0</v>
      </c>
      <c r="H690" s="26" t="s">
        <v>6</v>
      </c>
      <c r="I690" s="39">
        <f t="shared" si="82"/>
        <v>0</v>
      </c>
      <c r="J690" s="29">
        <f t="shared" si="83"/>
        <v>0</v>
      </c>
      <c r="K690" s="28">
        <f t="shared" si="84"/>
        <v>0</v>
      </c>
      <c r="L690" s="29">
        <f t="shared" si="85"/>
        <v>0</v>
      </c>
      <c r="M690" s="28">
        <f t="shared" si="86"/>
        <v>0</v>
      </c>
      <c r="N690" s="29">
        <f t="shared" si="86"/>
        <v>0</v>
      </c>
      <c r="O690" s="28">
        <f t="shared" si="87"/>
        <v>0</v>
      </c>
      <c r="P690" s="29">
        <f t="shared" si="88"/>
        <v>0</v>
      </c>
      <c r="Q690" s="27"/>
      <c r="R690" s="7"/>
    </row>
    <row r="691" spans="1:18" x14ac:dyDescent="0.25">
      <c r="A691" s="2"/>
      <c r="B691" s="1"/>
      <c r="C691" s="2"/>
      <c r="D691" s="2"/>
      <c r="E691" s="4"/>
      <c r="F691" s="4"/>
      <c r="G691" s="4">
        <f t="shared" si="81"/>
        <v>0</v>
      </c>
      <c r="H691" s="26" t="s">
        <v>6</v>
      </c>
      <c r="I691" s="39">
        <f t="shared" si="82"/>
        <v>0</v>
      </c>
      <c r="J691" s="29">
        <f t="shared" si="83"/>
        <v>0</v>
      </c>
      <c r="K691" s="28">
        <f t="shared" si="84"/>
        <v>0</v>
      </c>
      <c r="L691" s="29">
        <f t="shared" si="85"/>
        <v>0</v>
      </c>
      <c r="M691" s="28">
        <f t="shared" si="86"/>
        <v>0</v>
      </c>
      <c r="N691" s="29">
        <f t="shared" si="86"/>
        <v>0</v>
      </c>
      <c r="O691" s="28">
        <f t="shared" si="87"/>
        <v>0</v>
      </c>
      <c r="P691" s="29">
        <f t="shared" si="88"/>
        <v>0</v>
      </c>
      <c r="Q691" s="27"/>
      <c r="R691" s="7"/>
    </row>
    <row r="692" spans="1:18" x14ac:dyDescent="0.25">
      <c r="A692" s="2"/>
      <c r="B692" s="1"/>
      <c r="C692" s="2"/>
      <c r="D692" s="2"/>
      <c r="E692" s="4"/>
      <c r="F692" s="4"/>
      <c r="G692" s="4">
        <f t="shared" si="81"/>
        <v>0</v>
      </c>
      <c r="H692" s="26" t="s">
        <v>6</v>
      </c>
      <c r="I692" s="39">
        <f t="shared" si="82"/>
        <v>0</v>
      </c>
      <c r="J692" s="29">
        <f t="shared" si="83"/>
        <v>0</v>
      </c>
      <c r="K692" s="28">
        <f t="shared" si="84"/>
        <v>0</v>
      </c>
      <c r="L692" s="29">
        <f t="shared" si="85"/>
        <v>0</v>
      </c>
      <c r="M692" s="28">
        <f t="shared" si="86"/>
        <v>0</v>
      </c>
      <c r="N692" s="29">
        <f t="shared" si="86"/>
        <v>0</v>
      </c>
      <c r="O692" s="28">
        <f t="shared" si="87"/>
        <v>0</v>
      </c>
      <c r="P692" s="29">
        <f t="shared" si="88"/>
        <v>0</v>
      </c>
      <c r="Q692" s="27"/>
      <c r="R692" s="7"/>
    </row>
    <row r="693" spans="1:18" x14ac:dyDescent="0.25">
      <c r="A693" s="2"/>
      <c r="B693" s="1"/>
      <c r="C693" s="2"/>
      <c r="D693" s="2"/>
      <c r="E693" s="4"/>
      <c r="F693" s="4"/>
      <c r="G693" s="4">
        <f t="shared" si="81"/>
        <v>0</v>
      </c>
      <c r="H693" s="26" t="s">
        <v>6</v>
      </c>
      <c r="I693" s="39">
        <f t="shared" si="82"/>
        <v>0</v>
      </c>
      <c r="J693" s="29">
        <f t="shared" si="83"/>
        <v>0</v>
      </c>
      <c r="K693" s="28">
        <f t="shared" si="84"/>
        <v>0</v>
      </c>
      <c r="L693" s="29">
        <f t="shared" si="85"/>
        <v>0</v>
      </c>
      <c r="M693" s="28">
        <f t="shared" si="86"/>
        <v>0</v>
      </c>
      <c r="N693" s="29">
        <f t="shared" si="86"/>
        <v>0</v>
      </c>
      <c r="O693" s="28">
        <f t="shared" si="87"/>
        <v>0</v>
      </c>
      <c r="P693" s="29">
        <f t="shared" si="88"/>
        <v>0</v>
      </c>
      <c r="Q693" s="27"/>
      <c r="R693" s="7"/>
    </row>
    <row r="694" spans="1:18" x14ac:dyDescent="0.25">
      <c r="A694" s="2"/>
      <c r="B694" s="1"/>
      <c r="C694" s="2"/>
      <c r="D694" s="2"/>
      <c r="E694" s="4"/>
      <c r="F694" s="4"/>
      <c r="G694" s="4">
        <f t="shared" si="81"/>
        <v>0</v>
      </c>
      <c r="H694" s="26" t="s">
        <v>6</v>
      </c>
      <c r="I694" s="39">
        <f t="shared" si="82"/>
        <v>0</v>
      </c>
      <c r="J694" s="29">
        <f t="shared" si="83"/>
        <v>0</v>
      </c>
      <c r="K694" s="28">
        <f t="shared" si="84"/>
        <v>0</v>
      </c>
      <c r="L694" s="29">
        <f t="shared" si="85"/>
        <v>0</v>
      </c>
      <c r="M694" s="28">
        <f t="shared" si="86"/>
        <v>0</v>
      </c>
      <c r="N694" s="29">
        <f t="shared" si="86"/>
        <v>0</v>
      </c>
      <c r="O694" s="28">
        <f t="shared" si="87"/>
        <v>0</v>
      </c>
      <c r="P694" s="29">
        <f t="shared" si="88"/>
        <v>0</v>
      </c>
      <c r="Q694" s="27"/>
      <c r="R694" s="7"/>
    </row>
    <row r="695" spans="1:18" x14ac:dyDescent="0.25">
      <c r="A695" s="2"/>
      <c r="B695" s="1"/>
      <c r="C695" s="2"/>
      <c r="D695" s="2"/>
      <c r="E695" s="4"/>
      <c r="F695" s="4"/>
      <c r="G695" s="4">
        <f t="shared" si="81"/>
        <v>0</v>
      </c>
      <c r="H695" s="26" t="s">
        <v>6</v>
      </c>
      <c r="I695" s="39">
        <f t="shared" si="82"/>
        <v>0</v>
      </c>
      <c r="J695" s="29">
        <f t="shared" si="83"/>
        <v>0</v>
      </c>
      <c r="K695" s="28">
        <f t="shared" si="84"/>
        <v>0</v>
      </c>
      <c r="L695" s="29">
        <f t="shared" si="85"/>
        <v>0</v>
      </c>
      <c r="M695" s="28">
        <f t="shared" si="86"/>
        <v>0</v>
      </c>
      <c r="N695" s="29">
        <f t="shared" si="86"/>
        <v>0</v>
      </c>
      <c r="O695" s="28">
        <f t="shared" si="87"/>
        <v>0</v>
      </c>
      <c r="P695" s="29">
        <f t="shared" si="88"/>
        <v>0</v>
      </c>
      <c r="Q695" s="27"/>
      <c r="R695" s="7"/>
    </row>
    <row r="696" spans="1:18" x14ac:dyDescent="0.25">
      <c r="A696" s="2"/>
      <c r="B696" s="1"/>
      <c r="C696" s="2"/>
      <c r="D696" s="2"/>
      <c r="E696" s="4"/>
      <c r="F696" s="4"/>
      <c r="G696" s="4">
        <f t="shared" si="81"/>
        <v>0</v>
      </c>
      <c r="H696" s="26" t="s">
        <v>6</v>
      </c>
      <c r="I696" s="39">
        <f t="shared" si="82"/>
        <v>0</v>
      </c>
      <c r="J696" s="29">
        <f t="shared" si="83"/>
        <v>0</v>
      </c>
      <c r="K696" s="28">
        <f t="shared" si="84"/>
        <v>0</v>
      </c>
      <c r="L696" s="29">
        <f t="shared" si="85"/>
        <v>0</v>
      </c>
      <c r="M696" s="28">
        <f t="shared" si="86"/>
        <v>0</v>
      </c>
      <c r="N696" s="29">
        <f t="shared" si="86"/>
        <v>0</v>
      </c>
      <c r="O696" s="28">
        <f t="shared" si="87"/>
        <v>0</v>
      </c>
      <c r="P696" s="29">
        <f t="shared" si="88"/>
        <v>0</v>
      </c>
      <c r="Q696" s="27"/>
      <c r="R696" s="7"/>
    </row>
    <row r="697" spans="1:18" x14ac:dyDescent="0.25">
      <c r="A697" s="2"/>
      <c r="B697" s="1"/>
      <c r="C697" s="2"/>
      <c r="D697" s="2"/>
      <c r="E697" s="4"/>
      <c r="F697" s="4"/>
      <c r="G697" s="4">
        <f t="shared" si="81"/>
        <v>0</v>
      </c>
      <c r="H697" s="26" t="s">
        <v>6</v>
      </c>
      <c r="I697" s="39">
        <f t="shared" si="82"/>
        <v>0</v>
      </c>
      <c r="J697" s="29">
        <f t="shared" si="83"/>
        <v>0</v>
      </c>
      <c r="K697" s="28">
        <f t="shared" si="84"/>
        <v>0</v>
      </c>
      <c r="L697" s="29">
        <f t="shared" si="85"/>
        <v>0</v>
      </c>
      <c r="M697" s="28">
        <f t="shared" si="86"/>
        <v>0</v>
      </c>
      <c r="N697" s="29">
        <f t="shared" si="86"/>
        <v>0</v>
      </c>
      <c r="O697" s="28">
        <f t="shared" si="87"/>
        <v>0</v>
      </c>
      <c r="P697" s="29">
        <f t="shared" si="88"/>
        <v>0</v>
      </c>
      <c r="Q697" s="27"/>
      <c r="R697" s="7"/>
    </row>
    <row r="698" spans="1:18" x14ac:dyDescent="0.25">
      <c r="A698" s="2"/>
      <c r="B698" s="1"/>
      <c r="C698" s="2"/>
      <c r="D698" s="2"/>
      <c r="E698" s="4"/>
      <c r="F698" s="4"/>
      <c r="G698" s="4">
        <f t="shared" si="81"/>
        <v>0</v>
      </c>
      <c r="H698" s="26" t="s">
        <v>6</v>
      </c>
      <c r="I698" s="39">
        <f t="shared" si="82"/>
        <v>0</v>
      </c>
      <c r="J698" s="29">
        <f t="shared" si="83"/>
        <v>0</v>
      </c>
      <c r="K698" s="28">
        <f t="shared" si="84"/>
        <v>0</v>
      </c>
      <c r="L698" s="29">
        <f t="shared" si="85"/>
        <v>0</v>
      </c>
      <c r="M698" s="28">
        <f t="shared" si="86"/>
        <v>0</v>
      </c>
      <c r="N698" s="29">
        <f t="shared" si="86"/>
        <v>0</v>
      </c>
      <c r="O698" s="28">
        <f t="shared" si="87"/>
        <v>0</v>
      </c>
      <c r="P698" s="29">
        <f t="shared" si="88"/>
        <v>0</v>
      </c>
      <c r="Q698" s="27"/>
      <c r="R698" s="7"/>
    </row>
    <row r="699" spans="1:18" x14ac:dyDescent="0.25">
      <c r="A699" s="2"/>
      <c r="B699" s="1"/>
      <c r="C699" s="2"/>
      <c r="D699" s="2"/>
      <c r="E699" s="4"/>
      <c r="F699" s="4"/>
      <c r="G699" s="4">
        <f t="shared" si="81"/>
        <v>0</v>
      </c>
      <c r="H699" s="26" t="s">
        <v>6</v>
      </c>
      <c r="I699" s="39">
        <f t="shared" si="82"/>
        <v>0</v>
      </c>
      <c r="J699" s="29">
        <f t="shared" si="83"/>
        <v>0</v>
      </c>
      <c r="K699" s="28">
        <f t="shared" si="84"/>
        <v>0</v>
      </c>
      <c r="L699" s="29">
        <f t="shared" si="85"/>
        <v>0</v>
      </c>
      <c r="M699" s="28">
        <f t="shared" si="86"/>
        <v>0</v>
      </c>
      <c r="N699" s="29">
        <f t="shared" si="86"/>
        <v>0</v>
      </c>
      <c r="O699" s="28">
        <f t="shared" si="87"/>
        <v>0</v>
      </c>
      <c r="P699" s="29">
        <f t="shared" si="88"/>
        <v>0</v>
      </c>
      <c r="Q699" s="27"/>
      <c r="R699" s="7"/>
    </row>
    <row r="700" spans="1:18" x14ac:dyDescent="0.25">
      <c r="A700" s="2"/>
      <c r="B700" s="1"/>
      <c r="C700" s="2"/>
      <c r="D700" s="2"/>
      <c r="E700" s="4"/>
      <c r="F700" s="4"/>
      <c r="G700" s="4">
        <f t="shared" si="81"/>
        <v>0</v>
      </c>
      <c r="H700" s="26" t="s">
        <v>6</v>
      </c>
      <c r="I700" s="39">
        <f t="shared" si="82"/>
        <v>0</v>
      </c>
      <c r="J700" s="29">
        <f t="shared" si="83"/>
        <v>0</v>
      </c>
      <c r="K700" s="28">
        <f t="shared" si="84"/>
        <v>0</v>
      </c>
      <c r="L700" s="29">
        <f t="shared" si="85"/>
        <v>0</v>
      </c>
      <c r="M700" s="28">
        <f t="shared" si="86"/>
        <v>0</v>
      </c>
      <c r="N700" s="29">
        <f t="shared" si="86"/>
        <v>0</v>
      </c>
      <c r="O700" s="28">
        <f t="shared" si="87"/>
        <v>0</v>
      </c>
      <c r="P700" s="29">
        <f t="shared" si="88"/>
        <v>0</v>
      </c>
      <c r="Q700" s="27"/>
      <c r="R700" s="7"/>
    </row>
    <row r="701" spans="1:18" x14ac:dyDescent="0.25">
      <c r="A701" s="2"/>
      <c r="B701" s="1"/>
      <c r="C701" s="2"/>
      <c r="D701" s="2"/>
      <c r="E701" s="4"/>
      <c r="F701" s="4"/>
      <c r="G701" s="4">
        <f t="shared" si="81"/>
        <v>0</v>
      </c>
      <c r="H701" s="26" t="s">
        <v>6</v>
      </c>
      <c r="I701" s="39">
        <f t="shared" si="82"/>
        <v>0</v>
      </c>
      <c r="J701" s="29">
        <f t="shared" si="83"/>
        <v>0</v>
      </c>
      <c r="K701" s="28">
        <f t="shared" si="84"/>
        <v>0</v>
      </c>
      <c r="L701" s="29">
        <f t="shared" si="85"/>
        <v>0</v>
      </c>
      <c r="M701" s="28">
        <f t="shared" si="86"/>
        <v>0</v>
      </c>
      <c r="N701" s="29">
        <f t="shared" si="86"/>
        <v>0</v>
      </c>
      <c r="O701" s="28">
        <f t="shared" si="87"/>
        <v>0</v>
      </c>
      <c r="P701" s="29">
        <f t="shared" si="88"/>
        <v>0</v>
      </c>
      <c r="Q701" s="27"/>
      <c r="R701" s="7"/>
    </row>
    <row r="702" spans="1:18" x14ac:dyDescent="0.25">
      <c r="A702" s="2"/>
      <c r="B702" s="1"/>
      <c r="C702" s="2"/>
      <c r="D702" s="2"/>
      <c r="E702" s="4"/>
      <c r="F702" s="4"/>
      <c r="G702" s="4">
        <f t="shared" si="81"/>
        <v>0</v>
      </c>
      <c r="H702" s="26" t="s">
        <v>6</v>
      </c>
      <c r="I702" s="39">
        <f t="shared" si="82"/>
        <v>0</v>
      </c>
      <c r="J702" s="29">
        <f t="shared" si="83"/>
        <v>0</v>
      </c>
      <c r="K702" s="28">
        <f t="shared" si="84"/>
        <v>0</v>
      </c>
      <c r="L702" s="29">
        <f t="shared" si="85"/>
        <v>0</v>
      </c>
      <c r="M702" s="28">
        <f t="shared" si="86"/>
        <v>0</v>
      </c>
      <c r="N702" s="29">
        <f t="shared" si="86"/>
        <v>0</v>
      </c>
      <c r="O702" s="28">
        <f t="shared" si="87"/>
        <v>0</v>
      </c>
      <c r="P702" s="29">
        <f t="shared" si="88"/>
        <v>0</v>
      </c>
      <c r="Q702" s="27"/>
      <c r="R702" s="7"/>
    </row>
    <row r="703" spans="1:18" x14ac:dyDescent="0.25">
      <c r="A703" s="2"/>
      <c r="B703" s="1"/>
      <c r="C703" s="2"/>
      <c r="D703" s="2"/>
      <c r="E703" s="4"/>
      <c r="F703" s="4"/>
      <c r="G703" s="4">
        <f t="shared" si="81"/>
        <v>0</v>
      </c>
      <c r="H703" s="26" t="s">
        <v>6</v>
      </c>
      <c r="I703" s="39">
        <f t="shared" si="82"/>
        <v>0</v>
      </c>
      <c r="J703" s="29">
        <f t="shared" si="83"/>
        <v>0</v>
      </c>
      <c r="K703" s="28">
        <f t="shared" si="84"/>
        <v>0</v>
      </c>
      <c r="L703" s="29">
        <f t="shared" si="85"/>
        <v>0</v>
      </c>
      <c r="M703" s="28">
        <f t="shared" si="86"/>
        <v>0</v>
      </c>
      <c r="N703" s="29">
        <f t="shared" si="86"/>
        <v>0</v>
      </c>
      <c r="O703" s="28">
        <f t="shared" si="87"/>
        <v>0</v>
      </c>
      <c r="P703" s="29">
        <f t="shared" si="88"/>
        <v>0</v>
      </c>
      <c r="Q703" s="27"/>
      <c r="R703" s="7"/>
    </row>
    <row r="704" spans="1:18" x14ac:dyDescent="0.25">
      <c r="A704" s="2"/>
      <c r="B704" s="1"/>
      <c r="C704" s="2"/>
      <c r="D704" s="2"/>
      <c r="E704" s="4"/>
      <c r="F704" s="4"/>
      <c r="G704" s="4">
        <f t="shared" si="81"/>
        <v>0</v>
      </c>
      <c r="H704" s="26" t="s">
        <v>6</v>
      </c>
      <c r="I704" s="39">
        <f t="shared" si="82"/>
        <v>0</v>
      </c>
      <c r="J704" s="29">
        <f t="shared" si="83"/>
        <v>0</v>
      </c>
      <c r="K704" s="28">
        <f t="shared" si="84"/>
        <v>0</v>
      </c>
      <c r="L704" s="29">
        <f t="shared" si="85"/>
        <v>0</v>
      </c>
      <c r="M704" s="28">
        <f t="shared" si="86"/>
        <v>0</v>
      </c>
      <c r="N704" s="29">
        <f t="shared" si="86"/>
        <v>0</v>
      </c>
      <c r="O704" s="28">
        <f t="shared" si="87"/>
        <v>0</v>
      </c>
      <c r="P704" s="29">
        <f t="shared" si="88"/>
        <v>0</v>
      </c>
      <c r="Q704" s="27"/>
      <c r="R704" s="7"/>
    </row>
    <row r="705" spans="1:18" x14ac:dyDescent="0.25">
      <c r="A705" s="2"/>
      <c r="B705" s="1"/>
      <c r="C705" s="2"/>
      <c r="D705" s="2"/>
      <c r="E705" s="4"/>
      <c r="F705" s="4"/>
      <c r="G705" s="4">
        <f t="shared" si="81"/>
        <v>0</v>
      </c>
      <c r="H705" s="26" t="s">
        <v>6</v>
      </c>
      <c r="I705" s="39">
        <f t="shared" si="82"/>
        <v>0</v>
      </c>
      <c r="J705" s="29">
        <f t="shared" si="83"/>
        <v>0</v>
      </c>
      <c r="K705" s="28">
        <f t="shared" si="84"/>
        <v>0</v>
      </c>
      <c r="L705" s="29">
        <f t="shared" si="85"/>
        <v>0</v>
      </c>
      <c r="M705" s="28">
        <f t="shared" si="86"/>
        <v>0</v>
      </c>
      <c r="N705" s="29">
        <f t="shared" si="86"/>
        <v>0</v>
      </c>
      <c r="O705" s="28">
        <f t="shared" si="87"/>
        <v>0</v>
      </c>
      <c r="P705" s="29">
        <f t="shared" si="88"/>
        <v>0</v>
      </c>
      <c r="Q705" s="27"/>
      <c r="R705" s="7"/>
    </row>
    <row r="706" spans="1:18" x14ac:dyDescent="0.25">
      <c r="A706" s="2"/>
      <c r="B706" s="1"/>
      <c r="C706" s="2"/>
      <c r="D706" s="2"/>
      <c r="E706" s="4"/>
      <c r="F706" s="4"/>
      <c r="G706" s="4">
        <f t="shared" si="81"/>
        <v>0</v>
      </c>
      <c r="H706" s="26" t="s">
        <v>6</v>
      </c>
      <c r="I706" s="39">
        <f t="shared" si="82"/>
        <v>0</v>
      </c>
      <c r="J706" s="29">
        <f t="shared" si="83"/>
        <v>0</v>
      </c>
      <c r="K706" s="28">
        <f t="shared" si="84"/>
        <v>0</v>
      </c>
      <c r="L706" s="29">
        <f t="shared" si="85"/>
        <v>0</v>
      </c>
      <c r="M706" s="28">
        <f t="shared" si="86"/>
        <v>0</v>
      </c>
      <c r="N706" s="29">
        <f t="shared" si="86"/>
        <v>0</v>
      </c>
      <c r="O706" s="28">
        <f t="shared" si="87"/>
        <v>0</v>
      </c>
      <c r="P706" s="29">
        <f t="shared" si="88"/>
        <v>0</v>
      </c>
      <c r="Q706" s="27"/>
      <c r="R706" s="7"/>
    </row>
    <row r="707" spans="1:18" x14ac:dyDescent="0.25">
      <c r="A707" s="2"/>
      <c r="B707" s="1"/>
      <c r="C707" s="2"/>
      <c r="D707" s="2"/>
      <c r="E707" s="4"/>
      <c r="F707" s="4"/>
      <c r="G707" s="4">
        <f t="shared" si="81"/>
        <v>0</v>
      </c>
      <c r="H707" s="26" t="s">
        <v>6</v>
      </c>
      <c r="I707" s="39">
        <f t="shared" si="82"/>
        <v>0</v>
      </c>
      <c r="J707" s="29">
        <f t="shared" si="83"/>
        <v>0</v>
      </c>
      <c r="K707" s="28">
        <f t="shared" si="84"/>
        <v>0</v>
      </c>
      <c r="L707" s="29">
        <f t="shared" si="85"/>
        <v>0</v>
      </c>
      <c r="M707" s="28">
        <f t="shared" si="86"/>
        <v>0</v>
      </c>
      <c r="N707" s="29">
        <f t="shared" si="86"/>
        <v>0</v>
      </c>
      <c r="O707" s="28">
        <f t="shared" si="87"/>
        <v>0</v>
      </c>
      <c r="P707" s="29">
        <f t="shared" si="88"/>
        <v>0</v>
      </c>
      <c r="Q707" s="27"/>
      <c r="R707" s="7"/>
    </row>
    <row r="708" spans="1:18" x14ac:dyDescent="0.25">
      <c r="A708" s="2"/>
      <c r="B708" s="1"/>
      <c r="C708" s="2"/>
      <c r="D708" s="2"/>
      <c r="E708" s="4"/>
      <c r="F708" s="4"/>
      <c r="G708" s="4">
        <f t="shared" si="81"/>
        <v>0</v>
      </c>
      <c r="H708" s="26" t="s">
        <v>6</v>
      </c>
      <c r="I708" s="39">
        <f t="shared" si="82"/>
        <v>0</v>
      </c>
      <c r="J708" s="29">
        <f t="shared" si="83"/>
        <v>0</v>
      </c>
      <c r="K708" s="28">
        <f t="shared" si="84"/>
        <v>0</v>
      </c>
      <c r="L708" s="29">
        <f t="shared" si="85"/>
        <v>0</v>
      </c>
      <c r="M708" s="28">
        <f t="shared" si="86"/>
        <v>0</v>
      </c>
      <c r="N708" s="29">
        <f t="shared" si="86"/>
        <v>0</v>
      </c>
      <c r="O708" s="28">
        <f t="shared" si="87"/>
        <v>0</v>
      </c>
      <c r="P708" s="29">
        <f t="shared" si="88"/>
        <v>0</v>
      </c>
      <c r="Q708" s="27"/>
      <c r="R708" s="7"/>
    </row>
    <row r="709" spans="1:18" x14ac:dyDescent="0.25">
      <c r="A709" s="2"/>
      <c r="B709" s="1"/>
      <c r="C709" s="2"/>
      <c r="D709" s="2"/>
      <c r="E709" s="4"/>
      <c r="F709" s="4"/>
      <c r="G709" s="4">
        <f t="shared" si="81"/>
        <v>0</v>
      </c>
      <c r="H709" s="26" t="s">
        <v>6</v>
      </c>
      <c r="I709" s="39">
        <f t="shared" si="82"/>
        <v>0</v>
      </c>
      <c r="J709" s="29">
        <f t="shared" si="83"/>
        <v>0</v>
      </c>
      <c r="K709" s="28">
        <f t="shared" si="84"/>
        <v>0</v>
      </c>
      <c r="L709" s="29">
        <f t="shared" si="85"/>
        <v>0</v>
      </c>
      <c r="M709" s="28">
        <f t="shared" si="86"/>
        <v>0</v>
      </c>
      <c r="N709" s="29">
        <f t="shared" si="86"/>
        <v>0</v>
      </c>
      <c r="O709" s="28">
        <f t="shared" si="87"/>
        <v>0</v>
      </c>
      <c r="P709" s="29">
        <f t="shared" si="88"/>
        <v>0</v>
      </c>
      <c r="Q709" s="27"/>
      <c r="R709" s="7"/>
    </row>
    <row r="710" spans="1:18" x14ac:dyDescent="0.25">
      <c r="A710" s="2"/>
      <c r="B710" s="1"/>
      <c r="C710" s="2"/>
      <c r="D710" s="2"/>
      <c r="E710" s="4"/>
      <c r="F710" s="4"/>
      <c r="G710" s="4">
        <f t="shared" si="81"/>
        <v>0</v>
      </c>
      <c r="H710" s="26" t="s">
        <v>6</v>
      </c>
      <c r="I710" s="39">
        <f t="shared" si="82"/>
        <v>0</v>
      </c>
      <c r="J710" s="29">
        <f t="shared" si="83"/>
        <v>0</v>
      </c>
      <c r="K710" s="28">
        <f t="shared" si="84"/>
        <v>0</v>
      </c>
      <c r="L710" s="29">
        <f t="shared" si="85"/>
        <v>0</v>
      </c>
      <c r="M710" s="28">
        <f t="shared" si="86"/>
        <v>0</v>
      </c>
      <c r="N710" s="29">
        <f t="shared" si="86"/>
        <v>0</v>
      </c>
      <c r="O710" s="28">
        <f t="shared" si="87"/>
        <v>0</v>
      </c>
      <c r="P710" s="29">
        <f t="shared" si="88"/>
        <v>0</v>
      </c>
      <c r="Q710" s="27"/>
      <c r="R710" s="7"/>
    </row>
    <row r="711" spans="1:18" x14ac:dyDescent="0.25">
      <c r="A711" s="2"/>
      <c r="B711" s="1"/>
      <c r="C711" s="2"/>
      <c r="D711" s="2"/>
      <c r="E711" s="4"/>
      <c r="F711" s="4"/>
      <c r="G711" s="4">
        <f t="shared" si="81"/>
        <v>0</v>
      </c>
      <c r="H711" s="26" t="s">
        <v>6</v>
      </c>
      <c r="I711" s="39">
        <f t="shared" si="82"/>
        <v>0</v>
      </c>
      <c r="J711" s="29">
        <f t="shared" si="83"/>
        <v>0</v>
      </c>
      <c r="K711" s="28">
        <f t="shared" si="84"/>
        <v>0</v>
      </c>
      <c r="L711" s="29">
        <f t="shared" si="85"/>
        <v>0</v>
      </c>
      <c r="M711" s="28">
        <f t="shared" si="86"/>
        <v>0</v>
      </c>
      <c r="N711" s="29">
        <f t="shared" si="86"/>
        <v>0</v>
      </c>
      <c r="O711" s="28">
        <f t="shared" si="87"/>
        <v>0</v>
      </c>
      <c r="P711" s="29">
        <f t="shared" si="88"/>
        <v>0</v>
      </c>
      <c r="Q711" s="27"/>
      <c r="R711" s="7"/>
    </row>
    <row r="712" spans="1:18" x14ac:dyDescent="0.25">
      <c r="A712" s="2"/>
      <c r="B712" s="1"/>
      <c r="C712" s="2"/>
      <c r="D712" s="2"/>
      <c r="E712" s="4"/>
      <c r="F712" s="4"/>
      <c r="G712" s="4">
        <f t="shared" si="81"/>
        <v>0</v>
      </c>
      <c r="H712" s="26" t="s">
        <v>6</v>
      </c>
      <c r="I712" s="39">
        <f t="shared" si="82"/>
        <v>0</v>
      </c>
      <c r="J712" s="29">
        <f t="shared" si="83"/>
        <v>0</v>
      </c>
      <c r="K712" s="28">
        <f t="shared" si="84"/>
        <v>0</v>
      </c>
      <c r="L712" s="29">
        <f t="shared" si="85"/>
        <v>0</v>
      </c>
      <c r="M712" s="28">
        <f t="shared" si="86"/>
        <v>0</v>
      </c>
      <c r="N712" s="29">
        <f t="shared" si="86"/>
        <v>0</v>
      </c>
      <c r="O712" s="28">
        <f t="shared" si="87"/>
        <v>0</v>
      </c>
      <c r="P712" s="29">
        <f t="shared" si="88"/>
        <v>0</v>
      </c>
      <c r="Q712" s="27"/>
      <c r="R712" s="7"/>
    </row>
    <row r="713" spans="1:18" x14ac:dyDescent="0.25">
      <c r="A713" s="2"/>
      <c r="B713" s="1"/>
      <c r="C713" s="2"/>
      <c r="D713" s="2"/>
      <c r="E713" s="4"/>
      <c r="F713" s="4"/>
      <c r="G713" s="4">
        <f t="shared" si="81"/>
        <v>0</v>
      </c>
      <c r="H713" s="26" t="s">
        <v>6</v>
      </c>
      <c r="I713" s="39">
        <f t="shared" si="82"/>
        <v>0</v>
      </c>
      <c r="J713" s="29">
        <f t="shared" si="83"/>
        <v>0</v>
      </c>
      <c r="K713" s="28">
        <f t="shared" si="84"/>
        <v>0</v>
      </c>
      <c r="L713" s="29">
        <f t="shared" si="85"/>
        <v>0</v>
      </c>
      <c r="M713" s="28">
        <f t="shared" si="86"/>
        <v>0</v>
      </c>
      <c r="N713" s="29">
        <f t="shared" si="86"/>
        <v>0</v>
      </c>
      <c r="O713" s="28">
        <f t="shared" si="87"/>
        <v>0</v>
      </c>
      <c r="P713" s="29">
        <f t="shared" si="88"/>
        <v>0</v>
      </c>
      <c r="Q713" s="27"/>
      <c r="R713" s="7"/>
    </row>
    <row r="714" spans="1:18" x14ac:dyDescent="0.25">
      <c r="A714" s="2"/>
      <c r="B714" s="1"/>
      <c r="C714" s="2"/>
      <c r="D714" s="2"/>
      <c r="E714" s="4"/>
      <c r="F714" s="4"/>
      <c r="G714" s="4">
        <f t="shared" si="81"/>
        <v>0</v>
      </c>
      <c r="H714" s="26" t="s">
        <v>6</v>
      </c>
      <c r="I714" s="39">
        <f t="shared" si="82"/>
        <v>0</v>
      </c>
      <c r="J714" s="29">
        <f t="shared" si="83"/>
        <v>0</v>
      </c>
      <c r="K714" s="28">
        <f t="shared" si="84"/>
        <v>0</v>
      </c>
      <c r="L714" s="29">
        <f t="shared" si="85"/>
        <v>0</v>
      </c>
      <c r="M714" s="28">
        <f t="shared" si="86"/>
        <v>0</v>
      </c>
      <c r="N714" s="29">
        <f t="shared" si="86"/>
        <v>0</v>
      </c>
      <c r="O714" s="28">
        <f t="shared" si="87"/>
        <v>0</v>
      </c>
      <c r="P714" s="29">
        <f t="shared" si="88"/>
        <v>0</v>
      </c>
      <c r="Q714" s="27"/>
      <c r="R714" s="7"/>
    </row>
    <row r="715" spans="1:18" x14ac:dyDescent="0.25">
      <c r="A715" s="2"/>
      <c r="B715" s="1"/>
      <c r="C715" s="2"/>
      <c r="D715" s="2"/>
      <c r="E715" s="4"/>
      <c r="F715" s="4"/>
      <c r="G715" s="4">
        <f t="shared" ref="G715:G778" si="89">E715*F715</f>
        <v>0</v>
      </c>
      <c r="H715" s="26" t="s">
        <v>6</v>
      </c>
      <c r="I715" s="39">
        <f t="shared" ref="I715:I778" si="90">E715*$E$4</f>
        <v>0</v>
      </c>
      <c r="J715" s="29">
        <f t="shared" ref="J715:J778" si="91">G715*$E$4</f>
        <v>0</v>
      </c>
      <c r="K715" s="28">
        <f t="shared" ref="K715:K778" si="92">IF(H715="DIVISAS $",E715*$E$5,0)</f>
        <v>0</v>
      </c>
      <c r="L715" s="29">
        <f t="shared" ref="L715:L778" si="93">IF(H715="DIVISAS $",G715*$E$5,0)</f>
        <v>0</v>
      </c>
      <c r="M715" s="28">
        <f t="shared" ref="M715:N778" si="94">SUM(I715,K715)</f>
        <v>0</v>
      </c>
      <c r="N715" s="29">
        <f t="shared" si="94"/>
        <v>0</v>
      </c>
      <c r="O715" s="28">
        <f t="shared" ref="O715:O778" si="95">E715-M715</f>
        <v>0</v>
      </c>
      <c r="P715" s="29">
        <f t="shared" ref="P715:P778" si="96">G715-N715</f>
        <v>0</v>
      </c>
      <c r="Q715" s="27"/>
      <c r="R715" s="7"/>
    </row>
    <row r="716" spans="1:18" x14ac:dyDescent="0.25">
      <c r="A716" s="2"/>
      <c r="B716" s="1"/>
      <c r="C716" s="2"/>
      <c r="D716" s="2"/>
      <c r="E716" s="4"/>
      <c r="F716" s="4"/>
      <c r="G716" s="4">
        <f t="shared" si="89"/>
        <v>0</v>
      </c>
      <c r="H716" s="26" t="s">
        <v>6</v>
      </c>
      <c r="I716" s="39">
        <f t="shared" si="90"/>
        <v>0</v>
      </c>
      <c r="J716" s="29">
        <f t="shared" si="91"/>
        <v>0</v>
      </c>
      <c r="K716" s="28">
        <f t="shared" si="92"/>
        <v>0</v>
      </c>
      <c r="L716" s="29">
        <f t="shared" si="93"/>
        <v>0</v>
      </c>
      <c r="M716" s="28">
        <f t="shared" si="94"/>
        <v>0</v>
      </c>
      <c r="N716" s="29">
        <f t="shared" si="94"/>
        <v>0</v>
      </c>
      <c r="O716" s="28">
        <f t="shared" si="95"/>
        <v>0</v>
      </c>
      <c r="P716" s="29">
        <f t="shared" si="96"/>
        <v>0</v>
      </c>
      <c r="Q716" s="27"/>
      <c r="R716" s="7"/>
    </row>
    <row r="717" spans="1:18" x14ac:dyDescent="0.25">
      <c r="A717" s="2"/>
      <c r="B717" s="1"/>
      <c r="C717" s="2"/>
      <c r="D717" s="2"/>
      <c r="E717" s="4"/>
      <c r="F717" s="4"/>
      <c r="G717" s="4">
        <f t="shared" si="89"/>
        <v>0</v>
      </c>
      <c r="H717" s="26" t="s">
        <v>6</v>
      </c>
      <c r="I717" s="39">
        <f t="shared" si="90"/>
        <v>0</v>
      </c>
      <c r="J717" s="29">
        <f t="shared" si="91"/>
        <v>0</v>
      </c>
      <c r="K717" s="28">
        <f t="shared" si="92"/>
        <v>0</v>
      </c>
      <c r="L717" s="29">
        <f t="shared" si="93"/>
        <v>0</v>
      </c>
      <c r="M717" s="28">
        <f t="shared" si="94"/>
        <v>0</v>
      </c>
      <c r="N717" s="29">
        <f t="shared" si="94"/>
        <v>0</v>
      </c>
      <c r="O717" s="28">
        <f t="shared" si="95"/>
        <v>0</v>
      </c>
      <c r="P717" s="29">
        <f t="shared" si="96"/>
        <v>0</v>
      </c>
      <c r="Q717" s="27"/>
      <c r="R717" s="7"/>
    </row>
    <row r="718" spans="1:18" x14ac:dyDescent="0.25">
      <c r="A718" s="2"/>
      <c r="B718" s="1"/>
      <c r="C718" s="2"/>
      <c r="D718" s="2"/>
      <c r="E718" s="4"/>
      <c r="F718" s="4"/>
      <c r="G718" s="4">
        <f t="shared" si="89"/>
        <v>0</v>
      </c>
      <c r="H718" s="26" t="s">
        <v>6</v>
      </c>
      <c r="I718" s="39">
        <f t="shared" si="90"/>
        <v>0</v>
      </c>
      <c r="J718" s="29">
        <f t="shared" si="91"/>
        <v>0</v>
      </c>
      <c r="K718" s="28">
        <f t="shared" si="92"/>
        <v>0</v>
      </c>
      <c r="L718" s="29">
        <f t="shared" si="93"/>
        <v>0</v>
      </c>
      <c r="M718" s="28">
        <f t="shared" si="94"/>
        <v>0</v>
      </c>
      <c r="N718" s="29">
        <f t="shared" si="94"/>
        <v>0</v>
      </c>
      <c r="O718" s="28">
        <f t="shared" si="95"/>
        <v>0</v>
      </c>
      <c r="P718" s="29">
        <f t="shared" si="96"/>
        <v>0</v>
      </c>
      <c r="Q718" s="27"/>
      <c r="R718" s="7"/>
    </row>
    <row r="719" spans="1:18" x14ac:dyDescent="0.25">
      <c r="A719" s="2"/>
      <c r="B719" s="1"/>
      <c r="C719" s="2"/>
      <c r="D719" s="2"/>
      <c r="E719" s="4"/>
      <c r="F719" s="4"/>
      <c r="G719" s="4">
        <f t="shared" si="89"/>
        <v>0</v>
      </c>
      <c r="H719" s="26" t="s">
        <v>6</v>
      </c>
      <c r="I719" s="39">
        <f t="shared" si="90"/>
        <v>0</v>
      </c>
      <c r="J719" s="29">
        <f t="shared" si="91"/>
        <v>0</v>
      </c>
      <c r="K719" s="28">
        <f t="shared" si="92"/>
        <v>0</v>
      </c>
      <c r="L719" s="29">
        <f t="shared" si="93"/>
        <v>0</v>
      </c>
      <c r="M719" s="28">
        <f t="shared" si="94"/>
        <v>0</v>
      </c>
      <c r="N719" s="29">
        <f t="shared" si="94"/>
        <v>0</v>
      </c>
      <c r="O719" s="28">
        <f t="shared" si="95"/>
        <v>0</v>
      </c>
      <c r="P719" s="29">
        <f t="shared" si="96"/>
        <v>0</v>
      </c>
      <c r="Q719" s="27"/>
      <c r="R719" s="7"/>
    </row>
    <row r="720" spans="1:18" x14ac:dyDescent="0.25">
      <c r="A720" s="2"/>
      <c r="B720" s="1"/>
      <c r="C720" s="2"/>
      <c r="D720" s="2"/>
      <c r="E720" s="4"/>
      <c r="F720" s="4"/>
      <c r="G720" s="4">
        <f t="shared" si="89"/>
        <v>0</v>
      </c>
      <c r="H720" s="26" t="s">
        <v>6</v>
      </c>
      <c r="I720" s="39">
        <f t="shared" si="90"/>
        <v>0</v>
      </c>
      <c r="J720" s="29">
        <f t="shared" si="91"/>
        <v>0</v>
      </c>
      <c r="K720" s="28">
        <f t="shared" si="92"/>
        <v>0</v>
      </c>
      <c r="L720" s="29">
        <f t="shared" si="93"/>
        <v>0</v>
      </c>
      <c r="M720" s="28">
        <f t="shared" si="94"/>
        <v>0</v>
      </c>
      <c r="N720" s="29">
        <f t="shared" si="94"/>
        <v>0</v>
      </c>
      <c r="O720" s="28">
        <f t="shared" si="95"/>
        <v>0</v>
      </c>
      <c r="P720" s="29">
        <f t="shared" si="96"/>
        <v>0</v>
      </c>
      <c r="Q720" s="27"/>
      <c r="R720" s="7"/>
    </row>
    <row r="721" spans="1:18" x14ac:dyDescent="0.25">
      <c r="A721" s="2"/>
      <c r="B721" s="1"/>
      <c r="C721" s="2"/>
      <c r="D721" s="2"/>
      <c r="E721" s="4"/>
      <c r="F721" s="4"/>
      <c r="G721" s="4">
        <f t="shared" si="89"/>
        <v>0</v>
      </c>
      <c r="H721" s="26" t="s">
        <v>6</v>
      </c>
      <c r="I721" s="39">
        <f t="shared" si="90"/>
        <v>0</v>
      </c>
      <c r="J721" s="29">
        <f t="shared" si="91"/>
        <v>0</v>
      </c>
      <c r="K721" s="28">
        <f t="shared" si="92"/>
        <v>0</v>
      </c>
      <c r="L721" s="29">
        <f t="shared" si="93"/>
        <v>0</v>
      </c>
      <c r="M721" s="28">
        <f t="shared" si="94"/>
        <v>0</v>
      </c>
      <c r="N721" s="29">
        <f t="shared" si="94"/>
        <v>0</v>
      </c>
      <c r="O721" s="28">
        <f t="shared" si="95"/>
        <v>0</v>
      </c>
      <c r="P721" s="29">
        <f t="shared" si="96"/>
        <v>0</v>
      </c>
      <c r="Q721" s="27"/>
      <c r="R721" s="7"/>
    </row>
    <row r="722" spans="1:18" x14ac:dyDescent="0.25">
      <c r="A722" s="2"/>
      <c r="B722" s="1"/>
      <c r="C722" s="2"/>
      <c r="D722" s="2"/>
      <c r="E722" s="4"/>
      <c r="F722" s="4"/>
      <c r="G722" s="4">
        <f t="shared" si="89"/>
        <v>0</v>
      </c>
      <c r="H722" s="26" t="s">
        <v>6</v>
      </c>
      <c r="I722" s="39">
        <f t="shared" si="90"/>
        <v>0</v>
      </c>
      <c r="J722" s="29">
        <f t="shared" si="91"/>
        <v>0</v>
      </c>
      <c r="K722" s="28">
        <f t="shared" si="92"/>
        <v>0</v>
      </c>
      <c r="L722" s="29">
        <f t="shared" si="93"/>
        <v>0</v>
      </c>
      <c r="M722" s="28">
        <f t="shared" si="94"/>
        <v>0</v>
      </c>
      <c r="N722" s="29">
        <f t="shared" si="94"/>
        <v>0</v>
      </c>
      <c r="O722" s="28">
        <f t="shared" si="95"/>
        <v>0</v>
      </c>
      <c r="P722" s="29">
        <f t="shared" si="96"/>
        <v>0</v>
      </c>
      <c r="Q722" s="27"/>
      <c r="R722" s="7"/>
    </row>
    <row r="723" spans="1:18" x14ac:dyDescent="0.25">
      <c r="A723" s="2"/>
      <c r="B723" s="1"/>
      <c r="C723" s="2"/>
      <c r="D723" s="2"/>
      <c r="E723" s="4"/>
      <c r="F723" s="4"/>
      <c r="G723" s="4">
        <f t="shared" si="89"/>
        <v>0</v>
      </c>
      <c r="H723" s="26" t="s">
        <v>6</v>
      </c>
      <c r="I723" s="39">
        <f t="shared" si="90"/>
        <v>0</v>
      </c>
      <c r="J723" s="29">
        <f t="shared" si="91"/>
        <v>0</v>
      </c>
      <c r="K723" s="28">
        <f t="shared" si="92"/>
        <v>0</v>
      </c>
      <c r="L723" s="29">
        <f t="shared" si="93"/>
        <v>0</v>
      </c>
      <c r="M723" s="28">
        <f t="shared" si="94"/>
        <v>0</v>
      </c>
      <c r="N723" s="29">
        <f t="shared" si="94"/>
        <v>0</v>
      </c>
      <c r="O723" s="28">
        <f t="shared" si="95"/>
        <v>0</v>
      </c>
      <c r="P723" s="29">
        <f t="shared" si="96"/>
        <v>0</v>
      </c>
      <c r="Q723" s="27"/>
      <c r="R723" s="7"/>
    </row>
    <row r="724" spans="1:18" x14ac:dyDescent="0.25">
      <c r="A724" s="2"/>
      <c r="B724" s="1"/>
      <c r="C724" s="2"/>
      <c r="D724" s="2"/>
      <c r="E724" s="4"/>
      <c r="F724" s="4"/>
      <c r="G724" s="4">
        <f t="shared" si="89"/>
        <v>0</v>
      </c>
      <c r="H724" s="26" t="s">
        <v>6</v>
      </c>
      <c r="I724" s="39">
        <f t="shared" si="90"/>
        <v>0</v>
      </c>
      <c r="J724" s="29">
        <f t="shared" si="91"/>
        <v>0</v>
      </c>
      <c r="K724" s="28">
        <f t="shared" si="92"/>
        <v>0</v>
      </c>
      <c r="L724" s="29">
        <f t="shared" si="93"/>
        <v>0</v>
      </c>
      <c r="M724" s="28">
        <f t="shared" si="94"/>
        <v>0</v>
      </c>
      <c r="N724" s="29">
        <f t="shared" si="94"/>
        <v>0</v>
      </c>
      <c r="O724" s="28">
        <f t="shared" si="95"/>
        <v>0</v>
      </c>
      <c r="P724" s="29">
        <f t="shared" si="96"/>
        <v>0</v>
      </c>
      <c r="Q724" s="27"/>
      <c r="R724" s="7"/>
    </row>
    <row r="725" spans="1:18" x14ac:dyDescent="0.25">
      <c r="A725" s="2"/>
      <c r="B725" s="1"/>
      <c r="C725" s="2"/>
      <c r="D725" s="2"/>
      <c r="E725" s="4"/>
      <c r="F725" s="4"/>
      <c r="G725" s="4">
        <f t="shared" si="89"/>
        <v>0</v>
      </c>
      <c r="H725" s="26" t="s">
        <v>6</v>
      </c>
      <c r="I725" s="39">
        <f t="shared" si="90"/>
        <v>0</v>
      </c>
      <c r="J725" s="29">
        <f t="shared" si="91"/>
        <v>0</v>
      </c>
      <c r="K725" s="28">
        <f t="shared" si="92"/>
        <v>0</v>
      </c>
      <c r="L725" s="29">
        <f t="shared" si="93"/>
        <v>0</v>
      </c>
      <c r="M725" s="28">
        <f t="shared" si="94"/>
        <v>0</v>
      </c>
      <c r="N725" s="29">
        <f t="shared" si="94"/>
        <v>0</v>
      </c>
      <c r="O725" s="28">
        <f t="shared" si="95"/>
        <v>0</v>
      </c>
      <c r="P725" s="29">
        <f t="shared" si="96"/>
        <v>0</v>
      </c>
      <c r="Q725" s="27"/>
      <c r="R725" s="7"/>
    </row>
    <row r="726" spans="1:18" x14ac:dyDescent="0.25">
      <c r="A726" s="2"/>
      <c r="B726" s="1"/>
      <c r="C726" s="2"/>
      <c r="D726" s="2"/>
      <c r="E726" s="4"/>
      <c r="F726" s="4"/>
      <c r="G726" s="4">
        <f t="shared" si="89"/>
        <v>0</v>
      </c>
      <c r="H726" s="26" t="s">
        <v>6</v>
      </c>
      <c r="I726" s="39">
        <f t="shared" si="90"/>
        <v>0</v>
      </c>
      <c r="J726" s="29">
        <f t="shared" si="91"/>
        <v>0</v>
      </c>
      <c r="K726" s="28">
        <f t="shared" si="92"/>
        <v>0</v>
      </c>
      <c r="L726" s="29">
        <f t="shared" si="93"/>
        <v>0</v>
      </c>
      <c r="M726" s="28">
        <f t="shared" si="94"/>
        <v>0</v>
      </c>
      <c r="N726" s="29">
        <f t="shared" si="94"/>
        <v>0</v>
      </c>
      <c r="O726" s="28">
        <f t="shared" si="95"/>
        <v>0</v>
      </c>
      <c r="P726" s="29">
        <f t="shared" si="96"/>
        <v>0</v>
      </c>
      <c r="Q726" s="27"/>
      <c r="R726" s="7"/>
    </row>
    <row r="727" spans="1:18" x14ac:dyDescent="0.25">
      <c r="A727" s="2"/>
      <c r="B727" s="1"/>
      <c r="C727" s="2"/>
      <c r="D727" s="2"/>
      <c r="E727" s="4"/>
      <c r="F727" s="4"/>
      <c r="G727" s="4">
        <f t="shared" si="89"/>
        <v>0</v>
      </c>
      <c r="H727" s="26" t="s">
        <v>6</v>
      </c>
      <c r="I727" s="39">
        <f t="shared" si="90"/>
        <v>0</v>
      </c>
      <c r="J727" s="29">
        <f t="shared" si="91"/>
        <v>0</v>
      </c>
      <c r="K727" s="28">
        <f t="shared" si="92"/>
        <v>0</v>
      </c>
      <c r="L727" s="29">
        <f t="shared" si="93"/>
        <v>0</v>
      </c>
      <c r="M727" s="28">
        <f t="shared" si="94"/>
        <v>0</v>
      </c>
      <c r="N727" s="29">
        <f t="shared" si="94"/>
        <v>0</v>
      </c>
      <c r="O727" s="28">
        <f t="shared" si="95"/>
        <v>0</v>
      </c>
      <c r="P727" s="29">
        <f t="shared" si="96"/>
        <v>0</v>
      </c>
      <c r="Q727" s="27"/>
      <c r="R727" s="7"/>
    </row>
    <row r="728" spans="1:18" x14ac:dyDescent="0.25">
      <c r="A728" s="2"/>
      <c r="B728" s="1"/>
      <c r="C728" s="2"/>
      <c r="D728" s="2"/>
      <c r="E728" s="4"/>
      <c r="F728" s="4"/>
      <c r="G728" s="4">
        <f t="shared" si="89"/>
        <v>0</v>
      </c>
      <c r="H728" s="26" t="s">
        <v>6</v>
      </c>
      <c r="I728" s="39">
        <f t="shared" si="90"/>
        <v>0</v>
      </c>
      <c r="J728" s="29">
        <f t="shared" si="91"/>
        <v>0</v>
      </c>
      <c r="K728" s="28">
        <f t="shared" si="92"/>
        <v>0</v>
      </c>
      <c r="L728" s="29">
        <f t="shared" si="93"/>
        <v>0</v>
      </c>
      <c r="M728" s="28">
        <f t="shared" si="94"/>
        <v>0</v>
      </c>
      <c r="N728" s="29">
        <f t="shared" si="94"/>
        <v>0</v>
      </c>
      <c r="O728" s="28">
        <f t="shared" si="95"/>
        <v>0</v>
      </c>
      <c r="P728" s="29">
        <f t="shared" si="96"/>
        <v>0</v>
      </c>
      <c r="Q728" s="27"/>
      <c r="R728" s="7"/>
    </row>
    <row r="729" spans="1:18" x14ac:dyDescent="0.25">
      <c r="A729" s="2"/>
      <c r="B729" s="1"/>
      <c r="C729" s="2"/>
      <c r="D729" s="2"/>
      <c r="E729" s="4"/>
      <c r="F729" s="4"/>
      <c r="G729" s="4">
        <f t="shared" si="89"/>
        <v>0</v>
      </c>
      <c r="H729" s="26" t="s">
        <v>6</v>
      </c>
      <c r="I729" s="39">
        <f t="shared" si="90"/>
        <v>0</v>
      </c>
      <c r="J729" s="29">
        <f t="shared" si="91"/>
        <v>0</v>
      </c>
      <c r="K729" s="28">
        <f t="shared" si="92"/>
        <v>0</v>
      </c>
      <c r="L729" s="29">
        <f t="shared" si="93"/>
        <v>0</v>
      </c>
      <c r="M729" s="28">
        <f t="shared" si="94"/>
        <v>0</v>
      </c>
      <c r="N729" s="29">
        <f t="shared" si="94"/>
        <v>0</v>
      </c>
      <c r="O729" s="28">
        <f t="shared" si="95"/>
        <v>0</v>
      </c>
      <c r="P729" s="29">
        <f t="shared" si="96"/>
        <v>0</v>
      </c>
      <c r="Q729" s="27"/>
      <c r="R729" s="7"/>
    </row>
    <row r="730" spans="1:18" x14ac:dyDescent="0.25">
      <c r="A730" s="2"/>
      <c r="B730" s="1"/>
      <c r="C730" s="2"/>
      <c r="D730" s="2"/>
      <c r="E730" s="4"/>
      <c r="F730" s="4"/>
      <c r="G730" s="4">
        <f t="shared" si="89"/>
        <v>0</v>
      </c>
      <c r="H730" s="26" t="s">
        <v>6</v>
      </c>
      <c r="I730" s="39">
        <f t="shared" si="90"/>
        <v>0</v>
      </c>
      <c r="J730" s="29">
        <f t="shared" si="91"/>
        <v>0</v>
      </c>
      <c r="K730" s="28">
        <f t="shared" si="92"/>
        <v>0</v>
      </c>
      <c r="L730" s="29">
        <f t="shared" si="93"/>
        <v>0</v>
      </c>
      <c r="M730" s="28">
        <f t="shared" si="94"/>
        <v>0</v>
      </c>
      <c r="N730" s="29">
        <f t="shared" si="94"/>
        <v>0</v>
      </c>
      <c r="O730" s="28">
        <f t="shared" si="95"/>
        <v>0</v>
      </c>
      <c r="P730" s="29">
        <f t="shared" si="96"/>
        <v>0</v>
      </c>
      <c r="Q730" s="27"/>
      <c r="R730" s="7"/>
    </row>
    <row r="731" spans="1:18" x14ac:dyDescent="0.25">
      <c r="A731" s="2"/>
      <c r="B731" s="1"/>
      <c r="C731" s="2"/>
      <c r="D731" s="2"/>
      <c r="E731" s="4"/>
      <c r="F731" s="4"/>
      <c r="G731" s="4">
        <f t="shared" si="89"/>
        <v>0</v>
      </c>
      <c r="H731" s="26" t="s">
        <v>6</v>
      </c>
      <c r="I731" s="39">
        <f t="shared" si="90"/>
        <v>0</v>
      </c>
      <c r="J731" s="29">
        <f t="shared" si="91"/>
        <v>0</v>
      </c>
      <c r="K731" s="28">
        <f t="shared" si="92"/>
        <v>0</v>
      </c>
      <c r="L731" s="29">
        <f t="shared" si="93"/>
        <v>0</v>
      </c>
      <c r="M731" s="28">
        <f t="shared" si="94"/>
        <v>0</v>
      </c>
      <c r="N731" s="29">
        <f t="shared" si="94"/>
        <v>0</v>
      </c>
      <c r="O731" s="28">
        <f t="shared" si="95"/>
        <v>0</v>
      </c>
      <c r="P731" s="29">
        <f t="shared" si="96"/>
        <v>0</v>
      </c>
      <c r="Q731" s="27"/>
      <c r="R731" s="7"/>
    </row>
    <row r="732" spans="1:18" x14ac:dyDescent="0.25">
      <c r="A732" s="2"/>
      <c r="B732" s="1"/>
      <c r="C732" s="2"/>
      <c r="D732" s="2"/>
      <c r="E732" s="4"/>
      <c r="F732" s="4"/>
      <c r="G732" s="4">
        <f t="shared" si="89"/>
        <v>0</v>
      </c>
      <c r="H732" s="26" t="s">
        <v>6</v>
      </c>
      <c r="I732" s="39">
        <f t="shared" si="90"/>
        <v>0</v>
      </c>
      <c r="J732" s="29">
        <f t="shared" si="91"/>
        <v>0</v>
      </c>
      <c r="K732" s="28">
        <f t="shared" si="92"/>
        <v>0</v>
      </c>
      <c r="L732" s="29">
        <f t="shared" si="93"/>
        <v>0</v>
      </c>
      <c r="M732" s="28">
        <f t="shared" si="94"/>
        <v>0</v>
      </c>
      <c r="N732" s="29">
        <f t="shared" si="94"/>
        <v>0</v>
      </c>
      <c r="O732" s="28">
        <f t="shared" si="95"/>
        <v>0</v>
      </c>
      <c r="P732" s="29">
        <f t="shared" si="96"/>
        <v>0</v>
      </c>
      <c r="Q732" s="27"/>
      <c r="R732" s="7"/>
    </row>
    <row r="733" spans="1:18" x14ac:dyDescent="0.25">
      <c r="A733" s="2"/>
      <c r="B733" s="1"/>
      <c r="C733" s="2"/>
      <c r="D733" s="2"/>
      <c r="E733" s="4"/>
      <c r="F733" s="4"/>
      <c r="G733" s="4">
        <f t="shared" si="89"/>
        <v>0</v>
      </c>
      <c r="H733" s="26" t="s">
        <v>6</v>
      </c>
      <c r="I733" s="39">
        <f t="shared" si="90"/>
        <v>0</v>
      </c>
      <c r="J733" s="29">
        <f t="shared" si="91"/>
        <v>0</v>
      </c>
      <c r="K733" s="28">
        <f t="shared" si="92"/>
        <v>0</v>
      </c>
      <c r="L733" s="29">
        <f t="shared" si="93"/>
        <v>0</v>
      </c>
      <c r="M733" s="28">
        <f t="shared" si="94"/>
        <v>0</v>
      </c>
      <c r="N733" s="29">
        <f t="shared" si="94"/>
        <v>0</v>
      </c>
      <c r="O733" s="28">
        <f t="shared" si="95"/>
        <v>0</v>
      </c>
      <c r="P733" s="29">
        <f t="shared" si="96"/>
        <v>0</v>
      </c>
      <c r="Q733" s="27"/>
      <c r="R733" s="7"/>
    </row>
    <row r="734" spans="1:18" x14ac:dyDescent="0.25">
      <c r="A734" s="2"/>
      <c r="B734" s="1"/>
      <c r="C734" s="2"/>
      <c r="D734" s="2"/>
      <c r="E734" s="4"/>
      <c r="F734" s="4"/>
      <c r="G734" s="4">
        <f t="shared" si="89"/>
        <v>0</v>
      </c>
      <c r="H734" s="26" t="s">
        <v>6</v>
      </c>
      <c r="I734" s="39">
        <f t="shared" si="90"/>
        <v>0</v>
      </c>
      <c r="J734" s="29">
        <f t="shared" si="91"/>
        <v>0</v>
      </c>
      <c r="K734" s="28">
        <f t="shared" si="92"/>
        <v>0</v>
      </c>
      <c r="L734" s="29">
        <f t="shared" si="93"/>
        <v>0</v>
      </c>
      <c r="M734" s="28">
        <f t="shared" si="94"/>
        <v>0</v>
      </c>
      <c r="N734" s="29">
        <f t="shared" si="94"/>
        <v>0</v>
      </c>
      <c r="O734" s="28">
        <f t="shared" si="95"/>
        <v>0</v>
      </c>
      <c r="P734" s="29">
        <f t="shared" si="96"/>
        <v>0</v>
      </c>
      <c r="Q734" s="27"/>
      <c r="R734" s="7"/>
    </row>
    <row r="735" spans="1:18" x14ac:dyDescent="0.25">
      <c r="A735" s="2"/>
      <c r="B735" s="1"/>
      <c r="C735" s="2"/>
      <c r="D735" s="2"/>
      <c r="E735" s="4"/>
      <c r="F735" s="4"/>
      <c r="G735" s="4">
        <f t="shared" si="89"/>
        <v>0</v>
      </c>
      <c r="H735" s="26" t="s">
        <v>6</v>
      </c>
      <c r="I735" s="39">
        <f t="shared" si="90"/>
        <v>0</v>
      </c>
      <c r="J735" s="29">
        <f t="shared" si="91"/>
        <v>0</v>
      </c>
      <c r="K735" s="28">
        <f t="shared" si="92"/>
        <v>0</v>
      </c>
      <c r="L735" s="29">
        <f t="shared" si="93"/>
        <v>0</v>
      </c>
      <c r="M735" s="28">
        <f t="shared" si="94"/>
        <v>0</v>
      </c>
      <c r="N735" s="29">
        <f t="shared" si="94"/>
        <v>0</v>
      </c>
      <c r="O735" s="28">
        <f t="shared" si="95"/>
        <v>0</v>
      </c>
      <c r="P735" s="29">
        <f t="shared" si="96"/>
        <v>0</v>
      </c>
      <c r="Q735" s="27"/>
      <c r="R735" s="7"/>
    </row>
    <row r="736" spans="1:18" x14ac:dyDescent="0.25">
      <c r="A736" s="2"/>
      <c r="B736" s="1"/>
      <c r="C736" s="2"/>
      <c r="D736" s="2"/>
      <c r="E736" s="4"/>
      <c r="F736" s="4"/>
      <c r="G736" s="4">
        <f t="shared" si="89"/>
        <v>0</v>
      </c>
      <c r="H736" s="26" t="s">
        <v>6</v>
      </c>
      <c r="I736" s="39">
        <f t="shared" si="90"/>
        <v>0</v>
      </c>
      <c r="J736" s="29">
        <f t="shared" si="91"/>
        <v>0</v>
      </c>
      <c r="K736" s="28">
        <f t="shared" si="92"/>
        <v>0</v>
      </c>
      <c r="L736" s="29">
        <f t="shared" si="93"/>
        <v>0</v>
      </c>
      <c r="M736" s="28">
        <f t="shared" si="94"/>
        <v>0</v>
      </c>
      <c r="N736" s="29">
        <f t="shared" si="94"/>
        <v>0</v>
      </c>
      <c r="O736" s="28">
        <f t="shared" si="95"/>
        <v>0</v>
      </c>
      <c r="P736" s="29">
        <f t="shared" si="96"/>
        <v>0</v>
      </c>
      <c r="Q736" s="27"/>
      <c r="R736" s="7"/>
    </row>
    <row r="737" spans="1:18" x14ac:dyDescent="0.25">
      <c r="A737" s="2"/>
      <c r="B737" s="1"/>
      <c r="C737" s="2"/>
      <c r="D737" s="2"/>
      <c r="E737" s="4"/>
      <c r="F737" s="4"/>
      <c r="G737" s="4">
        <f t="shared" si="89"/>
        <v>0</v>
      </c>
      <c r="H737" s="26" t="s">
        <v>6</v>
      </c>
      <c r="I737" s="39">
        <f t="shared" si="90"/>
        <v>0</v>
      </c>
      <c r="J737" s="29">
        <f t="shared" si="91"/>
        <v>0</v>
      </c>
      <c r="K737" s="28">
        <f t="shared" si="92"/>
        <v>0</v>
      </c>
      <c r="L737" s="29">
        <f t="shared" si="93"/>
        <v>0</v>
      </c>
      <c r="M737" s="28">
        <f t="shared" si="94"/>
        <v>0</v>
      </c>
      <c r="N737" s="29">
        <f t="shared" si="94"/>
        <v>0</v>
      </c>
      <c r="O737" s="28">
        <f t="shared" si="95"/>
        <v>0</v>
      </c>
      <c r="P737" s="29">
        <f t="shared" si="96"/>
        <v>0</v>
      </c>
      <c r="Q737" s="27"/>
      <c r="R737" s="7"/>
    </row>
    <row r="738" spans="1:18" x14ac:dyDescent="0.25">
      <c r="A738" s="2"/>
      <c r="B738" s="1"/>
      <c r="C738" s="2"/>
      <c r="D738" s="2"/>
      <c r="E738" s="4"/>
      <c r="F738" s="4"/>
      <c r="G738" s="4">
        <f t="shared" si="89"/>
        <v>0</v>
      </c>
      <c r="H738" s="26" t="s">
        <v>6</v>
      </c>
      <c r="I738" s="39">
        <f t="shared" si="90"/>
        <v>0</v>
      </c>
      <c r="J738" s="29">
        <f t="shared" si="91"/>
        <v>0</v>
      </c>
      <c r="K738" s="28">
        <f t="shared" si="92"/>
        <v>0</v>
      </c>
      <c r="L738" s="29">
        <f t="shared" si="93"/>
        <v>0</v>
      </c>
      <c r="M738" s="28">
        <f t="shared" si="94"/>
        <v>0</v>
      </c>
      <c r="N738" s="29">
        <f t="shared" si="94"/>
        <v>0</v>
      </c>
      <c r="O738" s="28">
        <f t="shared" si="95"/>
        <v>0</v>
      </c>
      <c r="P738" s="29">
        <f t="shared" si="96"/>
        <v>0</v>
      </c>
      <c r="Q738" s="27"/>
      <c r="R738" s="7"/>
    </row>
    <row r="739" spans="1:18" x14ac:dyDescent="0.25">
      <c r="A739" s="2"/>
      <c r="B739" s="1"/>
      <c r="C739" s="2"/>
      <c r="D739" s="2"/>
      <c r="E739" s="4"/>
      <c r="F739" s="4"/>
      <c r="G739" s="4">
        <f t="shared" si="89"/>
        <v>0</v>
      </c>
      <c r="H739" s="26" t="s">
        <v>6</v>
      </c>
      <c r="I739" s="39">
        <f t="shared" si="90"/>
        <v>0</v>
      </c>
      <c r="J739" s="29">
        <f t="shared" si="91"/>
        <v>0</v>
      </c>
      <c r="K739" s="28">
        <f t="shared" si="92"/>
        <v>0</v>
      </c>
      <c r="L739" s="29">
        <f t="shared" si="93"/>
        <v>0</v>
      </c>
      <c r="M739" s="28">
        <f t="shared" si="94"/>
        <v>0</v>
      </c>
      <c r="N739" s="29">
        <f t="shared" si="94"/>
        <v>0</v>
      </c>
      <c r="O739" s="28">
        <f t="shared" si="95"/>
        <v>0</v>
      </c>
      <c r="P739" s="29">
        <f t="shared" si="96"/>
        <v>0</v>
      </c>
      <c r="Q739" s="27"/>
      <c r="R739" s="7"/>
    </row>
    <row r="740" spans="1:18" x14ac:dyDescent="0.25">
      <c r="A740" s="2"/>
      <c r="B740" s="1"/>
      <c r="C740" s="2"/>
      <c r="D740" s="2"/>
      <c r="E740" s="4"/>
      <c r="F740" s="4"/>
      <c r="G740" s="4">
        <f t="shared" si="89"/>
        <v>0</v>
      </c>
      <c r="H740" s="26" t="s">
        <v>6</v>
      </c>
      <c r="I740" s="39">
        <f t="shared" si="90"/>
        <v>0</v>
      </c>
      <c r="J740" s="29">
        <f t="shared" si="91"/>
        <v>0</v>
      </c>
      <c r="K740" s="28">
        <f t="shared" si="92"/>
        <v>0</v>
      </c>
      <c r="L740" s="29">
        <f t="shared" si="93"/>
        <v>0</v>
      </c>
      <c r="M740" s="28">
        <f t="shared" si="94"/>
        <v>0</v>
      </c>
      <c r="N740" s="29">
        <f t="shared" si="94"/>
        <v>0</v>
      </c>
      <c r="O740" s="28">
        <f t="shared" si="95"/>
        <v>0</v>
      </c>
      <c r="P740" s="29">
        <f t="shared" si="96"/>
        <v>0</v>
      </c>
      <c r="Q740" s="27"/>
      <c r="R740" s="7"/>
    </row>
    <row r="741" spans="1:18" x14ac:dyDescent="0.25">
      <c r="A741" s="2"/>
      <c r="B741" s="1"/>
      <c r="C741" s="2"/>
      <c r="D741" s="2"/>
      <c r="E741" s="4"/>
      <c r="F741" s="4"/>
      <c r="G741" s="4">
        <f t="shared" si="89"/>
        <v>0</v>
      </c>
      <c r="H741" s="26" t="s">
        <v>6</v>
      </c>
      <c r="I741" s="39">
        <f t="shared" si="90"/>
        <v>0</v>
      </c>
      <c r="J741" s="29">
        <f t="shared" si="91"/>
        <v>0</v>
      </c>
      <c r="K741" s="28">
        <f t="shared" si="92"/>
        <v>0</v>
      </c>
      <c r="L741" s="29">
        <f t="shared" si="93"/>
        <v>0</v>
      </c>
      <c r="M741" s="28">
        <f t="shared" si="94"/>
        <v>0</v>
      </c>
      <c r="N741" s="29">
        <f t="shared" si="94"/>
        <v>0</v>
      </c>
      <c r="O741" s="28">
        <f t="shared" si="95"/>
        <v>0</v>
      </c>
      <c r="P741" s="29">
        <f t="shared" si="96"/>
        <v>0</v>
      </c>
      <c r="Q741" s="27"/>
      <c r="R741" s="7"/>
    </row>
    <row r="742" spans="1:18" x14ac:dyDescent="0.25">
      <c r="A742" s="2"/>
      <c r="B742" s="1"/>
      <c r="C742" s="2"/>
      <c r="D742" s="2"/>
      <c r="E742" s="4"/>
      <c r="F742" s="4"/>
      <c r="G742" s="4">
        <f t="shared" si="89"/>
        <v>0</v>
      </c>
      <c r="H742" s="26" t="s">
        <v>6</v>
      </c>
      <c r="I742" s="39">
        <f t="shared" si="90"/>
        <v>0</v>
      </c>
      <c r="J742" s="29">
        <f t="shared" si="91"/>
        <v>0</v>
      </c>
      <c r="K742" s="28">
        <f t="shared" si="92"/>
        <v>0</v>
      </c>
      <c r="L742" s="29">
        <f t="shared" si="93"/>
        <v>0</v>
      </c>
      <c r="M742" s="28">
        <f t="shared" si="94"/>
        <v>0</v>
      </c>
      <c r="N742" s="29">
        <f t="shared" si="94"/>
        <v>0</v>
      </c>
      <c r="O742" s="28">
        <f t="shared" si="95"/>
        <v>0</v>
      </c>
      <c r="P742" s="29">
        <f t="shared" si="96"/>
        <v>0</v>
      </c>
      <c r="Q742" s="27"/>
      <c r="R742" s="7"/>
    </row>
    <row r="743" spans="1:18" x14ac:dyDescent="0.25">
      <c r="A743" s="2"/>
      <c r="B743" s="1"/>
      <c r="C743" s="2"/>
      <c r="D743" s="2"/>
      <c r="E743" s="4"/>
      <c r="F743" s="4"/>
      <c r="G743" s="4">
        <f t="shared" si="89"/>
        <v>0</v>
      </c>
      <c r="H743" s="26" t="s">
        <v>6</v>
      </c>
      <c r="I743" s="39">
        <f t="shared" si="90"/>
        <v>0</v>
      </c>
      <c r="J743" s="29">
        <f t="shared" si="91"/>
        <v>0</v>
      </c>
      <c r="K743" s="28">
        <f t="shared" si="92"/>
        <v>0</v>
      </c>
      <c r="L743" s="29">
        <f t="shared" si="93"/>
        <v>0</v>
      </c>
      <c r="M743" s="28">
        <f t="shared" si="94"/>
        <v>0</v>
      </c>
      <c r="N743" s="29">
        <f t="shared" si="94"/>
        <v>0</v>
      </c>
      <c r="O743" s="28">
        <f t="shared" si="95"/>
        <v>0</v>
      </c>
      <c r="P743" s="29">
        <f t="shared" si="96"/>
        <v>0</v>
      </c>
      <c r="Q743" s="27"/>
      <c r="R743" s="7"/>
    </row>
    <row r="744" spans="1:18" x14ac:dyDescent="0.25">
      <c r="A744" s="2"/>
      <c r="B744" s="1"/>
      <c r="C744" s="2"/>
      <c r="D744" s="2"/>
      <c r="E744" s="4"/>
      <c r="F744" s="4"/>
      <c r="G744" s="4">
        <f t="shared" si="89"/>
        <v>0</v>
      </c>
      <c r="H744" s="26" t="s">
        <v>6</v>
      </c>
      <c r="I744" s="39">
        <f t="shared" si="90"/>
        <v>0</v>
      </c>
      <c r="J744" s="29">
        <f t="shared" si="91"/>
        <v>0</v>
      </c>
      <c r="K744" s="28">
        <f t="shared" si="92"/>
        <v>0</v>
      </c>
      <c r="L744" s="29">
        <f t="shared" si="93"/>
        <v>0</v>
      </c>
      <c r="M744" s="28">
        <f t="shared" si="94"/>
        <v>0</v>
      </c>
      <c r="N744" s="29">
        <f t="shared" si="94"/>
        <v>0</v>
      </c>
      <c r="O744" s="28">
        <f t="shared" si="95"/>
        <v>0</v>
      </c>
      <c r="P744" s="29">
        <f t="shared" si="96"/>
        <v>0</v>
      </c>
      <c r="Q744" s="27"/>
      <c r="R744" s="7"/>
    </row>
    <row r="745" spans="1:18" x14ac:dyDescent="0.25">
      <c r="A745" s="2"/>
      <c r="B745" s="1"/>
      <c r="C745" s="2"/>
      <c r="D745" s="2"/>
      <c r="E745" s="4"/>
      <c r="F745" s="4"/>
      <c r="G745" s="4">
        <f t="shared" si="89"/>
        <v>0</v>
      </c>
      <c r="H745" s="26" t="s">
        <v>6</v>
      </c>
      <c r="I745" s="39">
        <f t="shared" si="90"/>
        <v>0</v>
      </c>
      <c r="J745" s="29">
        <f t="shared" si="91"/>
        <v>0</v>
      </c>
      <c r="K745" s="28">
        <f t="shared" si="92"/>
        <v>0</v>
      </c>
      <c r="L745" s="29">
        <f t="shared" si="93"/>
        <v>0</v>
      </c>
      <c r="M745" s="28">
        <f t="shared" si="94"/>
        <v>0</v>
      </c>
      <c r="N745" s="29">
        <f t="shared" si="94"/>
        <v>0</v>
      </c>
      <c r="O745" s="28">
        <f t="shared" si="95"/>
        <v>0</v>
      </c>
      <c r="P745" s="29">
        <f t="shared" si="96"/>
        <v>0</v>
      </c>
      <c r="Q745" s="27"/>
      <c r="R745" s="7"/>
    </row>
    <row r="746" spans="1:18" x14ac:dyDescent="0.25">
      <c r="A746" s="2"/>
      <c r="B746" s="1"/>
      <c r="C746" s="2"/>
      <c r="D746" s="2"/>
      <c r="E746" s="4"/>
      <c r="F746" s="4"/>
      <c r="G746" s="4">
        <f t="shared" si="89"/>
        <v>0</v>
      </c>
      <c r="H746" s="26" t="s">
        <v>6</v>
      </c>
      <c r="I746" s="39">
        <f t="shared" si="90"/>
        <v>0</v>
      </c>
      <c r="J746" s="29">
        <f t="shared" si="91"/>
        <v>0</v>
      </c>
      <c r="K746" s="28">
        <f t="shared" si="92"/>
        <v>0</v>
      </c>
      <c r="L746" s="29">
        <f t="shared" si="93"/>
        <v>0</v>
      </c>
      <c r="M746" s="28">
        <f t="shared" si="94"/>
        <v>0</v>
      </c>
      <c r="N746" s="29">
        <f t="shared" si="94"/>
        <v>0</v>
      </c>
      <c r="O746" s="28">
        <f t="shared" si="95"/>
        <v>0</v>
      </c>
      <c r="P746" s="29">
        <f t="shared" si="96"/>
        <v>0</v>
      </c>
      <c r="Q746" s="27"/>
      <c r="R746" s="7"/>
    </row>
    <row r="747" spans="1:18" x14ac:dyDescent="0.25">
      <c r="A747" s="2"/>
      <c r="B747" s="1"/>
      <c r="C747" s="2"/>
      <c r="D747" s="2"/>
      <c r="E747" s="4"/>
      <c r="F747" s="4"/>
      <c r="G747" s="4">
        <f t="shared" si="89"/>
        <v>0</v>
      </c>
      <c r="H747" s="26" t="s">
        <v>6</v>
      </c>
      <c r="I747" s="39">
        <f t="shared" si="90"/>
        <v>0</v>
      </c>
      <c r="J747" s="29">
        <f t="shared" si="91"/>
        <v>0</v>
      </c>
      <c r="K747" s="28">
        <f t="shared" si="92"/>
        <v>0</v>
      </c>
      <c r="L747" s="29">
        <f t="shared" si="93"/>
        <v>0</v>
      </c>
      <c r="M747" s="28">
        <f t="shared" si="94"/>
        <v>0</v>
      </c>
      <c r="N747" s="29">
        <f t="shared" si="94"/>
        <v>0</v>
      </c>
      <c r="O747" s="28">
        <f t="shared" si="95"/>
        <v>0</v>
      </c>
      <c r="P747" s="29">
        <f t="shared" si="96"/>
        <v>0</v>
      </c>
      <c r="Q747" s="27"/>
      <c r="R747" s="7"/>
    </row>
    <row r="748" spans="1:18" x14ac:dyDescent="0.25">
      <c r="A748" s="2"/>
      <c r="B748" s="1"/>
      <c r="C748" s="2"/>
      <c r="D748" s="2"/>
      <c r="E748" s="4"/>
      <c r="F748" s="4"/>
      <c r="G748" s="4">
        <f t="shared" si="89"/>
        <v>0</v>
      </c>
      <c r="H748" s="26" t="s">
        <v>6</v>
      </c>
      <c r="I748" s="39">
        <f t="shared" si="90"/>
        <v>0</v>
      </c>
      <c r="J748" s="29">
        <f t="shared" si="91"/>
        <v>0</v>
      </c>
      <c r="K748" s="28">
        <f t="shared" si="92"/>
        <v>0</v>
      </c>
      <c r="L748" s="29">
        <f t="shared" si="93"/>
        <v>0</v>
      </c>
      <c r="M748" s="28">
        <f t="shared" si="94"/>
        <v>0</v>
      </c>
      <c r="N748" s="29">
        <f t="shared" si="94"/>
        <v>0</v>
      </c>
      <c r="O748" s="28">
        <f t="shared" si="95"/>
        <v>0</v>
      </c>
      <c r="P748" s="29">
        <f t="shared" si="96"/>
        <v>0</v>
      </c>
      <c r="Q748" s="27"/>
      <c r="R748" s="7"/>
    </row>
    <row r="749" spans="1:18" x14ac:dyDescent="0.25">
      <c r="A749" s="2"/>
      <c r="B749" s="1"/>
      <c r="C749" s="2"/>
      <c r="D749" s="2"/>
      <c r="E749" s="4"/>
      <c r="F749" s="4"/>
      <c r="G749" s="4">
        <f t="shared" si="89"/>
        <v>0</v>
      </c>
      <c r="H749" s="26" t="s">
        <v>6</v>
      </c>
      <c r="I749" s="39">
        <f t="shared" si="90"/>
        <v>0</v>
      </c>
      <c r="J749" s="29">
        <f t="shared" si="91"/>
        <v>0</v>
      </c>
      <c r="K749" s="28">
        <f t="shared" si="92"/>
        <v>0</v>
      </c>
      <c r="L749" s="29">
        <f t="shared" si="93"/>
        <v>0</v>
      </c>
      <c r="M749" s="28">
        <f t="shared" si="94"/>
        <v>0</v>
      </c>
      <c r="N749" s="29">
        <f t="shared" si="94"/>
        <v>0</v>
      </c>
      <c r="O749" s="28">
        <f t="shared" si="95"/>
        <v>0</v>
      </c>
      <c r="P749" s="29">
        <f t="shared" si="96"/>
        <v>0</v>
      </c>
      <c r="Q749" s="27"/>
      <c r="R749" s="7"/>
    </row>
    <row r="750" spans="1:18" x14ac:dyDescent="0.25">
      <c r="A750" s="2"/>
      <c r="B750" s="1"/>
      <c r="C750" s="2"/>
      <c r="D750" s="2"/>
      <c r="E750" s="4"/>
      <c r="F750" s="4"/>
      <c r="G750" s="4">
        <f t="shared" si="89"/>
        <v>0</v>
      </c>
      <c r="H750" s="26" t="s">
        <v>6</v>
      </c>
      <c r="I750" s="39">
        <f t="shared" si="90"/>
        <v>0</v>
      </c>
      <c r="J750" s="29">
        <f t="shared" si="91"/>
        <v>0</v>
      </c>
      <c r="K750" s="28">
        <f t="shared" si="92"/>
        <v>0</v>
      </c>
      <c r="L750" s="29">
        <f t="shared" si="93"/>
        <v>0</v>
      </c>
      <c r="M750" s="28">
        <f t="shared" si="94"/>
        <v>0</v>
      </c>
      <c r="N750" s="29">
        <f t="shared" si="94"/>
        <v>0</v>
      </c>
      <c r="O750" s="28">
        <f t="shared" si="95"/>
        <v>0</v>
      </c>
      <c r="P750" s="29">
        <f t="shared" si="96"/>
        <v>0</v>
      </c>
      <c r="Q750" s="27"/>
      <c r="R750" s="7"/>
    </row>
    <row r="751" spans="1:18" x14ac:dyDescent="0.25">
      <c r="A751" s="2"/>
      <c r="B751" s="1"/>
      <c r="C751" s="2"/>
      <c r="D751" s="2"/>
      <c r="E751" s="4"/>
      <c r="F751" s="4"/>
      <c r="G751" s="4">
        <f t="shared" si="89"/>
        <v>0</v>
      </c>
      <c r="H751" s="26" t="s">
        <v>6</v>
      </c>
      <c r="I751" s="39">
        <f t="shared" si="90"/>
        <v>0</v>
      </c>
      <c r="J751" s="29">
        <f t="shared" si="91"/>
        <v>0</v>
      </c>
      <c r="K751" s="28">
        <f t="shared" si="92"/>
        <v>0</v>
      </c>
      <c r="L751" s="29">
        <f t="shared" si="93"/>
        <v>0</v>
      </c>
      <c r="M751" s="28">
        <f t="shared" si="94"/>
        <v>0</v>
      </c>
      <c r="N751" s="29">
        <f t="shared" si="94"/>
        <v>0</v>
      </c>
      <c r="O751" s="28">
        <f t="shared" si="95"/>
        <v>0</v>
      </c>
      <c r="P751" s="29">
        <f t="shared" si="96"/>
        <v>0</v>
      </c>
      <c r="Q751" s="27"/>
      <c r="R751" s="7"/>
    </row>
    <row r="752" spans="1:18" x14ac:dyDescent="0.25">
      <c r="A752" s="2"/>
      <c r="B752" s="1"/>
      <c r="C752" s="2"/>
      <c r="D752" s="2"/>
      <c r="E752" s="4"/>
      <c r="F752" s="4"/>
      <c r="G752" s="4">
        <f t="shared" si="89"/>
        <v>0</v>
      </c>
      <c r="H752" s="26" t="s">
        <v>6</v>
      </c>
      <c r="I752" s="39">
        <f t="shared" si="90"/>
        <v>0</v>
      </c>
      <c r="J752" s="29">
        <f t="shared" si="91"/>
        <v>0</v>
      </c>
      <c r="K752" s="28">
        <f t="shared" si="92"/>
        <v>0</v>
      </c>
      <c r="L752" s="29">
        <f t="shared" si="93"/>
        <v>0</v>
      </c>
      <c r="M752" s="28">
        <f t="shared" si="94"/>
        <v>0</v>
      </c>
      <c r="N752" s="29">
        <f t="shared" si="94"/>
        <v>0</v>
      </c>
      <c r="O752" s="28">
        <f t="shared" si="95"/>
        <v>0</v>
      </c>
      <c r="P752" s="29">
        <f t="shared" si="96"/>
        <v>0</v>
      </c>
      <c r="Q752" s="27"/>
      <c r="R752" s="7"/>
    </row>
    <row r="753" spans="1:18" x14ac:dyDescent="0.25">
      <c r="A753" s="2"/>
      <c r="B753" s="1"/>
      <c r="C753" s="2"/>
      <c r="D753" s="2"/>
      <c r="E753" s="4"/>
      <c r="F753" s="4"/>
      <c r="G753" s="4">
        <f t="shared" si="89"/>
        <v>0</v>
      </c>
      <c r="H753" s="26" t="s">
        <v>6</v>
      </c>
      <c r="I753" s="39">
        <f t="shared" si="90"/>
        <v>0</v>
      </c>
      <c r="J753" s="29">
        <f t="shared" si="91"/>
        <v>0</v>
      </c>
      <c r="K753" s="28">
        <f t="shared" si="92"/>
        <v>0</v>
      </c>
      <c r="L753" s="29">
        <f t="shared" si="93"/>
        <v>0</v>
      </c>
      <c r="M753" s="28">
        <f t="shared" si="94"/>
        <v>0</v>
      </c>
      <c r="N753" s="29">
        <f t="shared" si="94"/>
        <v>0</v>
      </c>
      <c r="O753" s="28">
        <f t="shared" si="95"/>
        <v>0</v>
      </c>
      <c r="P753" s="29">
        <f t="shared" si="96"/>
        <v>0</v>
      </c>
      <c r="Q753" s="27"/>
      <c r="R753" s="7"/>
    </row>
    <row r="754" spans="1:18" x14ac:dyDescent="0.25">
      <c r="A754" s="2"/>
      <c r="B754" s="1"/>
      <c r="C754" s="2"/>
      <c r="D754" s="2"/>
      <c r="E754" s="4"/>
      <c r="F754" s="4"/>
      <c r="G754" s="4">
        <f t="shared" si="89"/>
        <v>0</v>
      </c>
      <c r="H754" s="26" t="s">
        <v>6</v>
      </c>
      <c r="I754" s="39">
        <f t="shared" si="90"/>
        <v>0</v>
      </c>
      <c r="J754" s="29">
        <f t="shared" si="91"/>
        <v>0</v>
      </c>
      <c r="K754" s="28">
        <f t="shared" si="92"/>
        <v>0</v>
      </c>
      <c r="L754" s="29">
        <f t="shared" si="93"/>
        <v>0</v>
      </c>
      <c r="M754" s="28">
        <f t="shared" si="94"/>
        <v>0</v>
      </c>
      <c r="N754" s="29">
        <f t="shared" si="94"/>
        <v>0</v>
      </c>
      <c r="O754" s="28">
        <f t="shared" si="95"/>
        <v>0</v>
      </c>
      <c r="P754" s="29">
        <f t="shared" si="96"/>
        <v>0</v>
      </c>
      <c r="Q754" s="27"/>
      <c r="R754" s="7"/>
    </row>
    <row r="755" spans="1:18" x14ac:dyDescent="0.25">
      <c r="A755" s="2"/>
      <c r="B755" s="1"/>
      <c r="C755" s="2"/>
      <c r="D755" s="2"/>
      <c r="E755" s="4"/>
      <c r="F755" s="4"/>
      <c r="G755" s="4">
        <f t="shared" si="89"/>
        <v>0</v>
      </c>
      <c r="H755" s="26" t="s">
        <v>6</v>
      </c>
      <c r="I755" s="39">
        <f t="shared" si="90"/>
        <v>0</v>
      </c>
      <c r="J755" s="29">
        <f t="shared" si="91"/>
        <v>0</v>
      </c>
      <c r="K755" s="28">
        <f t="shared" si="92"/>
        <v>0</v>
      </c>
      <c r="L755" s="29">
        <f t="shared" si="93"/>
        <v>0</v>
      </c>
      <c r="M755" s="28">
        <f t="shared" si="94"/>
        <v>0</v>
      </c>
      <c r="N755" s="29">
        <f t="shared" si="94"/>
        <v>0</v>
      </c>
      <c r="O755" s="28">
        <f t="shared" si="95"/>
        <v>0</v>
      </c>
      <c r="P755" s="29">
        <f t="shared" si="96"/>
        <v>0</v>
      </c>
      <c r="Q755" s="27"/>
      <c r="R755" s="7"/>
    </row>
    <row r="756" spans="1:18" x14ac:dyDescent="0.25">
      <c r="A756" s="2"/>
      <c r="B756" s="1"/>
      <c r="C756" s="2"/>
      <c r="D756" s="2"/>
      <c r="E756" s="4"/>
      <c r="F756" s="4"/>
      <c r="G756" s="4">
        <f t="shared" si="89"/>
        <v>0</v>
      </c>
      <c r="H756" s="26" t="s">
        <v>6</v>
      </c>
      <c r="I756" s="39">
        <f t="shared" si="90"/>
        <v>0</v>
      </c>
      <c r="J756" s="29">
        <f t="shared" si="91"/>
        <v>0</v>
      </c>
      <c r="K756" s="28">
        <f t="shared" si="92"/>
        <v>0</v>
      </c>
      <c r="L756" s="29">
        <f t="shared" si="93"/>
        <v>0</v>
      </c>
      <c r="M756" s="28">
        <f t="shared" si="94"/>
        <v>0</v>
      </c>
      <c r="N756" s="29">
        <f t="shared" si="94"/>
        <v>0</v>
      </c>
      <c r="O756" s="28">
        <f t="shared" si="95"/>
        <v>0</v>
      </c>
      <c r="P756" s="29">
        <f t="shared" si="96"/>
        <v>0</v>
      </c>
      <c r="Q756" s="27"/>
      <c r="R756" s="7"/>
    </row>
    <row r="757" spans="1:18" x14ac:dyDescent="0.25">
      <c r="A757" s="2"/>
      <c r="B757" s="1"/>
      <c r="C757" s="2"/>
      <c r="D757" s="2"/>
      <c r="E757" s="4"/>
      <c r="F757" s="4"/>
      <c r="G757" s="4">
        <f t="shared" si="89"/>
        <v>0</v>
      </c>
      <c r="H757" s="26" t="s">
        <v>6</v>
      </c>
      <c r="I757" s="39">
        <f t="shared" si="90"/>
        <v>0</v>
      </c>
      <c r="J757" s="29">
        <f t="shared" si="91"/>
        <v>0</v>
      </c>
      <c r="K757" s="28">
        <f t="shared" si="92"/>
        <v>0</v>
      </c>
      <c r="L757" s="29">
        <f t="shared" si="93"/>
        <v>0</v>
      </c>
      <c r="M757" s="28">
        <f t="shared" si="94"/>
        <v>0</v>
      </c>
      <c r="N757" s="29">
        <f t="shared" si="94"/>
        <v>0</v>
      </c>
      <c r="O757" s="28">
        <f t="shared" si="95"/>
        <v>0</v>
      </c>
      <c r="P757" s="29">
        <f t="shared" si="96"/>
        <v>0</v>
      </c>
      <c r="Q757" s="27"/>
      <c r="R757" s="7"/>
    </row>
    <row r="758" spans="1:18" x14ac:dyDescent="0.25">
      <c r="A758" s="2"/>
      <c r="B758" s="1"/>
      <c r="C758" s="2"/>
      <c r="D758" s="2"/>
      <c r="E758" s="4"/>
      <c r="F758" s="4"/>
      <c r="G758" s="4">
        <f t="shared" si="89"/>
        <v>0</v>
      </c>
      <c r="H758" s="26" t="s">
        <v>6</v>
      </c>
      <c r="I758" s="39">
        <f t="shared" si="90"/>
        <v>0</v>
      </c>
      <c r="J758" s="29">
        <f t="shared" si="91"/>
        <v>0</v>
      </c>
      <c r="K758" s="28">
        <f t="shared" si="92"/>
        <v>0</v>
      </c>
      <c r="L758" s="29">
        <f t="shared" si="93"/>
        <v>0</v>
      </c>
      <c r="M758" s="28">
        <f t="shared" si="94"/>
        <v>0</v>
      </c>
      <c r="N758" s="29">
        <f t="shared" si="94"/>
        <v>0</v>
      </c>
      <c r="O758" s="28">
        <f t="shared" si="95"/>
        <v>0</v>
      </c>
      <c r="P758" s="29">
        <f t="shared" si="96"/>
        <v>0</v>
      </c>
      <c r="Q758" s="27"/>
      <c r="R758" s="7"/>
    </row>
    <row r="759" spans="1:18" x14ac:dyDescent="0.25">
      <c r="A759" s="2"/>
      <c r="B759" s="1"/>
      <c r="C759" s="2"/>
      <c r="D759" s="2"/>
      <c r="E759" s="4"/>
      <c r="F759" s="4"/>
      <c r="G759" s="4">
        <f t="shared" si="89"/>
        <v>0</v>
      </c>
      <c r="H759" s="26" t="s">
        <v>6</v>
      </c>
      <c r="I759" s="39">
        <f t="shared" si="90"/>
        <v>0</v>
      </c>
      <c r="J759" s="29">
        <f t="shared" si="91"/>
        <v>0</v>
      </c>
      <c r="K759" s="28">
        <f t="shared" si="92"/>
        <v>0</v>
      </c>
      <c r="L759" s="29">
        <f t="shared" si="93"/>
        <v>0</v>
      </c>
      <c r="M759" s="28">
        <f t="shared" si="94"/>
        <v>0</v>
      </c>
      <c r="N759" s="29">
        <f t="shared" si="94"/>
        <v>0</v>
      </c>
      <c r="O759" s="28">
        <f t="shared" si="95"/>
        <v>0</v>
      </c>
      <c r="P759" s="29">
        <f t="shared" si="96"/>
        <v>0</v>
      </c>
      <c r="Q759" s="27"/>
      <c r="R759" s="7"/>
    </row>
    <row r="760" spans="1:18" x14ac:dyDescent="0.25">
      <c r="A760" s="2"/>
      <c r="B760" s="1"/>
      <c r="C760" s="2"/>
      <c r="D760" s="2"/>
      <c r="E760" s="4"/>
      <c r="F760" s="4"/>
      <c r="G760" s="4">
        <f t="shared" si="89"/>
        <v>0</v>
      </c>
      <c r="H760" s="26" t="s">
        <v>6</v>
      </c>
      <c r="I760" s="39">
        <f t="shared" si="90"/>
        <v>0</v>
      </c>
      <c r="J760" s="29">
        <f t="shared" si="91"/>
        <v>0</v>
      </c>
      <c r="K760" s="28">
        <f t="shared" si="92"/>
        <v>0</v>
      </c>
      <c r="L760" s="29">
        <f t="shared" si="93"/>
        <v>0</v>
      </c>
      <c r="M760" s="28">
        <f t="shared" si="94"/>
        <v>0</v>
      </c>
      <c r="N760" s="29">
        <f t="shared" si="94"/>
        <v>0</v>
      </c>
      <c r="O760" s="28">
        <f t="shared" si="95"/>
        <v>0</v>
      </c>
      <c r="P760" s="29">
        <f t="shared" si="96"/>
        <v>0</v>
      </c>
      <c r="Q760" s="27"/>
      <c r="R760" s="7"/>
    </row>
    <row r="761" spans="1:18" x14ac:dyDescent="0.25">
      <c r="A761" s="2"/>
      <c r="B761" s="1"/>
      <c r="C761" s="2"/>
      <c r="D761" s="2"/>
      <c r="E761" s="4"/>
      <c r="F761" s="4"/>
      <c r="G761" s="4">
        <f t="shared" si="89"/>
        <v>0</v>
      </c>
      <c r="H761" s="26" t="s">
        <v>6</v>
      </c>
      <c r="I761" s="39">
        <f t="shared" si="90"/>
        <v>0</v>
      </c>
      <c r="J761" s="29">
        <f t="shared" si="91"/>
        <v>0</v>
      </c>
      <c r="K761" s="28">
        <f t="shared" si="92"/>
        <v>0</v>
      </c>
      <c r="L761" s="29">
        <f t="shared" si="93"/>
        <v>0</v>
      </c>
      <c r="M761" s="28">
        <f t="shared" si="94"/>
        <v>0</v>
      </c>
      <c r="N761" s="29">
        <f t="shared" si="94"/>
        <v>0</v>
      </c>
      <c r="O761" s="28">
        <f t="shared" si="95"/>
        <v>0</v>
      </c>
      <c r="P761" s="29">
        <f t="shared" si="96"/>
        <v>0</v>
      </c>
      <c r="Q761" s="27"/>
      <c r="R761" s="7"/>
    </row>
    <row r="762" spans="1:18" x14ac:dyDescent="0.25">
      <c r="A762" s="2"/>
      <c r="B762" s="1"/>
      <c r="C762" s="2"/>
      <c r="D762" s="2"/>
      <c r="E762" s="4"/>
      <c r="F762" s="4"/>
      <c r="G762" s="4">
        <f t="shared" si="89"/>
        <v>0</v>
      </c>
      <c r="H762" s="26" t="s">
        <v>6</v>
      </c>
      <c r="I762" s="39">
        <f t="shared" si="90"/>
        <v>0</v>
      </c>
      <c r="J762" s="29">
        <f t="shared" si="91"/>
        <v>0</v>
      </c>
      <c r="K762" s="28">
        <f t="shared" si="92"/>
        <v>0</v>
      </c>
      <c r="L762" s="29">
        <f t="shared" si="93"/>
        <v>0</v>
      </c>
      <c r="M762" s="28">
        <f t="shared" si="94"/>
        <v>0</v>
      </c>
      <c r="N762" s="29">
        <f t="shared" si="94"/>
        <v>0</v>
      </c>
      <c r="O762" s="28">
        <f t="shared" si="95"/>
        <v>0</v>
      </c>
      <c r="P762" s="29">
        <f t="shared" si="96"/>
        <v>0</v>
      </c>
      <c r="Q762" s="27"/>
      <c r="R762" s="7"/>
    </row>
    <row r="763" spans="1:18" x14ac:dyDescent="0.25">
      <c r="A763" s="2"/>
      <c r="B763" s="1"/>
      <c r="C763" s="2"/>
      <c r="D763" s="2"/>
      <c r="E763" s="4"/>
      <c r="F763" s="4"/>
      <c r="G763" s="4">
        <f t="shared" si="89"/>
        <v>0</v>
      </c>
      <c r="H763" s="26" t="s">
        <v>6</v>
      </c>
      <c r="I763" s="39">
        <f t="shared" si="90"/>
        <v>0</v>
      </c>
      <c r="J763" s="29">
        <f t="shared" si="91"/>
        <v>0</v>
      </c>
      <c r="K763" s="28">
        <f t="shared" si="92"/>
        <v>0</v>
      </c>
      <c r="L763" s="29">
        <f t="shared" si="93"/>
        <v>0</v>
      </c>
      <c r="M763" s="28">
        <f t="shared" si="94"/>
        <v>0</v>
      </c>
      <c r="N763" s="29">
        <f t="shared" si="94"/>
        <v>0</v>
      </c>
      <c r="O763" s="28">
        <f t="shared" si="95"/>
        <v>0</v>
      </c>
      <c r="P763" s="29">
        <f t="shared" si="96"/>
        <v>0</v>
      </c>
      <c r="Q763" s="27"/>
      <c r="R763" s="7"/>
    </row>
    <row r="764" spans="1:18" x14ac:dyDescent="0.25">
      <c r="A764" s="2"/>
      <c r="B764" s="1"/>
      <c r="C764" s="2"/>
      <c r="D764" s="2"/>
      <c r="E764" s="4"/>
      <c r="F764" s="4"/>
      <c r="G764" s="4">
        <f t="shared" si="89"/>
        <v>0</v>
      </c>
      <c r="H764" s="26" t="s">
        <v>6</v>
      </c>
      <c r="I764" s="39">
        <f t="shared" si="90"/>
        <v>0</v>
      </c>
      <c r="J764" s="29">
        <f t="shared" si="91"/>
        <v>0</v>
      </c>
      <c r="K764" s="28">
        <f t="shared" si="92"/>
        <v>0</v>
      </c>
      <c r="L764" s="29">
        <f t="shared" si="93"/>
        <v>0</v>
      </c>
      <c r="M764" s="28">
        <f t="shared" si="94"/>
        <v>0</v>
      </c>
      <c r="N764" s="29">
        <f t="shared" si="94"/>
        <v>0</v>
      </c>
      <c r="O764" s="28">
        <f t="shared" si="95"/>
        <v>0</v>
      </c>
      <c r="P764" s="29">
        <f t="shared" si="96"/>
        <v>0</v>
      </c>
      <c r="Q764" s="27"/>
      <c r="R764" s="7"/>
    </row>
    <row r="765" spans="1:18" x14ac:dyDescent="0.25">
      <c r="A765" s="2"/>
      <c r="B765" s="1"/>
      <c r="C765" s="2"/>
      <c r="D765" s="2"/>
      <c r="E765" s="4"/>
      <c r="F765" s="4"/>
      <c r="G765" s="4">
        <f t="shared" si="89"/>
        <v>0</v>
      </c>
      <c r="H765" s="26" t="s">
        <v>6</v>
      </c>
      <c r="I765" s="39">
        <f t="shared" si="90"/>
        <v>0</v>
      </c>
      <c r="J765" s="29">
        <f t="shared" si="91"/>
        <v>0</v>
      </c>
      <c r="K765" s="28">
        <f t="shared" si="92"/>
        <v>0</v>
      </c>
      <c r="L765" s="29">
        <f t="shared" si="93"/>
        <v>0</v>
      </c>
      <c r="M765" s="28">
        <f t="shared" si="94"/>
        <v>0</v>
      </c>
      <c r="N765" s="29">
        <f t="shared" si="94"/>
        <v>0</v>
      </c>
      <c r="O765" s="28">
        <f t="shared" si="95"/>
        <v>0</v>
      </c>
      <c r="P765" s="29">
        <f t="shared" si="96"/>
        <v>0</v>
      </c>
      <c r="Q765" s="27"/>
      <c r="R765" s="7"/>
    </row>
    <row r="766" spans="1:18" x14ac:dyDescent="0.25">
      <c r="A766" s="2"/>
      <c r="B766" s="1"/>
      <c r="C766" s="2"/>
      <c r="D766" s="2"/>
      <c r="E766" s="4"/>
      <c r="F766" s="4"/>
      <c r="G766" s="4">
        <f t="shared" si="89"/>
        <v>0</v>
      </c>
      <c r="H766" s="26" t="s">
        <v>6</v>
      </c>
      <c r="I766" s="39">
        <f t="shared" si="90"/>
        <v>0</v>
      </c>
      <c r="J766" s="29">
        <f t="shared" si="91"/>
        <v>0</v>
      </c>
      <c r="K766" s="28">
        <f t="shared" si="92"/>
        <v>0</v>
      </c>
      <c r="L766" s="29">
        <f t="shared" si="93"/>
        <v>0</v>
      </c>
      <c r="M766" s="28">
        <f t="shared" si="94"/>
        <v>0</v>
      </c>
      <c r="N766" s="29">
        <f t="shared" si="94"/>
        <v>0</v>
      </c>
      <c r="O766" s="28">
        <f t="shared" si="95"/>
        <v>0</v>
      </c>
      <c r="P766" s="29">
        <f t="shared" si="96"/>
        <v>0</v>
      </c>
      <c r="Q766" s="27"/>
      <c r="R766" s="7"/>
    </row>
    <row r="767" spans="1:18" x14ac:dyDescent="0.25">
      <c r="A767" s="2"/>
      <c r="B767" s="1"/>
      <c r="C767" s="2"/>
      <c r="D767" s="2"/>
      <c r="E767" s="4"/>
      <c r="F767" s="4"/>
      <c r="G767" s="4">
        <f t="shared" si="89"/>
        <v>0</v>
      </c>
      <c r="H767" s="26" t="s">
        <v>6</v>
      </c>
      <c r="I767" s="39">
        <f t="shared" si="90"/>
        <v>0</v>
      </c>
      <c r="J767" s="29">
        <f t="shared" si="91"/>
        <v>0</v>
      </c>
      <c r="K767" s="28">
        <f t="shared" si="92"/>
        <v>0</v>
      </c>
      <c r="L767" s="29">
        <f t="shared" si="93"/>
        <v>0</v>
      </c>
      <c r="M767" s="28">
        <f t="shared" si="94"/>
        <v>0</v>
      </c>
      <c r="N767" s="29">
        <f t="shared" si="94"/>
        <v>0</v>
      </c>
      <c r="O767" s="28">
        <f t="shared" si="95"/>
        <v>0</v>
      </c>
      <c r="P767" s="29">
        <f t="shared" si="96"/>
        <v>0</v>
      </c>
      <c r="Q767" s="27"/>
      <c r="R767" s="7"/>
    </row>
    <row r="768" spans="1:18" x14ac:dyDescent="0.25">
      <c r="A768" s="2"/>
      <c r="B768" s="1"/>
      <c r="C768" s="2"/>
      <c r="D768" s="2"/>
      <c r="E768" s="4"/>
      <c r="F768" s="4"/>
      <c r="G768" s="4">
        <f t="shared" si="89"/>
        <v>0</v>
      </c>
      <c r="H768" s="26" t="s">
        <v>6</v>
      </c>
      <c r="I768" s="39">
        <f t="shared" si="90"/>
        <v>0</v>
      </c>
      <c r="J768" s="29">
        <f t="shared" si="91"/>
        <v>0</v>
      </c>
      <c r="K768" s="28">
        <f t="shared" si="92"/>
        <v>0</v>
      </c>
      <c r="L768" s="29">
        <f t="shared" si="93"/>
        <v>0</v>
      </c>
      <c r="M768" s="28">
        <f t="shared" si="94"/>
        <v>0</v>
      </c>
      <c r="N768" s="29">
        <f t="shared" si="94"/>
        <v>0</v>
      </c>
      <c r="O768" s="28">
        <f t="shared" si="95"/>
        <v>0</v>
      </c>
      <c r="P768" s="29">
        <f t="shared" si="96"/>
        <v>0</v>
      </c>
      <c r="Q768" s="27"/>
      <c r="R768" s="7"/>
    </row>
    <row r="769" spans="1:18" x14ac:dyDescent="0.25">
      <c r="A769" s="2"/>
      <c r="B769" s="1"/>
      <c r="C769" s="2"/>
      <c r="D769" s="2"/>
      <c r="E769" s="4"/>
      <c r="F769" s="4"/>
      <c r="G769" s="4">
        <f t="shared" si="89"/>
        <v>0</v>
      </c>
      <c r="H769" s="26" t="s">
        <v>6</v>
      </c>
      <c r="I769" s="39">
        <f t="shared" si="90"/>
        <v>0</v>
      </c>
      <c r="J769" s="29">
        <f t="shared" si="91"/>
        <v>0</v>
      </c>
      <c r="K769" s="28">
        <f t="shared" si="92"/>
        <v>0</v>
      </c>
      <c r="L769" s="29">
        <f t="shared" si="93"/>
        <v>0</v>
      </c>
      <c r="M769" s="28">
        <f t="shared" si="94"/>
        <v>0</v>
      </c>
      <c r="N769" s="29">
        <f t="shared" si="94"/>
        <v>0</v>
      </c>
      <c r="O769" s="28">
        <f t="shared" si="95"/>
        <v>0</v>
      </c>
      <c r="P769" s="29">
        <f t="shared" si="96"/>
        <v>0</v>
      </c>
      <c r="Q769" s="27"/>
      <c r="R769" s="7"/>
    </row>
    <row r="770" spans="1:18" x14ac:dyDescent="0.25">
      <c r="A770" s="2"/>
      <c r="B770" s="1"/>
      <c r="C770" s="2"/>
      <c r="D770" s="2"/>
      <c r="E770" s="4"/>
      <c r="F770" s="4"/>
      <c r="G770" s="4">
        <f t="shared" si="89"/>
        <v>0</v>
      </c>
      <c r="H770" s="26" t="s">
        <v>6</v>
      </c>
      <c r="I770" s="39">
        <f t="shared" si="90"/>
        <v>0</v>
      </c>
      <c r="J770" s="29">
        <f t="shared" si="91"/>
        <v>0</v>
      </c>
      <c r="K770" s="28">
        <f t="shared" si="92"/>
        <v>0</v>
      </c>
      <c r="L770" s="29">
        <f t="shared" si="93"/>
        <v>0</v>
      </c>
      <c r="M770" s="28">
        <f t="shared" si="94"/>
        <v>0</v>
      </c>
      <c r="N770" s="29">
        <f t="shared" si="94"/>
        <v>0</v>
      </c>
      <c r="O770" s="28">
        <f t="shared" si="95"/>
        <v>0</v>
      </c>
      <c r="P770" s="29">
        <f t="shared" si="96"/>
        <v>0</v>
      </c>
      <c r="Q770" s="27"/>
      <c r="R770" s="7"/>
    </row>
    <row r="771" spans="1:18" x14ac:dyDescent="0.25">
      <c r="A771" s="2"/>
      <c r="B771" s="1"/>
      <c r="C771" s="2"/>
      <c r="D771" s="2"/>
      <c r="E771" s="4"/>
      <c r="F771" s="4"/>
      <c r="G771" s="4">
        <f t="shared" si="89"/>
        <v>0</v>
      </c>
      <c r="H771" s="26" t="s">
        <v>6</v>
      </c>
      <c r="I771" s="39">
        <f t="shared" si="90"/>
        <v>0</v>
      </c>
      <c r="J771" s="29">
        <f t="shared" si="91"/>
        <v>0</v>
      </c>
      <c r="K771" s="28">
        <f t="shared" si="92"/>
        <v>0</v>
      </c>
      <c r="L771" s="29">
        <f t="shared" si="93"/>
        <v>0</v>
      </c>
      <c r="M771" s="28">
        <f t="shared" si="94"/>
        <v>0</v>
      </c>
      <c r="N771" s="29">
        <f t="shared" si="94"/>
        <v>0</v>
      </c>
      <c r="O771" s="28">
        <f t="shared" si="95"/>
        <v>0</v>
      </c>
      <c r="P771" s="29">
        <f t="shared" si="96"/>
        <v>0</v>
      </c>
      <c r="Q771" s="27"/>
      <c r="R771" s="7"/>
    </row>
    <row r="772" spans="1:18" x14ac:dyDescent="0.25">
      <c r="A772" s="2"/>
      <c r="B772" s="1"/>
      <c r="C772" s="2"/>
      <c r="D772" s="2"/>
      <c r="E772" s="4"/>
      <c r="F772" s="4"/>
      <c r="G772" s="4">
        <f t="shared" si="89"/>
        <v>0</v>
      </c>
      <c r="H772" s="26" t="s">
        <v>6</v>
      </c>
      <c r="I772" s="39">
        <f t="shared" si="90"/>
        <v>0</v>
      </c>
      <c r="J772" s="29">
        <f t="shared" si="91"/>
        <v>0</v>
      </c>
      <c r="K772" s="28">
        <f t="shared" si="92"/>
        <v>0</v>
      </c>
      <c r="L772" s="29">
        <f t="shared" si="93"/>
        <v>0</v>
      </c>
      <c r="M772" s="28">
        <f t="shared" si="94"/>
        <v>0</v>
      </c>
      <c r="N772" s="29">
        <f t="shared" si="94"/>
        <v>0</v>
      </c>
      <c r="O772" s="28">
        <f t="shared" si="95"/>
        <v>0</v>
      </c>
      <c r="P772" s="29">
        <f t="shared" si="96"/>
        <v>0</v>
      </c>
      <c r="Q772" s="27"/>
      <c r="R772" s="7"/>
    </row>
    <row r="773" spans="1:18" x14ac:dyDescent="0.25">
      <c r="A773" s="2"/>
      <c r="B773" s="1"/>
      <c r="C773" s="2"/>
      <c r="D773" s="2"/>
      <c r="E773" s="4"/>
      <c r="F773" s="4"/>
      <c r="G773" s="4">
        <f t="shared" si="89"/>
        <v>0</v>
      </c>
      <c r="H773" s="26" t="s">
        <v>6</v>
      </c>
      <c r="I773" s="39">
        <f t="shared" si="90"/>
        <v>0</v>
      </c>
      <c r="J773" s="29">
        <f t="shared" si="91"/>
        <v>0</v>
      </c>
      <c r="K773" s="28">
        <f t="shared" si="92"/>
        <v>0</v>
      </c>
      <c r="L773" s="29">
        <f t="shared" si="93"/>
        <v>0</v>
      </c>
      <c r="M773" s="28">
        <f t="shared" si="94"/>
        <v>0</v>
      </c>
      <c r="N773" s="29">
        <f t="shared" si="94"/>
        <v>0</v>
      </c>
      <c r="O773" s="28">
        <f t="shared" si="95"/>
        <v>0</v>
      </c>
      <c r="P773" s="29">
        <f t="shared" si="96"/>
        <v>0</v>
      </c>
      <c r="Q773" s="27"/>
      <c r="R773" s="7"/>
    </row>
    <row r="774" spans="1:18" x14ac:dyDescent="0.25">
      <c r="A774" s="2"/>
      <c r="B774" s="1"/>
      <c r="C774" s="2"/>
      <c r="D774" s="2"/>
      <c r="E774" s="4"/>
      <c r="F774" s="4"/>
      <c r="G774" s="4">
        <f t="shared" si="89"/>
        <v>0</v>
      </c>
      <c r="H774" s="26" t="s">
        <v>6</v>
      </c>
      <c r="I774" s="39">
        <f t="shared" si="90"/>
        <v>0</v>
      </c>
      <c r="J774" s="29">
        <f t="shared" si="91"/>
        <v>0</v>
      </c>
      <c r="K774" s="28">
        <f t="shared" si="92"/>
        <v>0</v>
      </c>
      <c r="L774" s="29">
        <f t="shared" si="93"/>
        <v>0</v>
      </c>
      <c r="M774" s="28">
        <f t="shared" si="94"/>
        <v>0</v>
      </c>
      <c r="N774" s="29">
        <f t="shared" si="94"/>
        <v>0</v>
      </c>
      <c r="O774" s="28">
        <f t="shared" si="95"/>
        <v>0</v>
      </c>
      <c r="P774" s="29">
        <f t="shared" si="96"/>
        <v>0</v>
      </c>
      <c r="Q774" s="27"/>
      <c r="R774" s="7"/>
    </row>
    <row r="775" spans="1:18" x14ac:dyDescent="0.25">
      <c r="A775" s="2"/>
      <c r="B775" s="1"/>
      <c r="C775" s="2"/>
      <c r="D775" s="2"/>
      <c r="E775" s="4"/>
      <c r="F775" s="4"/>
      <c r="G775" s="4">
        <f t="shared" si="89"/>
        <v>0</v>
      </c>
      <c r="H775" s="26" t="s">
        <v>6</v>
      </c>
      <c r="I775" s="39">
        <f t="shared" si="90"/>
        <v>0</v>
      </c>
      <c r="J775" s="29">
        <f t="shared" si="91"/>
        <v>0</v>
      </c>
      <c r="K775" s="28">
        <f t="shared" si="92"/>
        <v>0</v>
      </c>
      <c r="L775" s="29">
        <f t="shared" si="93"/>
        <v>0</v>
      </c>
      <c r="M775" s="28">
        <f t="shared" si="94"/>
        <v>0</v>
      </c>
      <c r="N775" s="29">
        <f t="shared" si="94"/>
        <v>0</v>
      </c>
      <c r="O775" s="28">
        <f t="shared" si="95"/>
        <v>0</v>
      </c>
      <c r="P775" s="29">
        <f t="shared" si="96"/>
        <v>0</v>
      </c>
      <c r="Q775" s="27"/>
      <c r="R775" s="7"/>
    </row>
    <row r="776" spans="1:18" x14ac:dyDescent="0.25">
      <c r="A776" s="2"/>
      <c r="B776" s="1"/>
      <c r="C776" s="2"/>
      <c r="D776" s="2"/>
      <c r="E776" s="4"/>
      <c r="F776" s="4"/>
      <c r="G776" s="4">
        <f t="shared" si="89"/>
        <v>0</v>
      </c>
      <c r="H776" s="26" t="s">
        <v>6</v>
      </c>
      <c r="I776" s="39">
        <f t="shared" si="90"/>
        <v>0</v>
      </c>
      <c r="J776" s="29">
        <f t="shared" si="91"/>
        <v>0</v>
      </c>
      <c r="K776" s="28">
        <f t="shared" si="92"/>
        <v>0</v>
      </c>
      <c r="L776" s="29">
        <f t="shared" si="93"/>
        <v>0</v>
      </c>
      <c r="M776" s="28">
        <f t="shared" si="94"/>
        <v>0</v>
      </c>
      <c r="N776" s="29">
        <f t="shared" si="94"/>
        <v>0</v>
      </c>
      <c r="O776" s="28">
        <f t="shared" si="95"/>
        <v>0</v>
      </c>
      <c r="P776" s="29">
        <f t="shared" si="96"/>
        <v>0</v>
      </c>
      <c r="Q776" s="27"/>
      <c r="R776" s="7"/>
    </row>
    <row r="777" spans="1:18" x14ac:dyDescent="0.25">
      <c r="A777" s="2"/>
      <c r="B777" s="1"/>
      <c r="C777" s="2"/>
      <c r="D777" s="2"/>
      <c r="E777" s="4"/>
      <c r="F777" s="4"/>
      <c r="G777" s="4">
        <f t="shared" si="89"/>
        <v>0</v>
      </c>
      <c r="H777" s="26" t="s">
        <v>6</v>
      </c>
      <c r="I777" s="39">
        <f t="shared" si="90"/>
        <v>0</v>
      </c>
      <c r="J777" s="29">
        <f t="shared" si="91"/>
        <v>0</v>
      </c>
      <c r="K777" s="28">
        <f t="shared" si="92"/>
        <v>0</v>
      </c>
      <c r="L777" s="29">
        <f t="shared" si="93"/>
        <v>0</v>
      </c>
      <c r="M777" s="28">
        <f t="shared" si="94"/>
        <v>0</v>
      </c>
      <c r="N777" s="29">
        <f t="shared" si="94"/>
        <v>0</v>
      </c>
      <c r="O777" s="28">
        <f t="shared" si="95"/>
        <v>0</v>
      </c>
      <c r="P777" s="29">
        <f t="shared" si="96"/>
        <v>0</v>
      </c>
      <c r="Q777" s="27"/>
      <c r="R777" s="7"/>
    </row>
    <row r="778" spans="1:18" x14ac:dyDescent="0.25">
      <c r="A778" s="2"/>
      <c r="B778" s="1"/>
      <c r="C778" s="2"/>
      <c r="D778" s="2"/>
      <c r="E778" s="4"/>
      <c r="F778" s="4"/>
      <c r="G778" s="4">
        <f t="shared" si="89"/>
        <v>0</v>
      </c>
      <c r="H778" s="26" t="s">
        <v>6</v>
      </c>
      <c r="I778" s="39">
        <f t="shared" si="90"/>
        <v>0</v>
      </c>
      <c r="J778" s="29">
        <f t="shared" si="91"/>
        <v>0</v>
      </c>
      <c r="K778" s="28">
        <f t="shared" si="92"/>
        <v>0</v>
      </c>
      <c r="L778" s="29">
        <f t="shared" si="93"/>
        <v>0</v>
      </c>
      <c r="M778" s="28">
        <f t="shared" si="94"/>
        <v>0</v>
      </c>
      <c r="N778" s="29">
        <f t="shared" si="94"/>
        <v>0</v>
      </c>
      <c r="O778" s="28">
        <f t="shared" si="95"/>
        <v>0</v>
      </c>
      <c r="P778" s="29">
        <f t="shared" si="96"/>
        <v>0</v>
      </c>
      <c r="Q778" s="27"/>
      <c r="R778" s="7"/>
    </row>
    <row r="779" spans="1:18" x14ac:dyDescent="0.25">
      <c r="A779" s="2"/>
      <c r="B779" s="1"/>
      <c r="C779" s="2"/>
      <c r="D779" s="2"/>
      <c r="E779" s="4"/>
      <c r="F779" s="4"/>
      <c r="G779" s="4">
        <f t="shared" ref="G779:G842" si="97">E779*F779</f>
        <v>0</v>
      </c>
      <c r="H779" s="26" t="s">
        <v>6</v>
      </c>
      <c r="I779" s="39">
        <f t="shared" ref="I779:I830" si="98">E779*$E$4</f>
        <v>0</v>
      </c>
      <c r="J779" s="29">
        <f t="shared" ref="J779:J842" si="99">G779*$E$4</f>
        <v>0</v>
      </c>
      <c r="K779" s="28">
        <f t="shared" ref="K779:K842" si="100">IF(H779="DIVISAS $",E779*$E$5,0)</f>
        <v>0</v>
      </c>
      <c r="L779" s="29">
        <f t="shared" ref="L779:L842" si="101">IF(H779="DIVISAS $",G779*$E$5,0)</f>
        <v>0</v>
      </c>
      <c r="M779" s="28">
        <f t="shared" ref="M779:N842" si="102">SUM(I779,K779)</f>
        <v>0</v>
      </c>
      <c r="N779" s="29">
        <f t="shared" si="102"/>
        <v>0</v>
      </c>
      <c r="O779" s="28">
        <f t="shared" ref="O779:O842" si="103">E779-M779</f>
        <v>0</v>
      </c>
      <c r="P779" s="29">
        <f t="shared" ref="P779:P842" si="104">G779-N779</f>
        <v>0</v>
      </c>
      <c r="Q779" s="27"/>
      <c r="R779" s="7"/>
    </row>
    <row r="780" spans="1:18" x14ac:dyDescent="0.25">
      <c r="A780" s="2"/>
      <c r="B780" s="1"/>
      <c r="C780" s="2"/>
      <c r="D780" s="2"/>
      <c r="E780" s="4"/>
      <c r="F780" s="4"/>
      <c r="G780" s="4">
        <f t="shared" si="97"/>
        <v>0</v>
      </c>
      <c r="H780" s="26" t="s">
        <v>6</v>
      </c>
      <c r="I780" s="39">
        <f t="shared" si="98"/>
        <v>0</v>
      </c>
      <c r="J780" s="29">
        <f t="shared" si="99"/>
        <v>0</v>
      </c>
      <c r="K780" s="28">
        <f t="shared" si="100"/>
        <v>0</v>
      </c>
      <c r="L780" s="29">
        <f t="shared" si="101"/>
        <v>0</v>
      </c>
      <c r="M780" s="28">
        <f t="shared" si="102"/>
        <v>0</v>
      </c>
      <c r="N780" s="29">
        <f t="shared" si="102"/>
        <v>0</v>
      </c>
      <c r="O780" s="28">
        <f t="shared" si="103"/>
        <v>0</v>
      </c>
      <c r="P780" s="29">
        <f t="shared" si="104"/>
        <v>0</v>
      </c>
      <c r="Q780" s="27"/>
      <c r="R780" s="7"/>
    </row>
    <row r="781" spans="1:18" x14ac:dyDescent="0.25">
      <c r="A781" s="2"/>
      <c r="B781" s="1"/>
      <c r="C781" s="2"/>
      <c r="D781" s="2"/>
      <c r="E781" s="4"/>
      <c r="F781" s="4"/>
      <c r="G781" s="4">
        <f t="shared" si="97"/>
        <v>0</v>
      </c>
      <c r="H781" s="26" t="s">
        <v>6</v>
      </c>
      <c r="I781" s="39">
        <f t="shared" si="98"/>
        <v>0</v>
      </c>
      <c r="J781" s="29">
        <f t="shared" si="99"/>
        <v>0</v>
      </c>
      <c r="K781" s="28">
        <f t="shared" si="100"/>
        <v>0</v>
      </c>
      <c r="L781" s="29">
        <f t="shared" si="101"/>
        <v>0</v>
      </c>
      <c r="M781" s="28">
        <f t="shared" si="102"/>
        <v>0</v>
      </c>
      <c r="N781" s="29">
        <f t="shared" si="102"/>
        <v>0</v>
      </c>
      <c r="O781" s="28">
        <f t="shared" si="103"/>
        <v>0</v>
      </c>
      <c r="P781" s="29">
        <f t="shared" si="104"/>
        <v>0</v>
      </c>
      <c r="Q781" s="27"/>
      <c r="R781" s="7"/>
    </row>
    <row r="782" spans="1:18" x14ac:dyDescent="0.25">
      <c r="A782" s="2"/>
      <c r="B782" s="1"/>
      <c r="C782" s="2"/>
      <c r="D782" s="2"/>
      <c r="E782" s="4"/>
      <c r="F782" s="4"/>
      <c r="G782" s="4">
        <f t="shared" si="97"/>
        <v>0</v>
      </c>
      <c r="H782" s="26" t="s">
        <v>6</v>
      </c>
      <c r="I782" s="39">
        <f t="shared" si="98"/>
        <v>0</v>
      </c>
      <c r="J782" s="29">
        <f t="shared" si="99"/>
        <v>0</v>
      </c>
      <c r="K782" s="28">
        <f t="shared" si="100"/>
        <v>0</v>
      </c>
      <c r="L782" s="29">
        <f t="shared" si="101"/>
        <v>0</v>
      </c>
      <c r="M782" s="28">
        <f t="shared" si="102"/>
        <v>0</v>
      </c>
      <c r="N782" s="29">
        <f t="shared" si="102"/>
        <v>0</v>
      </c>
      <c r="O782" s="28">
        <f t="shared" si="103"/>
        <v>0</v>
      </c>
      <c r="P782" s="29">
        <f t="shared" si="104"/>
        <v>0</v>
      </c>
      <c r="Q782" s="27"/>
      <c r="R782" s="7"/>
    </row>
    <row r="783" spans="1:18" x14ac:dyDescent="0.25">
      <c r="A783" s="2"/>
      <c r="B783" s="1"/>
      <c r="C783" s="2"/>
      <c r="D783" s="2"/>
      <c r="E783" s="4"/>
      <c r="F783" s="4"/>
      <c r="G783" s="4">
        <f t="shared" si="97"/>
        <v>0</v>
      </c>
      <c r="H783" s="26" t="s">
        <v>6</v>
      </c>
      <c r="I783" s="39">
        <f t="shared" si="98"/>
        <v>0</v>
      </c>
      <c r="J783" s="29">
        <f t="shared" si="99"/>
        <v>0</v>
      </c>
      <c r="K783" s="28">
        <f t="shared" si="100"/>
        <v>0</v>
      </c>
      <c r="L783" s="29">
        <f t="shared" si="101"/>
        <v>0</v>
      </c>
      <c r="M783" s="28">
        <f t="shared" si="102"/>
        <v>0</v>
      </c>
      <c r="N783" s="29">
        <f t="shared" si="102"/>
        <v>0</v>
      </c>
      <c r="O783" s="28">
        <f t="shared" si="103"/>
        <v>0</v>
      </c>
      <c r="P783" s="29">
        <f t="shared" si="104"/>
        <v>0</v>
      </c>
      <c r="Q783" s="27"/>
      <c r="R783" s="7"/>
    </row>
    <row r="784" spans="1:18" x14ac:dyDescent="0.25">
      <c r="A784" s="2"/>
      <c r="B784" s="1"/>
      <c r="C784" s="2"/>
      <c r="D784" s="2"/>
      <c r="E784" s="4"/>
      <c r="F784" s="4"/>
      <c r="G784" s="4">
        <f t="shared" si="97"/>
        <v>0</v>
      </c>
      <c r="H784" s="26" t="s">
        <v>6</v>
      </c>
      <c r="I784" s="39">
        <f t="shared" si="98"/>
        <v>0</v>
      </c>
      <c r="J784" s="29">
        <f t="shared" si="99"/>
        <v>0</v>
      </c>
      <c r="K784" s="28">
        <f t="shared" si="100"/>
        <v>0</v>
      </c>
      <c r="L784" s="29">
        <f t="shared" si="101"/>
        <v>0</v>
      </c>
      <c r="M784" s="28">
        <f t="shared" si="102"/>
        <v>0</v>
      </c>
      <c r="N784" s="29">
        <f t="shared" si="102"/>
        <v>0</v>
      </c>
      <c r="O784" s="28">
        <f t="shared" si="103"/>
        <v>0</v>
      </c>
      <c r="P784" s="29">
        <f t="shared" si="104"/>
        <v>0</v>
      </c>
      <c r="Q784" s="27"/>
      <c r="R784" s="7"/>
    </row>
    <row r="785" spans="1:18" x14ac:dyDescent="0.25">
      <c r="A785" s="2"/>
      <c r="B785" s="1"/>
      <c r="C785" s="2"/>
      <c r="D785" s="2"/>
      <c r="E785" s="4"/>
      <c r="F785" s="4"/>
      <c r="G785" s="4">
        <f t="shared" si="97"/>
        <v>0</v>
      </c>
      <c r="H785" s="26" t="s">
        <v>6</v>
      </c>
      <c r="I785" s="39">
        <f t="shared" si="98"/>
        <v>0</v>
      </c>
      <c r="J785" s="29">
        <f t="shared" si="99"/>
        <v>0</v>
      </c>
      <c r="K785" s="28">
        <f t="shared" si="100"/>
        <v>0</v>
      </c>
      <c r="L785" s="29">
        <f t="shared" si="101"/>
        <v>0</v>
      </c>
      <c r="M785" s="28">
        <f t="shared" si="102"/>
        <v>0</v>
      </c>
      <c r="N785" s="29">
        <f t="shared" si="102"/>
        <v>0</v>
      </c>
      <c r="O785" s="28">
        <f t="shared" si="103"/>
        <v>0</v>
      </c>
      <c r="P785" s="29">
        <f t="shared" si="104"/>
        <v>0</v>
      </c>
      <c r="Q785" s="27"/>
      <c r="R785" s="7"/>
    </row>
    <row r="786" spans="1:18" x14ac:dyDescent="0.25">
      <c r="A786" s="2"/>
      <c r="B786" s="1"/>
      <c r="C786" s="2"/>
      <c r="D786" s="2"/>
      <c r="E786" s="4"/>
      <c r="F786" s="4"/>
      <c r="G786" s="4">
        <f t="shared" si="97"/>
        <v>0</v>
      </c>
      <c r="H786" s="26" t="s">
        <v>6</v>
      </c>
      <c r="I786" s="39">
        <f t="shared" si="98"/>
        <v>0</v>
      </c>
      <c r="J786" s="29">
        <f t="shared" si="99"/>
        <v>0</v>
      </c>
      <c r="K786" s="28">
        <f t="shared" si="100"/>
        <v>0</v>
      </c>
      <c r="L786" s="29">
        <f t="shared" si="101"/>
        <v>0</v>
      </c>
      <c r="M786" s="28">
        <f t="shared" si="102"/>
        <v>0</v>
      </c>
      <c r="N786" s="29">
        <f t="shared" si="102"/>
        <v>0</v>
      </c>
      <c r="O786" s="28">
        <f t="shared" si="103"/>
        <v>0</v>
      </c>
      <c r="P786" s="29">
        <f t="shared" si="104"/>
        <v>0</v>
      </c>
      <c r="Q786" s="27"/>
      <c r="R786" s="7"/>
    </row>
    <row r="787" spans="1:18" x14ac:dyDescent="0.25">
      <c r="A787" s="2"/>
      <c r="B787" s="1"/>
      <c r="C787" s="2"/>
      <c r="D787" s="2"/>
      <c r="E787" s="4"/>
      <c r="F787" s="4"/>
      <c r="G787" s="4">
        <f t="shared" si="97"/>
        <v>0</v>
      </c>
      <c r="H787" s="26" t="s">
        <v>6</v>
      </c>
      <c r="I787" s="39">
        <f t="shared" si="98"/>
        <v>0</v>
      </c>
      <c r="J787" s="29">
        <f t="shared" si="99"/>
        <v>0</v>
      </c>
      <c r="K787" s="28">
        <f t="shared" si="100"/>
        <v>0</v>
      </c>
      <c r="L787" s="29">
        <f t="shared" si="101"/>
        <v>0</v>
      </c>
      <c r="M787" s="28">
        <f t="shared" si="102"/>
        <v>0</v>
      </c>
      <c r="N787" s="29">
        <f t="shared" si="102"/>
        <v>0</v>
      </c>
      <c r="O787" s="28">
        <f t="shared" si="103"/>
        <v>0</v>
      </c>
      <c r="P787" s="29">
        <f t="shared" si="104"/>
        <v>0</v>
      </c>
      <c r="Q787" s="27"/>
      <c r="R787" s="7"/>
    </row>
    <row r="788" spans="1:18" x14ac:dyDescent="0.25">
      <c r="A788" s="2"/>
      <c r="B788" s="1"/>
      <c r="C788" s="2"/>
      <c r="D788" s="2"/>
      <c r="E788" s="4"/>
      <c r="F788" s="4"/>
      <c r="G788" s="4">
        <f t="shared" si="97"/>
        <v>0</v>
      </c>
      <c r="H788" s="26" t="s">
        <v>6</v>
      </c>
      <c r="I788" s="39">
        <f t="shared" si="98"/>
        <v>0</v>
      </c>
      <c r="J788" s="29">
        <f t="shared" si="99"/>
        <v>0</v>
      </c>
      <c r="K788" s="28">
        <f t="shared" si="100"/>
        <v>0</v>
      </c>
      <c r="L788" s="29">
        <f t="shared" si="101"/>
        <v>0</v>
      </c>
      <c r="M788" s="28">
        <f t="shared" si="102"/>
        <v>0</v>
      </c>
      <c r="N788" s="29">
        <f t="shared" si="102"/>
        <v>0</v>
      </c>
      <c r="O788" s="28">
        <f t="shared" si="103"/>
        <v>0</v>
      </c>
      <c r="P788" s="29">
        <f t="shared" si="104"/>
        <v>0</v>
      </c>
      <c r="Q788" s="27"/>
      <c r="R788" s="7"/>
    </row>
    <row r="789" spans="1:18" x14ac:dyDescent="0.25">
      <c r="A789" s="2"/>
      <c r="B789" s="1"/>
      <c r="C789" s="2"/>
      <c r="D789" s="2"/>
      <c r="E789" s="4"/>
      <c r="F789" s="4"/>
      <c r="G789" s="4">
        <f t="shared" si="97"/>
        <v>0</v>
      </c>
      <c r="H789" s="26" t="s">
        <v>6</v>
      </c>
      <c r="I789" s="39">
        <f t="shared" si="98"/>
        <v>0</v>
      </c>
      <c r="J789" s="29">
        <f t="shared" si="99"/>
        <v>0</v>
      </c>
      <c r="K789" s="28">
        <f t="shared" si="100"/>
        <v>0</v>
      </c>
      <c r="L789" s="29">
        <f t="shared" si="101"/>
        <v>0</v>
      </c>
      <c r="M789" s="28">
        <f t="shared" si="102"/>
        <v>0</v>
      </c>
      <c r="N789" s="29">
        <f t="shared" si="102"/>
        <v>0</v>
      </c>
      <c r="O789" s="28">
        <f t="shared" si="103"/>
        <v>0</v>
      </c>
      <c r="P789" s="29">
        <f t="shared" si="104"/>
        <v>0</v>
      </c>
      <c r="Q789" s="27"/>
      <c r="R789" s="7"/>
    </row>
    <row r="790" spans="1:18" x14ac:dyDescent="0.25">
      <c r="A790" s="2"/>
      <c r="B790" s="1"/>
      <c r="C790" s="2"/>
      <c r="D790" s="2"/>
      <c r="E790" s="4"/>
      <c r="F790" s="4"/>
      <c r="G790" s="4">
        <f t="shared" si="97"/>
        <v>0</v>
      </c>
      <c r="H790" s="26" t="s">
        <v>6</v>
      </c>
      <c r="I790" s="39">
        <f t="shared" si="98"/>
        <v>0</v>
      </c>
      <c r="J790" s="29">
        <f t="shared" si="99"/>
        <v>0</v>
      </c>
      <c r="K790" s="28">
        <f t="shared" si="100"/>
        <v>0</v>
      </c>
      <c r="L790" s="29">
        <f t="shared" si="101"/>
        <v>0</v>
      </c>
      <c r="M790" s="28">
        <f t="shared" si="102"/>
        <v>0</v>
      </c>
      <c r="N790" s="29">
        <f t="shared" si="102"/>
        <v>0</v>
      </c>
      <c r="O790" s="28">
        <f t="shared" si="103"/>
        <v>0</v>
      </c>
      <c r="P790" s="29">
        <f t="shared" si="104"/>
        <v>0</v>
      </c>
      <c r="Q790" s="27"/>
      <c r="R790" s="7"/>
    </row>
    <row r="791" spans="1:18" x14ac:dyDescent="0.25">
      <c r="A791" s="2"/>
      <c r="B791" s="1"/>
      <c r="C791" s="2"/>
      <c r="D791" s="2"/>
      <c r="E791" s="4"/>
      <c r="F791" s="4"/>
      <c r="G791" s="4">
        <f t="shared" si="97"/>
        <v>0</v>
      </c>
      <c r="H791" s="26" t="s">
        <v>6</v>
      </c>
      <c r="I791" s="39">
        <f t="shared" si="98"/>
        <v>0</v>
      </c>
      <c r="J791" s="29">
        <f t="shared" si="99"/>
        <v>0</v>
      </c>
      <c r="K791" s="28">
        <f t="shared" si="100"/>
        <v>0</v>
      </c>
      <c r="L791" s="29">
        <f t="shared" si="101"/>
        <v>0</v>
      </c>
      <c r="M791" s="28">
        <f t="shared" si="102"/>
        <v>0</v>
      </c>
      <c r="N791" s="29">
        <f t="shared" si="102"/>
        <v>0</v>
      </c>
      <c r="O791" s="28">
        <f t="shared" si="103"/>
        <v>0</v>
      </c>
      <c r="P791" s="29">
        <f t="shared" si="104"/>
        <v>0</v>
      </c>
      <c r="Q791" s="27"/>
      <c r="R791" s="7"/>
    </row>
    <row r="792" spans="1:18" x14ac:dyDescent="0.25">
      <c r="A792" s="2"/>
      <c r="B792" s="1"/>
      <c r="C792" s="2"/>
      <c r="D792" s="2"/>
      <c r="E792" s="4"/>
      <c r="F792" s="4"/>
      <c r="G792" s="4">
        <f t="shared" si="97"/>
        <v>0</v>
      </c>
      <c r="H792" s="26" t="s">
        <v>6</v>
      </c>
      <c r="I792" s="39">
        <f t="shared" si="98"/>
        <v>0</v>
      </c>
      <c r="J792" s="29">
        <f t="shared" si="99"/>
        <v>0</v>
      </c>
      <c r="K792" s="28">
        <f t="shared" si="100"/>
        <v>0</v>
      </c>
      <c r="L792" s="29">
        <f t="shared" si="101"/>
        <v>0</v>
      </c>
      <c r="M792" s="28">
        <f t="shared" si="102"/>
        <v>0</v>
      </c>
      <c r="N792" s="29">
        <f t="shared" si="102"/>
        <v>0</v>
      </c>
      <c r="O792" s="28">
        <f t="shared" si="103"/>
        <v>0</v>
      </c>
      <c r="P792" s="29">
        <f t="shared" si="104"/>
        <v>0</v>
      </c>
      <c r="Q792" s="27"/>
      <c r="R792" s="7"/>
    </row>
    <row r="793" spans="1:18" x14ac:dyDescent="0.25">
      <c r="A793" s="2"/>
      <c r="B793" s="1"/>
      <c r="C793" s="2"/>
      <c r="D793" s="2"/>
      <c r="E793" s="4"/>
      <c r="F793" s="4"/>
      <c r="G793" s="4">
        <f t="shared" si="97"/>
        <v>0</v>
      </c>
      <c r="H793" s="26" t="s">
        <v>6</v>
      </c>
      <c r="I793" s="39">
        <f t="shared" si="98"/>
        <v>0</v>
      </c>
      <c r="J793" s="29">
        <f t="shared" si="99"/>
        <v>0</v>
      </c>
      <c r="K793" s="28">
        <f t="shared" si="100"/>
        <v>0</v>
      </c>
      <c r="L793" s="29">
        <f t="shared" si="101"/>
        <v>0</v>
      </c>
      <c r="M793" s="28">
        <f t="shared" si="102"/>
        <v>0</v>
      </c>
      <c r="N793" s="29">
        <f t="shared" si="102"/>
        <v>0</v>
      </c>
      <c r="O793" s="28">
        <f t="shared" si="103"/>
        <v>0</v>
      </c>
      <c r="P793" s="29">
        <f t="shared" si="104"/>
        <v>0</v>
      </c>
      <c r="Q793" s="27"/>
      <c r="R793" s="7"/>
    </row>
    <row r="794" spans="1:18" x14ac:dyDescent="0.25">
      <c r="A794" s="2"/>
      <c r="B794" s="1"/>
      <c r="C794" s="2"/>
      <c r="D794" s="2"/>
      <c r="E794" s="4"/>
      <c r="F794" s="4"/>
      <c r="G794" s="4">
        <f t="shared" si="97"/>
        <v>0</v>
      </c>
      <c r="H794" s="26" t="s">
        <v>6</v>
      </c>
      <c r="I794" s="39">
        <f t="shared" si="98"/>
        <v>0</v>
      </c>
      <c r="J794" s="29">
        <f t="shared" si="99"/>
        <v>0</v>
      </c>
      <c r="K794" s="28">
        <f t="shared" si="100"/>
        <v>0</v>
      </c>
      <c r="L794" s="29">
        <f t="shared" si="101"/>
        <v>0</v>
      </c>
      <c r="M794" s="28">
        <f t="shared" si="102"/>
        <v>0</v>
      </c>
      <c r="N794" s="29">
        <f t="shared" si="102"/>
        <v>0</v>
      </c>
      <c r="O794" s="28">
        <f t="shared" si="103"/>
        <v>0</v>
      </c>
      <c r="P794" s="29">
        <f t="shared" si="104"/>
        <v>0</v>
      </c>
      <c r="Q794" s="27"/>
      <c r="R794" s="7"/>
    </row>
    <row r="795" spans="1:18" x14ac:dyDescent="0.25">
      <c r="A795" s="2"/>
      <c r="B795" s="1"/>
      <c r="C795" s="2"/>
      <c r="D795" s="2"/>
      <c r="E795" s="4"/>
      <c r="F795" s="4"/>
      <c r="G795" s="4">
        <f t="shared" si="97"/>
        <v>0</v>
      </c>
      <c r="H795" s="26" t="s">
        <v>6</v>
      </c>
      <c r="I795" s="39">
        <f t="shared" si="98"/>
        <v>0</v>
      </c>
      <c r="J795" s="29">
        <f t="shared" si="99"/>
        <v>0</v>
      </c>
      <c r="K795" s="28">
        <f t="shared" si="100"/>
        <v>0</v>
      </c>
      <c r="L795" s="29">
        <f t="shared" si="101"/>
        <v>0</v>
      </c>
      <c r="M795" s="28">
        <f t="shared" si="102"/>
        <v>0</v>
      </c>
      <c r="N795" s="29">
        <f t="shared" si="102"/>
        <v>0</v>
      </c>
      <c r="O795" s="28">
        <f t="shared" si="103"/>
        <v>0</v>
      </c>
      <c r="P795" s="29">
        <f t="shared" si="104"/>
        <v>0</v>
      </c>
      <c r="Q795" s="27"/>
      <c r="R795" s="7"/>
    </row>
    <row r="796" spans="1:18" x14ac:dyDescent="0.25">
      <c r="A796" s="2"/>
      <c r="B796" s="1"/>
      <c r="C796" s="2"/>
      <c r="D796" s="2"/>
      <c r="E796" s="4"/>
      <c r="F796" s="4"/>
      <c r="G796" s="4">
        <f t="shared" si="97"/>
        <v>0</v>
      </c>
      <c r="H796" s="26" t="s">
        <v>6</v>
      </c>
      <c r="I796" s="39">
        <f t="shared" si="98"/>
        <v>0</v>
      </c>
      <c r="J796" s="29">
        <f t="shared" si="99"/>
        <v>0</v>
      </c>
      <c r="K796" s="28">
        <f t="shared" si="100"/>
        <v>0</v>
      </c>
      <c r="L796" s="29">
        <f t="shared" si="101"/>
        <v>0</v>
      </c>
      <c r="M796" s="28">
        <f t="shared" si="102"/>
        <v>0</v>
      </c>
      <c r="N796" s="29">
        <f t="shared" si="102"/>
        <v>0</v>
      </c>
      <c r="O796" s="28">
        <f t="shared" si="103"/>
        <v>0</v>
      </c>
      <c r="P796" s="29">
        <f t="shared" si="104"/>
        <v>0</v>
      </c>
      <c r="Q796" s="27"/>
      <c r="R796" s="7"/>
    </row>
    <row r="797" spans="1:18" x14ac:dyDescent="0.25">
      <c r="A797" s="2"/>
      <c r="B797" s="1"/>
      <c r="C797" s="2"/>
      <c r="D797" s="2"/>
      <c r="E797" s="4"/>
      <c r="F797" s="4"/>
      <c r="G797" s="4">
        <f t="shared" si="97"/>
        <v>0</v>
      </c>
      <c r="H797" s="26" t="s">
        <v>6</v>
      </c>
      <c r="I797" s="39">
        <f t="shared" si="98"/>
        <v>0</v>
      </c>
      <c r="J797" s="29">
        <f t="shared" si="99"/>
        <v>0</v>
      </c>
      <c r="K797" s="28">
        <f t="shared" si="100"/>
        <v>0</v>
      </c>
      <c r="L797" s="29">
        <f t="shared" si="101"/>
        <v>0</v>
      </c>
      <c r="M797" s="28">
        <f t="shared" si="102"/>
        <v>0</v>
      </c>
      <c r="N797" s="29">
        <f t="shared" si="102"/>
        <v>0</v>
      </c>
      <c r="O797" s="28">
        <f t="shared" si="103"/>
        <v>0</v>
      </c>
      <c r="P797" s="29">
        <f t="shared" si="104"/>
        <v>0</v>
      </c>
      <c r="Q797" s="27"/>
      <c r="R797" s="7"/>
    </row>
    <row r="798" spans="1:18" x14ac:dyDescent="0.25">
      <c r="A798" s="2"/>
      <c r="B798" s="1"/>
      <c r="C798" s="2"/>
      <c r="D798" s="2"/>
      <c r="E798" s="4"/>
      <c r="F798" s="4"/>
      <c r="G798" s="4">
        <f t="shared" si="97"/>
        <v>0</v>
      </c>
      <c r="H798" s="26" t="s">
        <v>6</v>
      </c>
      <c r="I798" s="39">
        <f t="shared" si="98"/>
        <v>0</v>
      </c>
      <c r="J798" s="29">
        <f t="shared" si="99"/>
        <v>0</v>
      </c>
      <c r="K798" s="28">
        <f t="shared" si="100"/>
        <v>0</v>
      </c>
      <c r="L798" s="29">
        <f t="shared" si="101"/>
        <v>0</v>
      </c>
      <c r="M798" s="28">
        <f t="shared" si="102"/>
        <v>0</v>
      </c>
      <c r="N798" s="29">
        <f t="shared" si="102"/>
        <v>0</v>
      </c>
      <c r="O798" s="28">
        <f t="shared" si="103"/>
        <v>0</v>
      </c>
      <c r="P798" s="29">
        <f t="shared" si="104"/>
        <v>0</v>
      </c>
      <c r="Q798" s="27"/>
      <c r="R798" s="7"/>
    </row>
    <row r="799" spans="1:18" x14ac:dyDescent="0.25">
      <c r="A799" s="2"/>
      <c r="B799" s="1"/>
      <c r="C799" s="2"/>
      <c r="D799" s="2"/>
      <c r="E799" s="4"/>
      <c r="F799" s="4"/>
      <c r="G799" s="4">
        <f t="shared" si="97"/>
        <v>0</v>
      </c>
      <c r="H799" s="26" t="s">
        <v>6</v>
      </c>
      <c r="I799" s="39">
        <f t="shared" si="98"/>
        <v>0</v>
      </c>
      <c r="J799" s="29">
        <f t="shared" si="99"/>
        <v>0</v>
      </c>
      <c r="K799" s="28">
        <f t="shared" si="100"/>
        <v>0</v>
      </c>
      <c r="L799" s="29">
        <f t="shared" si="101"/>
        <v>0</v>
      </c>
      <c r="M799" s="28">
        <f t="shared" si="102"/>
        <v>0</v>
      </c>
      <c r="N799" s="29">
        <f t="shared" si="102"/>
        <v>0</v>
      </c>
      <c r="O799" s="28">
        <f t="shared" si="103"/>
        <v>0</v>
      </c>
      <c r="P799" s="29">
        <f t="shared" si="104"/>
        <v>0</v>
      </c>
      <c r="Q799" s="27"/>
      <c r="R799" s="7"/>
    </row>
    <row r="800" spans="1:18" x14ac:dyDescent="0.25">
      <c r="A800" s="2"/>
      <c r="B800" s="1"/>
      <c r="C800" s="2"/>
      <c r="D800" s="2"/>
      <c r="E800" s="4"/>
      <c r="F800" s="4"/>
      <c r="G800" s="4">
        <f t="shared" si="97"/>
        <v>0</v>
      </c>
      <c r="H800" s="26" t="s">
        <v>6</v>
      </c>
      <c r="I800" s="39">
        <f t="shared" si="98"/>
        <v>0</v>
      </c>
      <c r="J800" s="29">
        <f t="shared" si="99"/>
        <v>0</v>
      </c>
      <c r="K800" s="28">
        <f t="shared" si="100"/>
        <v>0</v>
      </c>
      <c r="L800" s="29">
        <f t="shared" si="101"/>
        <v>0</v>
      </c>
      <c r="M800" s="28">
        <f t="shared" si="102"/>
        <v>0</v>
      </c>
      <c r="N800" s="29">
        <f t="shared" si="102"/>
        <v>0</v>
      </c>
      <c r="O800" s="28">
        <f t="shared" si="103"/>
        <v>0</v>
      </c>
      <c r="P800" s="29">
        <f t="shared" si="104"/>
        <v>0</v>
      </c>
      <c r="Q800" s="27"/>
      <c r="R800" s="7"/>
    </row>
    <row r="801" spans="1:18" x14ac:dyDescent="0.25">
      <c r="A801" s="2"/>
      <c r="B801" s="1"/>
      <c r="C801" s="2"/>
      <c r="D801" s="2"/>
      <c r="E801" s="4"/>
      <c r="F801" s="4"/>
      <c r="G801" s="4">
        <f t="shared" si="97"/>
        <v>0</v>
      </c>
      <c r="H801" s="26" t="s">
        <v>6</v>
      </c>
      <c r="I801" s="39">
        <f t="shared" si="98"/>
        <v>0</v>
      </c>
      <c r="J801" s="29">
        <f t="shared" si="99"/>
        <v>0</v>
      </c>
      <c r="K801" s="28">
        <f t="shared" si="100"/>
        <v>0</v>
      </c>
      <c r="L801" s="29">
        <f t="shared" si="101"/>
        <v>0</v>
      </c>
      <c r="M801" s="28">
        <f t="shared" si="102"/>
        <v>0</v>
      </c>
      <c r="N801" s="29">
        <f t="shared" si="102"/>
        <v>0</v>
      </c>
      <c r="O801" s="28">
        <f t="shared" si="103"/>
        <v>0</v>
      </c>
      <c r="P801" s="29">
        <f t="shared" si="104"/>
        <v>0</v>
      </c>
      <c r="Q801" s="27"/>
      <c r="R801" s="7"/>
    </row>
    <row r="802" spans="1:18" x14ac:dyDescent="0.25">
      <c r="A802" s="2"/>
      <c r="B802" s="1"/>
      <c r="C802" s="2"/>
      <c r="D802" s="2"/>
      <c r="E802" s="4"/>
      <c r="F802" s="4"/>
      <c r="G802" s="4">
        <f t="shared" si="97"/>
        <v>0</v>
      </c>
      <c r="H802" s="26" t="s">
        <v>6</v>
      </c>
      <c r="I802" s="39">
        <f t="shared" si="98"/>
        <v>0</v>
      </c>
      <c r="J802" s="29">
        <f t="shared" si="99"/>
        <v>0</v>
      </c>
      <c r="K802" s="28">
        <f t="shared" si="100"/>
        <v>0</v>
      </c>
      <c r="L802" s="29">
        <f t="shared" si="101"/>
        <v>0</v>
      </c>
      <c r="M802" s="28">
        <f t="shared" si="102"/>
        <v>0</v>
      </c>
      <c r="N802" s="29">
        <f t="shared" si="102"/>
        <v>0</v>
      </c>
      <c r="O802" s="28">
        <f t="shared" si="103"/>
        <v>0</v>
      </c>
      <c r="P802" s="29">
        <f t="shared" si="104"/>
        <v>0</v>
      </c>
      <c r="Q802" s="27"/>
      <c r="R802" s="7"/>
    </row>
    <row r="803" spans="1:18" x14ac:dyDescent="0.25">
      <c r="A803" s="2"/>
      <c r="B803" s="1"/>
      <c r="C803" s="2"/>
      <c r="D803" s="2"/>
      <c r="E803" s="4"/>
      <c r="F803" s="4"/>
      <c r="G803" s="4">
        <f t="shared" si="97"/>
        <v>0</v>
      </c>
      <c r="H803" s="26" t="s">
        <v>6</v>
      </c>
      <c r="I803" s="39">
        <f t="shared" si="98"/>
        <v>0</v>
      </c>
      <c r="J803" s="29">
        <f t="shared" si="99"/>
        <v>0</v>
      </c>
      <c r="K803" s="28">
        <f t="shared" si="100"/>
        <v>0</v>
      </c>
      <c r="L803" s="29">
        <f t="shared" si="101"/>
        <v>0</v>
      </c>
      <c r="M803" s="28">
        <f t="shared" si="102"/>
        <v>0</v>
      </c>
      <c r="N803" s="29">
        <f t="shared" si="102"/>
        <v>0</v>
      </c>
      <c r="O803" s="28">
        <f t="shared" si="103"/>
        <v>0</v>
      </c>
      <c r="P803" s="29">
        <f t="shared" si="104"/>
        <v>0</v>
      </c>
      <c r="Q803" s="27"/>
      <c r="R803" s="7"/>
    </row>
    <row r="804" spans="1:18" x14ac:dyDescent="0.25">
      <c r="A804" s="2"/>
      <c r="B804" s="1"/>
      <c r="C804" s="2"/>
      <c r="D804" s="2"/>
      <c r="E804" s="4"/>
      <c r="F804" s="4"/>
      <c r="G804" s="4">
        <f t="shared" si="97"/>
        <v>0</v>
      </c>
      <c r="H804" s="26" t="s">
        <v>6</v>
      </c>
      <c r="I804" s="39">
        <f t="shared" si="98"/>
        <v>0</v>
      </c>
      <c r="J804" s="29">
        <f t="shared" si="99"/>
        <v>0</v>
      </c>
      <c r="K804" s="28">
        <f t="shared" si="100"/>
        <v>0</v>
      </c>
      <c r="L804" s="29">
        <f t="shared" si="101"/>
        <v>0</v>
      </c>
      <c r="M804" s="28">
        <f t="shared" si="102"/>
        <v>0</v>
      </c>
      <c r="N804" s="29">
        <f t="shared" si="102"/>
        <v>0</v>
      </c>
      <c r="O804" s="28">
        <f t="shared" si="103"/>
        <v>0</v>
      </c>
      <c r="P804" s="29">
        <f t="shared" si="104"/>
        <v>0</v>
      </c>
      <c r="Q804" s="27"/>
      <c r="R804" s="7"/>
    </row>
    <row r="805" spans="1:18" x14ac:dyDescent="0.25">
      <c r="A805" s="2"/>
      <c r="B805" s="1"/>
      <c r="C805" s="2"/>
      <c r="D805" s="2"/>
      <c r="E805" s="4"/>
      <c r="F805" s="4"/>
      <c r="G805" s="4">
        <f t="shared" si="97"/>
        <v>0</v>
      </c>
      <c r="H805" s="26" t="s">
        <v>6</v>
      </c>
      <c r="I805" s="39">
        <f t="shared" si="98"/>
        <v>0</v>
      </c>
      <c r="J805" s="29">
        <f t="shared" si="99"/>
        <v>0</v>
      </c>
      <c r="K805" s="28">
        <f t="shared" si="100"/>
        <v>0</v>
      </c>
      <c r="L805" s="29">
        <f t="shared" si="101"/>
        <v>0</v>
      </c>
      <c r="M805" s="28">
        <f t="shared" si="102"/>
        <v>0</v>
      </c>
      <c r="N805" s="29">
        <f t="shared" si="102"/>
        <v>0</v>
      </c>
      <c r="O805" s="28">
        <f t="shared" si="103"/>
        <v>0</v>
      </c>
      <c r="P805" s="29">
        <f t="shared" si="104"/>
        <v>0</v>
      </c>
      <c r="Q805" s="27"/>
      <c r="R805" s="7"/>
    </row>
    <row r="806" spans="1:18" x14ac:dyDescent="0.25">
      <c r="A806" s="2"/>
      <c r="B806" s="1"/>
      <c r="C806" s="2"/>
      <c r="D806" s="2"/>
      <c r="E806" s="4"/>
      <c r="F806" s="4"/>
      <c r="G806" s="4">
        <f t="shared" si="97"/>
        <v>0</v>
      </c>
      <c r="H806" s="26" t="s">
        <v>6</v>
      </c>
      <c r="I806" s="39">
        <f t="shared" si="98"/>
        <v>0</v>
      </c>
      <c r="J806" s="29">
        <f t="shared" si="99"/>
        <v>0</v>
      </c>
      <c r="K806" s="28">
        <f t="shared" si="100"/>
        <v>0</v>
      </c>
      <c r="L806" s="29">
        <f t="shared" si="101"/>
        <v>0</v>
      </c>
      <c r="M806" s="28">
        <f t="shared" si="102"/>
        <v>0</v>
      </c>
      <c r="N806" s="29">
        <f t="shared" si="102"/>
        <v>0</v>
      </c>
      <c r="O806" s="28">
        <f t="shared" si="103"/>
        <v>0</v>
      </c>
      <c r="P806" s="29">
        <f t="shared" si="104"/>
        <v>0</v>
      </c>
      <c r="Q806" s="27"/>
      <c r="R806" s="7"/>
    </row>
    <row r="807" spans="1:18" x14ac:dyDescent="0.25">
      <c r="A807" s="2"/>
      <c r="B807" s="1"/>
      <c r="C807" s="2"/>
      <c r="D807" s="2"/>
      <c r="E807" s="4"/>
      <c r="F807" s="4"/>
      <c r="G807" s="4">
        <f t="shared" si="97"/>
        <v>0</v>
      </c>
      <c r="H807" s="26" t="s">
        <v>6</v>
      </c>
      <c r="I807" s="39">
        <f t="shared" si="98"/>
        <v>0</v>
      </c>
      <c r="J807" s="29">
        <f t="shared" si="99"/>
        <v>0</v>
      </c>
      <c r="K807" s="28">
        <f t="shared" si="100"/>
        <v>0</v>
      </c>
      <c r="L807" s="29">
        <f t="shared" si="101"/>
        <v>0</v>
      </c>
      <c r="M807" s="28">
        <f t="shared" si="102"/>
        <v>0</v>
      </c>
      <c r="N807" s="29">
        <f t="shared" si="102"/>
        <v>0</v>
      </c>
      <c r="O807" s="28">
        <f t="shared" si="103"/>
        <v>0</v>
      </c>
      <c r="P807" s="29">
        <f t="shared" si="104"/>
        <v>0</v>
      </c>
      <c r="Q807" s="27"/>
      <c r="R807" s="7"/>
    </row>
    <row r="808" spans="1:18" x14ac:dyDescent="0.25">
      <c r="A808" s="2"/>
      <c r="B808" s="1"/>
      <c r="C808" s="2"/>
      <c r="D808" s="2"/>
      <c r="E808" s="4"/>
      <c r="F808" s="4"/>
      <c r="G808" s="4">
        <f t="shared" si="97"/>
        <v>0</v>
      </c>
      <c r="H808" s="26" t="s">
        <v>6</v>
      </c>
      <c r="I808" s="39">
        <f t="shared" si="98"/>
        <v>0</v>
      </c>
      <c r="J808" s="29">
        <f t="shared" si="99"/>
        <v>0</v>
      </c>
      <c r="K808" s="28">
        <f t="shared" si="100"/>
        <v>0</v>
      </c>
      <c r="L808" s="29">
        <f t="shared" si="101"/>
        <v>0</v>
      </c>
      <c r="M808" s="28">
        <f t="shared" si="102"/>
        <v>0</v>
      </c>
      <c r="N808" s="29">
        <f t="shared" si="102"/>
        <v>0</v>
      </c>
      <c r="O808" s="28">
        <f t="shared" si="103"/>
        <v>0</v>
      </c>
      <c r="P808" s="29">
        <f t="shared" si="104"/>
        <v>0</v>
      </c>
      <c r="Q808" s="27"/>
      <c r="R808" s="7"/>
    </row>
    <row r="809" spans="1:18" x14ac:dyDescent="0.25">
      <c r="A809" s="2"/>
      <c r="B809" s="1"/>
      <c r="C809" s="2"/>
      <c r="D809" s="2"/>
      <c r="E809" s="4"/>
      <c r="F809" s="4"/>
      <c r="G809" s="4">
        <f t="shared" si="97"/>
        <v>0</v>
      </c>
      <c r="H809" s="26" t="s">
        <v>6</v>
      </c>
      <c r="I809" s="39">
        <f t="shared" si="98"/>
        <v>0</v>
      </c>
      <c r="J809" s="29">
        <f t="shared" si="99"/>
        <v>0</v>
      </c>
      <c r="K809" s="28">
        <f t="shared" si="100"/>
        <v>0</v>
      </c>
      <c r="L809" s="29">
        <f t="shared" si="101"/>
        <v>0</v>
      </c>
      <c r="M809" s="28">
        <f t="shared" si="102"/>
        <v>0</v>
      </c>
      <c r="N809" s="29">
        <f t="shared" si="102"/>
        <v>0</v>
      </c>
      <c r="O809" s="28">
        <f t="shared" si="103"/>
        <v>0</v>
      </c>
      <c r="P809" s="29">
        <f t="shared" si="104"/>
        <v>0</v>
      </c>
      <c r="Q809" s="27"/>
      <c r="R809" s="7"/>
    </row>
    <row r="810" spans="1:18" x14ac:dyDescent="0.25">
      <c r="A810" s="2"/>
      <c r="B810" s="1"/>
      <c r="C810" s="2"/>
      <c r="D810" s="2"/>
      <c r="E810" s="4"/>
      <c r="F810" s="4"/>
      <c r="G810" s="4">
        <f t="shared" si="97"/>
        <v>0</v>
      </c>
      <c r="H810" s="26" t="s">
        <v>6</v>
      </c>
      <c r="I810" s="39">
        <f t="shared" si="98"/>
        <v>0</v>
      </c>
      <c r="J810" s="29">
        <f t="shared" si="99"/>
        <v>0</v>
      </c>
      <c r="K810" s="28">
        <f t="shared" si="100"/>
        <v>0</v>
      </c>
      <c r="L810" s="29">
        <f t="shared" si="101"/>
        <v>0</v>
      </c>
      <c r="M810" s="28">
        <f t="shared" si="102"/>
        <v>0</v>
      </c>
      <c r="N810" s="29">
        <f t="shared" si="102"/>
        <v>0</v>
      </c>
      <c r="O810" s="28">
        <f t="shared" si="103"/>
        <v>0</v>
      </c>
      <c r="P810" s="29">
        <f t="shared" si="104"/>
        <v>0</v>
      </c>
      <c r="Q810" s="27"/>
      <c r="R810" s="7"/>
    </row>
    <row r="811" spans="1:18" x14ac:dyDescent="0.25">
      <c r="A811" s="2"/>
      <c r="B811" s="1"/>
      <c r="C811" s="2"/>
      <c r="D811" s="2"/>
      <c r="E811" s="4"/>
      <c r="F811" s="4"/>
      <c r="G811" s="4">
        <f t="shared" si="97"/>
        <v>0</v>
      </c>
      <c r="H811" s="26" t="s">
        <v>6</v>
      </c>
      <c r="I811" s="39">
        <f t="shared" si="98"/>
        <v>0</v>
      </c>
      <c r="J811" s="29">
        <f t="shared" si="99"/>
        <v>0</v>
      </c>
      <c r="K811" s="28">
        <f t="shared" si="100"/>
        <v>0</v>
      </c>
      <c r="L811" s="29">
        <f t="shared" si="101"/>
        <v>0</v>
      </c>
      <c r="M811" s="28">
        <f t="shared" si="102"/>
        <v>0</v>
      </c>
      <c r="N811" s="29">
        <f t="shared" si="102"/>
        <v>0</v>
      </c>
      <c r="O811" s="28">
        <f t="shared" si="103"/>
        <v>0</v>
      </c>
      <c r="P811" s="29">
        <f t="shared" si="104"/>
        <v>0</v>
      </c>
      <c r="Q811" s="27"/>
      <c r="R811" s="7"/>
    </row>
    <row r="812" spans="1:18" x14ac:dyDescent="0.25">
      <c r="A812" s="2"/>
      <c r="B812" s="1"/>
      <c r="C812" s="2"/>
      <c r="D812" s="2"/>
      <c r="E812" s="4"/>
      <c r="F812" s="4"/>
      <c r="G812" s="4">
        <f t="shared" si="97"/>
        <v>0</v>
      </c>
      <c r="H812" s="26" t="s">
        <v>6</v>
      </c>
      <c r="I812" s="39">
        <f t="shared" si="98"/>
        <v>0</v>
      </c>
      <c r="J812" s="29">
        <f t="shared" si="99"/>
        <v>0</v>
      </c>
      <c r="K812" s="28">
        <f t="shared" si="100"/>
        <v>0</v>
      </c>
      <c r="L812" s="29">
        <f t="shared" si="101"/>
        <v>0</v>
      </c>
      <c r="M812" s="28">
        <f t="shared" si="102"/>
        <v>0</v>
      </c>
      <c r="N812" s="29">
        <f t="shared" si="102"/>
        <v>0</v>
      </c>
      <c r="O812" s="28">
        <f t="shared" si="103"/>
        <v>0</v>
      </c>
      <c r="P812" s="29">
        <f t="shared" si="104"/>
        <v>0</v>
      </c>
      <c r="Q812" s="27"/>
      <c r="R812" s="7"/>
    </row>
    <row r="813" spans="1:18" x14ac:dyDescent="0.25">
      <c r="A813" s="2"/>
      <c r="B813" s="1"/>
      <c r="C813" s="2"/>
      <c r="D813" s="2"/>
      <c r="E813" s="4"/>
      <c r="F813" s="4"/>
      <c r="G813" s="4">
        <f t="shared" si="97"/>
        <v>0</v>
      </c>
      <c r="H813" s="26" t="s">
        <v>6</v>
      </c>
      <c r="I813" s="39">
        <f t="shared" si="98"/>
        <v>0</v>
      </c>
      <c r="J813" s="29">
        <f t="shared" si="99"/>
        <v>0</v>
      </c>
      <c r="K813" s="28">
        <f t="shared" si="100"/>
        <v>0</v>
      </c>
      <c r="L813" s="29">
        <f t="shared" si="101"/>
        <v>0</v>
      </c>
      <c r="M813" s="28">
        <f t="shared" si="102"/>
        <v>0</v>
      </c>
      <c r="N813" s="29">
        <f t="shared" si="102"/>
        <v>0</v>
      </c>
      <c r="O813" s="28">
        <f t="shared" si="103"/>
        <v>0</v>
      </c>
      <c r="P813" s="29">
        <f t="shared" si="104"/>
        <v>0</v>
      </c>
      <c r="Q813" s="27"/>
      <c r="R813" s="7"/>
    </row>
    <row r="814" spans="1:18" x14ac:dyDescent="0.25">
      <c r="A814" s="2"/>
      <c r="B814" s="1"/>
      <c r="C814" s="2"/>
      <c r="D814" s="2"/>
      <c r="E814" s="4"/>
      <c r="F814" s="4"/>
      <c r="G814" s="4">
        <f t="shared" si="97"/>
        <v>0</v>
      </c>
      <c r="H814" s="26" t="s">
        <v>6</v>
      </c>
      <c r="I814" s="39">
        <f t="shared" si="98"/>
        <v>0</v>
      </c>
      <c r="J814" s="29">
        <f t="shared" si="99"/>
        <v>0</v>
      </c>
      <c r="K814" s="28">
        <f t="shared" si="100"/>
        <v>0</v>
      </c>
      <c r="L814" s="29">
        <f t="shared" si="101"/>
        <v>0</v>
      </c>
      <c r="M814" s="28">
        <f t="shared" si="102"/>
        <v>0</v>
      </c>
      <c r="N814" s="29">
        <f t="shared" si="102"/>
        <v>0</v>
      </c>
      <c r="O814" s="28">
        <f t="shared" si="103"/>
        <v>0</v>
      </c>
      <c r="P814" s="29">
        <f t="shared" si="104"/>
        <v>0</v>
      </c>
      <c r="Q814" s="27"/>
      <c r="R814" s="7"/>
    </row>
    <row r="815" spans="1:18" x14ac:dyDescent="0.25">
      <c r="A815" s="2"/>
      <c r="B815" s="1"/>
      <c r="C815" s="2"/>
      <c r="D815" s="2"/>
      <c r="E815" s="4"/>
      <c r="F815" s="4"/>
      <c r="G815" s="4">
        <f t="shared" si="97"/>
        <v>0</v>
      </c>
      <c r="H815" s="26" t="s">
        <v>6</v>
      </c>
      <c r="I815" s="39">
        <f t="shared" si="98"/>
        <v>0</v>
      </c>
      <c r="J815" s="29">
        <f t="shared" si="99"/>
        <v>0</v>
      </c>
      <c r="K815" s="28">
        <f t="shared" si="100"/>
        <v>0</v>
      </c>
      <c r="L815" s="29">
        <f t="shared" si="101"/>
        <v>0</v>
      </c>
      <c r="M815" s="28">
        <f t="shared" si="102"/>
        <v>0</v>
      </c>
      <c r="N815" s="29">
        <f t="shared" si="102"/>
        <v>0</v>
      </c>
      <c r="O815" s="28">
        <f t="shared" si="103"/>
        <v>0</v>
      </c>
      <c r="P815" s="29">
        <f t="shared" si="104"/>
        <v>0</v>
      </c>
      <c r="Q815" s="27"/>
      <c r="R815" s="7"/>
    </row>
    <row r="816" spans="1:18" x14ac:dyDescent="0.25">
      <c r="A816" s="2"/>
      <c r="B816" s="1"/>
      <c r="C816" s="2"/>
      <c r="D816" s="2"/>
      <c r="E816" s="4"/>
      <c r="F816" s="4"/>
      <c r="G816" s="4">
        <f t="shared" si="97"/>
        <v>0</v>
      </c>
      <c r="H816" s="26" t="s">
        <v>6</v>
      </c>
      <c r="I816" s="39">
        <f t="shared" si="98"/>
        <v>0</v>
      </c>
      <c r="J816" s="29">
        <f t="shared" si="99"/>
        <v>0</v>
      </c>
      <c r="K816" s="28">
        <f t="shared" si="100"/>
        <v>0</v>
      </c>
      <c r="L816" s="29">
        <f t="shared" si="101"/>
        <v>0</v>
      </c>
      <c r="M816" s="28">
        <f t="shared" si="102"/>
        <v>0</v>
      </c>
      <c r="N816" s="29">
        <f t="shared" si="102"/>
        <v>0</v>
      </c>
      <c r="O816" s="28">
        <f t="shared" si="103"/>
        <v>0</v>
      </c>
      <c r="P816" s="29">
        <f t="shared" si="104"/>
        <v>0</v>
      </c>
      <c r="Q816" s="27"/>
      <c r="R816" s="7"/>
    </row>
    <row r="817" spans="1:18" x14ac:dyDescent="0.25">
      <c r="A817" s="2"/>
      <c r="B817" s="1"/>
      <c r="C817" s="2"/>
      <c r="D817" s="2"/>
      <c r="E817" s="4"/>
      <c r="F817" s="4"/>
      <c r="G817" s="4">
        <f t="shared" si="97"/>
        <v>0</v>
      </c>
      <c r="H817" s="26" t="s">
        <v>6</v>
      </c>
      <c r="I817" s="39">
        <f t="shared" si="98"/>
        <v>0</v>
      </c>
      <c r="J817" s="29">
        <f t="shared" si="99"/>
        <v>0</v>
      </c>
      <c r="K817" s="28">
        <f t="shared" si="100"/>
        <v>0</v>
      </c>
      <c r="L817" s="29">
        <f t="shared" si="101"/>
        <v>0</v>
      </c>
      <c r="M817" s="28">
        <f t="shared" si="102"/>
        <v>0</v>
      </c>
      <c r="N817" s="29">
        <f t="shared" si="102"/>
        <v>0</v>
      </c>
      <c r="O817" s="28">
        <f t="shared" si="103"/>
        <v>0</v>
      </c>
      <c r="P817" s="29">
        <f t="shared" si="104"/>
        <v>0</v>
      </c>
      <c r="Q817" s="27"/>
      <c r="R817" s="7"/>
    </row>
    <row r="818" spans="1:18" x14ac:dyDescent="0.25">
      <c r="A818" s="2"/>
      <c r="B818" s="1"/>
      <c r="C818" s="2"/>
      <c r="D818" s="2"/>
      <c r="E818" s="4"/>
      <c r="F818" s="4"/>
      <c r="G818" s="4">
        <f t="shared" si="97"/>
        <v>0</v>
      </c>
      <c r="H818" s="26" t="s">
        <v>6</v>
      </c>
      <c r="I818" s="39">
        <f t="shared" si="98"/>
        <v>0</v>
      </c>
      <c r="J818" s="29">
        <f t="shared" si="99"/>
        <v>0</v>
      </c>
      <c r="K818" s="28">
        <f t="shared" si="100"/>
        <v>0</v>
      </c>
      <c r="L818" s="29">
        <f t="shared" si="101"/>
        <v>0</v>
      </c>
      <c r="M818" s="28">
        <f t="shared" si="102"/>
        <v>0</v>
      </c>
      <c r="N818" s="29">
        <f t="shared" si="102"/>
        <v>0</v>
      </c>
      <c r="O818" s="28">
        <f t="shared" si="103"/>
        <v>0</v>
      </c>
      <c r="P818" s="29">
        <f t="shared" si="104"/>
        <v>0</v>
      </c>
      <c r="Q818" s="27"/>
      <c r="R818" s="7"/>
    </row>
    <row r="819" spans="1:18" x14ac:dyDescent="0.25">
      <c r="A819" s="2"/>
      <c r="B819" s="1"/>
      <c r="C819" s="2"/>
      <c r="D819" s="2"/>
      <c r="E819" s="4"/>
      <c r="F819" s="4"/>
      <c r="G819" s="4">
        <f t="shared" si="97"/>
        <v>0</v>
      </c>
      <c r="H819" s="26" t="s">
        <v>6</v>
      </c>
      <c r="I819" s="39">
        <f t="shared" si="98"/>
        <v>0</v>
      </c>
      <c r="J819" s="29">
        <f t="shared" si="99"/>
        <v>0</v>
      </c>
      <c r="K819" s="28">
        <f t="shared" si="100"/>
        <v>0</v>
      </c>
      <c r="L819" s="29">
        <f t="shared" si="101"/>
        <v>0</v>
      </c>
      <c r="M819" s="28">
        <f t="shared" si="102"/>
        <v>0</v>
      </c>
      <c r="N819" s="29">
        <f t="shared" si="102"/>
        <v>0</v>
      </c>
      <c r="O819" s="28">
        <f t="shared" si="103"/>
        <v>0</v>
      </c>
      <c r="P819" s="29">
        <f t="shared" si="104"/>
        <v>0</v>
      </c>
      <c r="Q819" s="27"/>
      <c r="R819" s="7"/>
    </row>
    <row r="820" spans="1:18" x14ac:dyDescent="0.25">
      <c r="A820" s="2"/>
      <c r="B820" s="1"/>
      <c r="C820" s="2"/>
      <c r="D820" s="2"/>
      <c r="E820" s="4"/>
      <c r="F820" s="4"/>
      <c r="G820" s="4">
        <f t="shared" si="97"/>
        <v>0</v>
      </c>
      <c r="H820" s="26" t="s">
        <v>6</v>
      </c>
      <c r="I820" s="39">
        <f t="shared" si="98"/>
        <v>0</v>
      </c>
      <c r="J820" s="29">
        <f t="shared" si="99"/>
        <v>0</v>
      </c>
      <c r="K820" s="28">
        <f t="shared" si="100"/>
        <v>0</v>
      </c>
      <c r="L820" s="29">
        <f t="shared" si="101"/>
        <v>0</v>
      </c>
      <c r="M820" s="28">
        <f t="shared" si="102"/>
        <v>0</v>
      </c>
      <c r="N820" s="29">
        <f t="shared" si="102"/>
        <v>0</v>
      </c>
      <c r="O820" s="28">
        <f t="shared" si="103"/>
        <v>0</v>
      </c>
      <c r="P820" s="29">
        <f t="shared" si="104"/>
        <v>0</v>
      </c>
      <c r="Q820" s="27"/>
      <c r="R820" s="7"/>
    </row>
    <row r="821" spans="1:18" x14ac:dyDescent="0.25">
      <c r="A821" s="2"/>
      <c r="B821" s="1"/>
      <c r="C821" s="2"/>
      <c r="D821" s="2"/>
      <c r="E821" s="4"/>
      <c r="F821" s="4"/>
      <c r="G821" s="4">
        <f t="shared" si="97"/>
        <v>0</v>
      </c>
      <c r="H821" s="26" t="s">
        <v>6</v>
      </c>
      <c r="I821" s="39">
        <f t="shared" si="98"/>
        <v>0</v>
      </c>
      <c r="J821" s="29">
        <f t="shared" si="99"/>
        <v>0</v>
      </c>
      <c r="K821" s="28">
        <f t="shared" si="100"/>
        <v>0</v>
      </c>
      <c r="L821" s="29">
        <f t="shared" si="101"/>
        <v>0</v>
      </c>
      <c r="M821" s="28">
        <f t="shared" si="102"/>
        <v>0</v>
      </c>
      <c r="N821" s="29">
        <f t="shared" si="102"/>
        <v>0</v>
      </c>
      <c r="O821" s="28">
        <f t="shared" si="103"/>
        <v>0</v>
      </c>
      <c r="P821" s="29">
        <f t="shared" si="104"/>
        <v>0</v>
      </c>
      <c r="Q821" s="27"/>
      <c r="R821" s="7"/>
    </row>
    <row r="822" spans="1:18" x14ac:dyDescent="0.25">
      <c r="A822" s="2"/>
      <c r="B822" s="1"/>
      <c r="C822" s="2"/>
      <c r="D822" s="2"/>
      <c r="E822" s="4"/>
      <c r="F822" s="4"/>
      <c r="G822" s="4">
        <f t="shared" si="97"/>
        <v>0</v>
      </c>
      <c r="H822" s="26" t="s">
        <v>6</v>
      </c>
      <c r="I822" s="39">
        <f t="shared" si="98"/>
        <v>0</v>
      </c>
      <c r="J822" s="29">
        <f t="shared" si="99"/>
        <v>0</v>
      </c>
      <c r="K822" s="28">
        <f t="shared" si="100"/>
        <v>0</v>
      </c>
      <c r="L822" s="29">
        <f t="shared" si="101"/>
        <v>0</v>
      </c>
      <c r="M822" s="28">
        <f t="shared" si="102"/>
        <v>0</v>
      </c>
      <c r="N822" s="29">
        <f t="shared" si="102"/>
        <v>0</v>
      </c>
      <c r="O822" s="28">
        <f t="shared" si="103"/>
        <v>0</v>
      </c>
      <c r="P822" s="29">
        <f t="shared" si="104"/>
        <v>0</v>
      </c>
      <c r="Q822" s="27"/>
      <c r="R822" s="7"/>
    </row>
    <row r="823" spans="1:18" x14ac:dyDescent="0.25">
      <c r="A823" s="2"/>
      <c r="B823" s="1"/>
      <c r="C823" s="2"/>
      <c r="D823" s="2"/>
      <c r="E823" s="4"/>
      <c r="F823" s="4"/>
      <c r="G823" s="4">
        <f t="shared" si="97"/>
        <v>0</v>
      </c>
      <c r="H823" s="26" t="s">
        <v>6</v>
      </c>
      <c r="I823" s="39">
        <f t="shared" si="98"/>
        <v>0</v>
      </c>
      <c r="J823" s="29">
        <f t="shared" si="99"/>
        <v>0</v>
      </c>
      <c r="K823" s="28">
        <f t="shared" si="100"/>
        <v>0</v>
      </c>
      <c r="L823" s="29">
        <f t="shared" si="101"/>
        <v>0</v>
      </c>
      <c r="M823" s="28">
        <f t="shared" si="102"/>
        <v>0</v>
      </c>
      <c r="N823" s="29">
        <f t="shared" si="102"/>
        <v>0</v>
      </c>
      <c r="O823" s="28">
        <f t="shared" si="103"/>
        <v>0</v>
      </c>
      <c r="P823" s="29">
        <f t="shared" si="104"/>
        <v>0</v>
      </c>
      <c r="Q823" s="27"/>
      <c r="R823" s="7"/>
    </row>
    <row r="824" spans="1:18" x14ac:dyDescent="0.25">
      <c r="A824" s="2"/>
      <c r="B824" s="1"/>
      <c r="C824" s="2"/>
      <c r="D824" s="2"/>
      <c r="E824" s="4"/>
      <c r="F824" s="4"/>
      <c r="G824" s="4">
        <f t="shared" si="97"/>
        <v>0</v>
      </c>
      <c r="H824" s="26" t="s">
        <v>6</v>
      </c>
      <c r="I824" s="39">
        <f t="shared" si="98"/>
        <v>0</v>
      </c>
      <c r="J824" s="29">
        <f t="shared" si="99"/>
        <v>0</v>
      </c>
      <c r="K824" s="28">
        <f t="shared" si="100"/>
        <v>0</v>
      </c>
      <c r="L824" s="29">
        <f t="shared" si="101"/>
        <v>0</v>
      </c>
      <c r="M824" s="28">
        <f t="shared" si="102"/>
        <v>0</v>
      </c>
      <c r="N824" s="29">
        <f t="shared" si="102"/>
        <v>0</v>
      </c>
      <c r="O824" s="28">
        <f t="shared" si="103"/>
        <v>0</v>
      </c>
      <c r="P824" s="29">
        <f t="shared" si="104"/>
        <v>0</v>
      </c>
      <c r="Q824" s="27"/>
      <c r="R824" s="7"/>
    </row>
    <row r="825" spans="1:18" x14ac:dyDescent="0.25">
      <c r="A825" s="2"/>
      <c r="B825" s="1"/>
      <c r="C825" s="2"/>
      <c r="D825" s="2"/>
      <c r="E825" s="4"/>
      <c r="F825" s="4"/>
      <c r="G825" s="4">
        <f t="shared" si="97"/>
        <v>0</v>
      </c>
      <c r="H825" s="26" t="s">
        <v>6</v>
      </c>
      <c r="I825" s="39">
        <f t="shared" si="98"/>
        <v>0</v>
      </c>
      <c r="J825" s="29">
        <f t="shared" si="99"/>
        <v>0</v>
      </c>
      <c r="K825" s="28">
        <f t="shared" si="100"/>
        <v>0</v>
      </c>
      <c r="L825" s="29">
        <f t="shared" si="101"/>
        <v>0</v>
      </c>
      <c r="M825" s="28">
        <f t="shared" si="102"/>
        <v>0</v>
      </c>
      <c r="N825" s="29">
        <f t="shared" si="102"/>
        <v>0</v>
      </c>
      <c r="O825" s="28">
        <f t="shared" si="103"/>
        <v>0</v>
      </c>
      <c r="P825" s="29">
        <f t="shared" si="104"/>
        <v>0</v>
      </c>
      <c r="Q825" s="27"/>
      <c r="R825" s="7"/>
    </row>
    <row r="826" spans="1:18" x14ac:dyDescent="0.25">
      <c r="A826" s="2"/>
      <c r="B826" s="1"/>
      <c r="C826" s="2"/>
      <c r="D826" s="2"/>
      <c r="E826" s="4"/>
      <c r="F826" s="4"/>
      <c r="G826" s="4">
        <f t="shared" si="97"/>
        <v>0</v>
      </c>
      <c r="H826" s="26" t="s">
        <v>6</v>
      </c>
      <c r="I826" s="39">
        <f t="shared" si="98"/>
        <v>0</v>
      </c>
      <c r="J826" s="29">
        <f t="shared" si="99"/>
        <v>0</v>
      </c>
      <c r="K826" s="28">
        <f t="shared" si="100"/>
        <v>0</v>
      </c>
      <c r="L826" s="29">
        <f t="shared" si="101"/>
        <v>0</v>
      </c>
      <c r="M826" s="28">
        <f t="shared" si="102"/>
        <v>0</v>
      </c>
      <c r="N826" s="29">
        <f t="shared" si="102"/>
        <v>0</v>
      </c>
      <c r="O826" s="28">
        <f t="shared" si="103"/>
        <v>0</v>
      </c>
      <c r="P826" s="29">
        <f t="shared" si="104"/>
        <v>0</v>
      </c>
      <c r="Q826" s="27"/>
      <c r="R826" s="7"/>
    </row>
    <row r="827" spans="1:18" x14ac:dyDescent="0.25">
      <c r="A827" s="2"/>
      <c r="B827" s="1"/>
      <c r="C827" s="2"/>
      <c r="D827" s="2"/>
      <c r="E827" s="4"/>
      <c r="F827" s="4"/>
      <c r="G827" s="4">
        <f t="shared" si="97"/>
        <v>0</v>
      </c>
      <c r="H827" s="26" t="s">
        <v>6</v>
      </c>
      <c r="I827" s="39">
        <f t="shared" si="98"/>
        <v>0</v>
      </c>
      <c r="J827" s="29">
        <f t="shared" si="99"/>
        <v>0</v>
      </c>
      <c r="K827" s="28">
        <f t="shared" si="100"/>
        <v>0</v>
      </c>
      <c r="L827" s="29">
        <f t="shared" si="101"/>
        <v>0</v>
      </c>
      <c r="M827" s="28">
        <f t="shared" si="102"/>
        <v>0</v>
      </c>
      <c r="N827" s="29">
        <f t="shared" si="102"/>
        <v>0</v>
      </c>
      <c r="O827" s="28">
        <f t="shared" si="103"/>
        <v>0</v>
      </c>
      <c r="P827" s="29">
        <f t="shared" si="104"/>
        <v>0</v>
      </c>
      <c r="Q827" s="27"/>
      <c r="R827" s="7"/>
    </row>
    <row r="828" spans="1:18" x14ac:dyDescent="0.25">
      <c r="A828" s="2"/>
      <c r="B828" s="1"/>
      <c r="C828" s="2"/>
      <c r="D828" s="2"/>
      <c r="E828" s="4"/>
      <c r="F828" s="4"/>
      <c r="G828" s="4">
        <f t="shared" si="97"/>
        <v>0</v>
      </c>
      <c r="H828" s="26" t="s">
        <v>6</v>
      </c>
      <c r="I828" s="39">
        <f t="shared" si="98"/>
        <v>0</v>
      </c>
      <c r="J828" s="29">
        <f t="shared" si="99"/>
        <v>0</v>
      </c>
      <c r="K828" s="28">
        <f t="shared" si="100"/>
        <v>0</v>
      </c>
      <c r="L828" s="29">
        <f t="shared" si="101"/>
        <v>0</v>
      </c>
      <c r="M828" s="28">
        <f t="shared" si="102"/>
        <v>0</v>
      </c>
      <c r="N828" s="29">
        <f t="shared" si="102"/>
        <v>0</v>
      </c>
      <c r="O828" s="28">
        <f t="shared" si="103"/>
        <v>0</v>
      </c>
      <c r="P828" s="29">
        <f t="shared" si="104"/>
        <v>0</v>
      </c>
      <c r="Q828" s="27"/>
      <c r="R828" s="7"/>
    </row>
    <row r="829" spans="1:18" x14ac:dyDescent="0.25">
      <c r="A829" s="2"/>
      <c r="B829" s="1"/>
      <c r="C829" s="2"/>
      <c r="D829" s="2"/>
      <c r="E829" s="4"/>
      <c r="F829" s="4"/>
      <c r="G829" s="4">
        <f t="shared" si="97"/>
        <v>0</v>
      </c>
      <c r="H829" s="26" t="s">
        <v>6</v>
      </c>
      <c r="I829" s="39">
        <f t="shared" si="98"/>
        <v>0</v>
      </c>
      <c r="J829" s="29">
        <f t="shared" si="99"/>
        <v>0</v>
      </c>
      <c r="K829" s="28">
        <f t="shared" si="100"/>
        <v>0</v>
      </c>
      <c r="L829" s="29">
        <f t="shared" si="101"/>
        <v>0</v>
      </c>
      <c r="M829" s="28">
        <f t="shared" si="102"/>
        <v>0</v>
      </c>
      <c r="N829" s="29">
        <f t="shared" si="102"/>
        <v>0</v>
      </c>
      <c r="O829" s="28">
        <f t="shared" si="103"/>
        <v>0</v>
      </c>
      <c r="P829" s="29">
        <f t="shared" si="104"/>
        <v>0</v>
      </c>
      <c r="Q829" s="27"/>
      <c r="R829" s="7"/>
    </row>
    <row r="830" spans="1:18" x14ac:dyDescent="0.25">
      <c r="A830" s="2"/>
      <c r="B830" s="1"/>
      <c r="C830" s="2"/>
      <c r="D830" s="2"/>
      <c r="E830" s="4"/>
      <c r="F830" s="4"/>
      <c r="G830" s="4">
        <f t="shared" si="97"/>
        <v>0</v>
      </c>
      <c r="H830" s="26" t="s">
        <v>6</v>
      </c>
      <c r="I830" s="39">
        <f t="shared" si="98"/>
        <v>0</v>
      </c>
      <c r="J830" s="29">
        <f t="shared" si="99"/>
        <v>0</v>
      </c>
      <c r="K830" s="28">
        <f t="shared" si="100"/>
        <v>0</v>
      </c>
      <c r="L830" s="29">
        <f t="shared" si="101"/>
        <v>0</v>
      </c>
      <c r="M830" s="28">
        <f t="shared" si="102"/>
        <v>0</v>
      </c>
      <c r="N830" s="29">
        <f t="shared" si="102"/>
        <v>0</v>
      </c>
      <c r="O830" s="28">
        <f t="shared" si="103"/>
        <v>0</v>
      </c>
      <c r="P830" s="29">
        <f t="shared" si="104"/>
        <v>0</v>
      </c>
      <c r="Q830" s="27"/>
      <c r="R830" s="7"/>
    </row>
    <row r="831" spans="1:18" x14ac:dyDescent="0.25">
      <c r="A831" s="2"/>
      <c r="B831" s="1"/>
      <c r="C831" s="2"/>
      <c r="D831" s="2"/>
      <c r="E831" s="4"/>
      <c r="F831" s="4"/>
      <c r="G831" s="4">
        <f t="shared" si="97"/>
        <v>0</v>
      </c>
      <c r="H831" s="26" t="s">
        <v>6</v>
      </c>
      <c r="I831" s="39">
        <f>E831*$E$4</f>
        <v>0</v>
      </c>
      <c r="J831" s="29">
        <f t="shared" si="99"/>
        <v>0</v>
      </c>
      <c r="K831" s="28">
        <f t="shared" si="100"/>
        <v>0</v>
      </c>
      <c r="L831" s="29">
        <f t="shared" si="101"/>
        <v>0</v>
      </c>
      <c r="M831" s="28">
        <f t="shared" si="102"/>
        <v>0</v>
      </c>
      <c r="N831" s="29">
        <f t="shared" si="102"/>
        <v>0</v>
      </c>
      <c r="O831" s="28">
        <f t="shared" si="103"/>
        <v>0</v>
      </c>
      <c r="P831" s="29">
        <f t="shared" si="104"/>
        <v>0</v>
      </c>
      <c r="Q831" s="27"/>
      <c r="R831" s="7"/>
    </row>
    <row r="832" spans="1:18" x14ac:dyDescent="0.25">
      <c r="A832" s="2"/>
      <c r="B832" s="1"/>
      <c r="C832" s="2"/>
      <c r="D832" s="2"/>
      <c r="E832" s="4"/>
      <c r="F832" s="4"/>
      <c r="G832" s="4">
        <f t="shared" si="97"/>
        <v>0</v>
      </c>
      <c r="H832" s="26" t="s">
        <v>6</v>
      </c>
      <c r="I832" s="39">
        <f t="shared" ref="I832:I895" si="105">E832*$E$4</f>
        <v>0</v>
      </c>
      <c r="J832" s="29">
        <f t="shared" si="99"/>
        <v>0</v>
      </c>
      <c r="K832" s="28">
        <f t="shared" si="100"/>
        <v>0</v>
      </c>
      <c r="L832" s="29">
        <f t="shared" si="101"/>
        <v>0</v>
      </c>
      <c r="M832" s="28">
        <f t="shared" si="102"/>
        <v>0</v>
      </c>
      <c r="N832" s="29">
        <f t="shared" si="102"/>
        <v>0</v>
      </c>
      <c r="O832" s="28">
        <f t="shared" si="103"/>
        <v>0</v>
      </c>
      <c r="P832" s="29">
        <f t="shared" si="104"/>
        <v>0</v>
      </c>
      <c r="Q832" s="27"/>
      <c r="R832" s="7"/>
    </row>
    <row r="833" spans="1:18" x14ac:dyDescent="0.25">
      <c r="A833" s="2"/>
      <c r="B833" s="1"/>
      <c r="C833" s="2"/>
      <c r="D833" s="2"/>
      <c r="E833" s="4"/>
      <c r="F833" s="4"/>
      <c r="G833" s="4">
        <f t="shared" si="97"/>
        <v>0</v>
      </c>
      <c r="H833" s="26" t="s">
        <v>6</v>
      </c>
      <c r="I833" s="39">
        <f t="shared" si="105"/>
        <v>0</v>
      </c>
      <c r="J833" s="29">
        <f t="shared" si="99"/>
        <v>0</v>
      </c>
      <c r="K833" s="28">
        <f t="shared" si="100"/>
        <v>0</v>
      </c>
      <c r="L833" s="29">
        <f t="shared" si="101"/>
        <v>0</v>
      </c>
      <c r="M833" s="28">
        <f t="shared" si="102"/>
        <v>0</v>
      </c>
      <c r="N833" s="29">
        <f t="shared" si="102"/>
        <v>0</v>
      </c>
      <c r="O833" s="28">
        <f t="shared" si="103"/>
        <v>0</v>
      </c>
      <c r="P833" s="29">
        <f t="shared" si="104"/>
        <v>0</v>
      </c>
      <c r="Q833" s="27"/>
      <c r="R833" s="7"/>
    </row>
    <row r="834" spans="1:18" x14ac:dyDescent="0.25">
      <c r="A834" s="2"/>
      <c r="B834" s="1"/>
      <c r="C834" s="2"/>
      <c r="D834" s="2"/>
      <c r="E834" s="4"/>
      <c r="F834" s="4"/>
      <c r="G834" s="4">
        <f t="shared" si="97"/>
        <v>0</v>
      </c>
      <c r="H834" s="26" t="s">
        <v>6</v>
      </c>
      <c r="I834" s="39">
        <f t="shared" si="105"/>
        <v>0</v>
      </c>
      <c r="J834" s="29">
        <f t="shared" si="99"/>
        <v>0</v>
      </c>
      <c r="K834" s="28">
        <f t="shared" si="100"/>
        <v>0</v>
      </c>
      <c r="L834" s="29">
        <f t="shared" si="101"/>
        <v>0</v>
      </c>
      <c r="M834" s="28">
        <f t="shared" si="102"/>
        <v>0</v>
      </c>
      <c r="N834" s="29">
        <f t="shared" si="102"/>
        <v>0</v>
      </c>
      <c r="O834" s="28">
        <f t="shared" si="103"/>
        <v>0</v>
      </c>
      <c r="P834" s="29">
        <f t="shared" si="104"/>
        <v>0</v>
      </c>
      <c r="Q834" s="27"/>
      <c r="R834" s="7"/>
    </row>
    <row r="835" spans="1:18" x14ac:dyDescent="0.25">
      <c r="A835" s="2"/>
      <c r="B835" s="1"/>
      <c r="C835" s="2"/>
      <c r="D835" s="2"/>
      <c r="E835" s="4"/>
      <c r="F835" s="4"/>
      <c r="G835" s="4">
        <f t="shared" si="97"/>
        <v>0</v>
      </c>
      <c r="H835" s="26" t="s">
        <v>6</v>
      </c>
      <c r="I835" s="39">
        <f t="shared" si="105"/>
        <v>0</v>
      </c>
      <c r="J835" s="29">
        <f t="shared" si="99"/>
        <v>0</v>
      </c>
      <c r="K835" s="28">
        <f t="shared" si="100"/>
        <v>0</v>
      </c>
      <c r="L835" s="29">
        <f t="shared" si="101"/>
        <v>0</v>
      </c>
      <c r="M835" s="28">
        <f t="shared" si="102"/>
        <v>0</v>
      </c>
      <c r="N835" s="29">
        <f t="shared" si="102"/>
        <v>0</v>
      </c>
      <c r="O835" s="28">
        <f t="shared" si="103"/>
        <v>0</v>
      </c>
      <c r="P835" s="29">
        <f t="shared" si="104"/>
        <v>0</v>
      </c>
      <c r="Q835" s="27"/>
      <c r="R835" s="7"/>
    </row>
    <row r="836" spans="1:18" x14ac:dyDescent="0.25">
      <c r="A836" s="2"/>
      <c r="B836" s="1"/>
      <c r="C836" s="2"/>
      <c r="D836" s="2"/>
      <c r="E836" s="4"/>
      <c r="F836" s="4"/>
      <c r="G836" s="4">
        <f t="shared" si="97"/>
        <v>0</v>
      </c>
      <c r="H836" s="26" t="s">
        <v>6</v>
      </c>
      <c r="I836" s="39">
        <f t="shared" si="105"/>
        <v>0</v>
      </c>
      <c r="J836" s="29">
        <f t="shared" si="99"/>
        <v>0</v>
      </c>
      <c r="K836" s="28">
        <f t="shared" si="100"/>
        <v>0</v>
      </c>
      <c r="L836" s="29">
        <f t="shared" si="101"/>
        <v>0</v>
      </c>
      <c r="M836" s="28">
        <f t="shared" si="102"/>
        <v>0</v>
      </c>
      <c r="N836" s="29">
        <f t="shared" si="102"/>
        <v>0</v>
      </c>
      <c r="O836" s="28">
        <f t="shared" si="103"/>
        <v>0</v>
      </c>
      <c r="P836" s="29">
        <f t="shared" si="104"/>
        <v>0</v>
      </c>
      <c r="Q836" s="27"/>
      <c r="R836" s="7"/>
    </row>
    <row r="837" spans="1:18" x14ac:dyDescent="0.25">
      <c r="A837" s="2"/>
      <c r="B837" s="1"/>
      <c r="C837" s="2"/>
      <c r="D837" s="2"/>
      <c r="E837" s="4"/>
      <c r="F837" s="4"/>
      <c r="G837" s="4">
        <f t="shared" si="97"/>
        <v>0</v>
      </c>
      <c r="H837" s="26" t="s">
        <v>6</v>
      </c>
      <c r="I837" s="39">
        <f t="shared" si="105"/>
        <v>0</v>
      </c>
      <c r="J837" s="29">
        <f t="shared" si="99"/>
        <v>0</v>
      </c>
      <c r="K837" s="28">
        <f t="shared" si="100"/>
        <v>0</v>
      </c>
      <c r="L837" s="29">
        <f t="shared" si="101"/>
        <v>0</v>
      </c>
      <c r="M837" s="28">
        <f t="shared" si="102"/>
        <v>0</v>
      </c>
      <c r="N837" s="29">
        <f t="shared" si="102"/>
        <v>0</v>
      </c>
      <c r="O837" s="28">
        <f t="shared" si="103"/>
        <v>0</v>
      </c>
      <c r="P837" s="29">
        <f t="shared" si="104"/>
        <v>0</v>
      </c>
      <c r="Q837" s="27"/>
      <c r="R837" s="7"/>
    </row>
    <row r="838" spans="1:18" x14ac:dyDescent="0.25">
      <c r="A838" s="2"/>
      <c r="B838" s="1"/>
      <c r="C838" s="2"/>
      <c r="D838" s="2"/>
      <c r="E838" s="4"/>
      <c r="F838" s="4"/>
      <c r="G838" s="4">
        <f t="shared" si="97"/>
        <v>0</v>
      </c>
      <c r="H838" s="26" t="s">
        <v>6</v>
      </c>
      <c r="I838" s="39">
        <f t="shared" si="105"/>
        <v>0</v>
      </c>
      <c r="J838" s="29">
        <f t="shared" si="99"/>
        <v>0</v>
      </c>
      <c r="K838" s="28">
        <f t="shared" si="100"/>
        <v>0</v>
      </c>
      <c r="L838" s="29">
        <f t="shared" si="101"/>
        <v>0</v>
      </c>
      <c r="M838" s="28">
        <f t="shared" si="102"/>
        <v>0</v>
      </c>
      <c r="N838" s="29">
        <f t="shared" si="102"/>
        <v>0</v>
      </c>
      <c r="O838" s="28">
        <f t="shared" si="103"/>
        <v>0</v>
      </c>
      <c r="P838" s="29">
        <f t="shared" si="104"/>
        <v>0</v>
      </c>
      <c r="Q838" s="27"/>
      <c r="R838" s="7"/>
    </row>
    <row r="839" spans="1:18" x14ac:dyDescent="0.25">
      <c r="A839" s="2"/>
      <c r="B839" s="1"/>
      <c r="C839" s="2"/>
      <c r="D839" s="2"/>
      <c r="E839" s="4"/>
      <c r="F839" s="4"/>
      <c r="G839" s="4">
        <f t="shared" si="97"/>
        <v>0</v>
      </c>
      <c r="H839" s="26" t="s">
        <v>6</v>
      </c>
      <c r="I839" s="39">
        <f t="shared" si="105"/>
        <v>0</v>
      </c>
      <c r="J839" s="29">
        <f t="shared" si="99"/>
        <v>0</v>
      </c>
      <c r="K839" s="28">
        <f t="shared" si="100"/>
        <v>0</v>
      </c>
      <c r="L839" s="29">
        <f t="shared" si="101"/>
        <v>0</v>
      </c>
      <c r="M839" s="28">
        <f t="shared" si="102"/>
        <v>0</v>
      </c>
      <c r="N839" s="29">
        <f t="shared" si="102"/>
        <v>0</v>
      </c>
      <c r="O839" s="28">
        <f t="shared" si="103"/>
        <v>0</v>
      </c>
      <c r="P839" s="29">
        <f t="shared" si="104"/>
        <v>0</v>
      </c>
      <c r="Q839" s="27"/>
      <c r="R839" s="7"/>
    </row>
    <row r="840" spans="1:18" x14ac:dyDescent="0.25">
      <c r="A840" s="2"/>
      <c r="B840" s="1"/>
      <c r="C840" s="2"/>
      <c r="D840" s="2"/>
      <c r="E840" s="4"/>
      <c r="F840" s="4"/>
      <c r="G840" s="4">
        <f t="shared" si="97"/>
        <v>0</v>
      </c>
      <c r="H840" s="26" t="s">
        <v>6</v>
      </c>
      <c r="I840" s="39">
        <f t="shared" si="105"/>
        <v>0</v>
      </c>
      <c r="J840" s="29">
        <f t="shared" si="99"/>
        <v>0</v>
      </c>
      <c r="K840" s="28">
        <f t="shared" si="100"/>
        <v>0</v>
      </c>
      <c r="L840" s="29">
        <f t="shared" si="101"/>
        <v>0</v>
      </c>
      <c r="M840" s="28">
        <f t="shared" si="102"/>
        <v>0</v>
      </c>
      <c r="N840" s="29">
        <f t="shared" si="102"/>
        <v>0</v>
      </c>
      <c r="O840" s="28">
        <f t="shared" si="103"/>
        <v>0</v>
      </c>
      <c r="P840" s="29">
        <f t="shared" si="104"/>
        <v>0</v>
      </c>
      <c r="Q840" s="27"/>
      <c r="R840" s="7"/>
    </row>
    <row r="841" spans="1:18" x14ac:dyDescent="0.25">
      <c r="A841" s="2"/>
      <c r="B841" s="1"/>
      <c r="C841" s="2"/>
      <c r="D841" s="2"/>
      <c r="E841" s="4"/>
      <c r="F841" s="4"/>
      <c r="G841" s="4">
        <f t="shared" si="97"/>
        <v>0</v>
      </c>
      <c r="H841" s="26" t="s">
        <v>6</v>
      </c>
      <c r="I841" s="39">
        <f t="shared" si="105"/>
        <v>0</v>
      </c>
      <c r="J841" s="29">
        <f t="shared" si="99"/>
        <v>0</v>
      </c>
      <c r="K841" s="28">
        <f t="shared" si="100"/>
        <v>0</v>
      </c>
      <c r="L841" s="29">
        <f t="shared" si="101"/>
        <v>0</v>
      </c>
      <c r="M841" s="28">
        <f t="shared" si="102"/>
        <v>0</v>
      </c>
      <c r="N841" s="29">
        <f t="shared" si="102"/>
        <v>0</v>
      </c>
      <c r="O841" s="28">
        <f t="shared" si="103"/>
        <v>0</v>
      </c>
      <c r="P841" s="29">
        <f t="shared" si="104"/>
        <v>0</v>
      </c>
      <c r="Q841" s="27"/>
      <c r="R841" s="7"/>
    </row>
    <row r="842" spans="1:18" x14ac:dyDescent="0.25">
      <c r="A842" s="2"/>
      <c r="B842" s="1"/>
      <c r="C842" s="2"/>
      <c r="D842" s="2"/>
      <c r="E842" s="4"/>
      <c r="F842" s="4"/>
      <c r="G842" s="4">
        <f t="shared" si="97"/>
        <v>0</v>
      </c>
      <c r="H842" s="26" t="s">
        <v>6</v>
      </c>
      <c r="I842" s="39">
        <f t="shared" si="105"/>
        <v>0</v>
      </c>
      <c r="J842" s="29">
        <f t="shared" si="99"/>
        <v>0</v>
      </c>
      <c r="K842" s="28">
        <f t="shared" si="100"/>
        <v>0</v>
      </c>
      <c r="L842" s="29">
        <f t="shared" si="101"/>
        <v>0</v>
      </c>
      <c r="M842" s="28">
        <f t="shared" si="102"/>
        <v>0</v>
      </c>
      <c r="N842" s="29">
        <f t="shared" si="102"/>
        <v>0</v>
      </c>
      <c r="O842" s="28">
        <f t="shared" si="103"/>
        <v>0</v>
      </c>
      <c r="P842" s="29">
        <f t="shared" si="104"/>
        <v>0</v>
      </c>
      <c r="Q842" s="27"/>
      <c r="R842" s="7"/>
    </row>
    <row r="843" spans="1:18" x14ac:dyDescent="0.25">
      <c r="A843" s="2"/>
      <c r="B843" s="1"/>
      <c r="C843" s="2"/>
      <c r="D843" s="2"/>
      <c r="E843" s="4"/>
      <c r="F843" s="4"/>
      <c r="G843" s="4">
        <f t="shared" ref="G843:G906" si="106">E843*F843</f>
        <v>0</v>
      </c>
      <c r="H843" s="26" t="s">
        <v>6</v>
      </c>
      <c r="I843" s="39">
        <f t="shared" si="105"/>
        <v>0</v>
      </c>
      <c r="J843" s="29">
        <f t="shared" ref="J843:J906" si="107">G843*$E$4</f>
        <v>0</v>
      </c>
      <c r="K843" s="28">
        <f t="shared" ref="K843:K906" si="108">IF(H843="DIVISAS $",E843*$E$5,0)</f>
        <v>0</v>
      </c>
      <c r="L843" s="29">
        <f t="shared" ref="L843:L906" si="109">IF(H843="DIVISAS $",G843*$E$5,0)</f>
        <v>0</v>
      </c>
      <c r="M843" s="28">
        <f t="shared" ref="M843:N906" si="110">SUM(I843,K843)</f>
        <v>0</v>
      </c>
      <c r="N843" s="29">
        <f t="shared" si="110"/>
        <v>0</v>
      </c>
      <c r="O843" s="28">
        <f t="shared" ref="O843:O906" si="111">E843-M843</f>
        <v>0</v>
      </c>
      <c r="P843" s="29">
        <f t="shared" ref="P843:P906" si="112">G843-N843</f>
        <v>0</v>
      </c>
      <c r="Q843" s="27"/>
      <c r="R843" s="7"/>
    </row>
    <row r="844" spans="1:18" x14ac:dyDescent="0.25">
      <c r="A844" s="2"/>
      <c r="B844" s="1"/>
      <c r="C844" s="2"/>
      <c r="D844" s="2"/>
      <c r="E844" s="4"/>
      <c r="F844" s="4"/>
      <c r="G844" s="4">
        <f t="shared" si="106"/>
        <v>0</v>
      </c>
      <c r="H844" s="26" t="s">
        <v>6</v>
      </c>
      <c r="I844" s="39">
        <f t="shared" si="105"/>
        <v>0</v>
      </c>
      <c r="J844" s="29">
        <f t="shared" si="107"/>
        <v>0</v>
      </c>
      <c r="K844" s="28">
        <f t="shared" si="108"/>
        <v>0</v>
      </c>
      <c r="L844" s="29">
        <f t="shared" si="109"/>
        <v>0</v>
      </c>
      <c r="M844" s="28">
        <f t="shared" si="110"/>
        <v>0</v>
      </c>
      <c r="N844" s="29">
        <f t="shared" si="110"/>
        <v>0</v>
      </c>
      <c r="O844" s="28">
        <f t="shared" si="111"/>
        <v>0</v>
      </c>
      <c r="P844" s="29">
        <f t="shared" si="112"/>
        <v>0</v>
      </c>
      <c r="Q844" s="27"/>
      <c r="R844" s="7"/>
    </row>
    <row r="845" spans="1:18" x14ac:dyDescent="0.25">
      <c r="A845" s="2"/>
      <c r="B845" s="1"/>
      <c r="C845" s="2"/>
      <c r="D845" s="2"/>
      <c r="E845" s="4"/>
      <c r="F845" s="4"/>
      <c r="G845" s="4">
        <f t="shared" si="106"/>
        <v>0</v>
      </c>
      <c r="H845" s="26" t="s">
        <v>6</v>
      </c>
      <c r="I845" s="39">
        <f t="shared" si="105"/>
        <v>0</v>
      </c>
      <c r="J845" s="29">
        <f t="shared" si="107"/>
        <v>0</v>
      </c>
      <c r="K845" s="28">
        <f t="shared" si="108"/>
        <v>0</v>
      </c>
      <c r="L845" s="29">
        <f t="shared" si="109"/>
        <v>0</v>
      </c>
      <c r="M845" s="28">
        <f t="shared" si="110"/>
        <v>0</v>
      </c>
      <c r="N845" s="29">
        <f t="shared" si="110"/>
        <v>0</v>
      </c>
      <c r="O845" s="28">
        <f t="shared" si="111"/>
        <v>0</v>
      </c>
      <c r="P845" s="29">
        <f t="shared" si="112"/>
        <v>0</v>
      </c>
      <c r="Q845" s="27"/>
      <c r="R845" s="7"/>
    </row>
    <row r="846" spans="1:18" x14ac:dyDescent="0.25">
      <c r="A846" s="2"/>
      <c r="B846" s="1"/>
      <c r="C846" s="2"/>
      <c r="D846" s="2"/>
      <c r="E846" s="4"/>
      <c r="F846" s="4"/>
      <c r="G846" s="4">
        <f t="shared" si="106"/>
        <v>0</v>
      </c>
      <c r="H846" s="26" t="s">
        <v>6</v>
      </c>
      <c r="I846" s="39">
        <f t="shared" si="105"/>
        <v>0</v>
      </c>
      <c r="J846" s="29">
        <f t="shared" si="107"/>
        <v>0</v>
      </c>
      <c r="K846" s="28">
        <f t="shared" si="108"/>
        <v>0</v>
      </c>
      <c r="L846" s="29">
        <f t="shared" si="109"/>
        <v>0</v>
      </c>
      <c r="M846" s="28">
        <f t="shared" si="110"/>
        <v>0</v>
      </c>
      <c r="N846" s="29">
        <f t="shared" si="110"/>
        <v>0</v>
      </c>
      <c r="O846" s="28">
        <f t="shared" si="111"/>
        <v>0</v>
      </c>
      <c r="P846" s="29">
        <f t="shared" si="112"/>
        <v>0</v>
      </c>
      <c r="Q846" s="27"/>
      <c r="R846" s="7"/>
    </row>
    <row r="847" spans="1:18" x14ac:dyDescent="0.25">
      <c r="A847" s="2"/>
      <c r="B847" s="1"/>
      <c r="C847" s="2"/>
      <c r="D847" s="2"/>
      <c r="E847" s="4"/>
      <c r="F847" s="4"/>
      <c r="G847" s="4">
        <f t="shared" si="106"/>
        <v>0</v>
      </c>
      <c r="H847" s="26" t="s">
        <v>6</v>
      </c>
      <c r="I847" s="39">
        <f t="shared" si="105"/>
        <v>0</v>
      </c>
      <c r="J847" s="29">
        <f t="shared" si="107"/>
        <v>0</v>
      </c>
      <c r="K847" s="28">
        <f t="shared" si="108"/>
        <v>0</v>
      </c>
      <c r="L847" s="29">
        <f t="shared" si="109"/>
        <v>0</v>
      </c>
      <c r="M847" s="28">
        <f t="shared" si="110"/>
        <v>0</v>
      </c>
      <c r="N847" s="29">
        <f t="shared" si="110"/>
        <v>0</v>
      </c>
      <c r="O847" s="28">
        <f t="shared" si="111"/>
        <v>0</v>
      </c>
      <c r="P847" s="29">
        <f t="shared" si="112"/>
        <v>0</v>
      </c>
      <c r="Q847" s="27"/>
      <c r="R847" s="7"/>
    </row>
    <row r="848" spans="1:18" x14ac:dyDescent="0.25">
      <c r="A848" s="2"/>
      <c r="B848" s="1"/>
      <c r="C848" s="2"/>
      <c r="D848" s="2"/>
      <c r="E848" s="4"/>
      <c r="F848" s="4"/>
      <c r="G848" s="4">
        <f t="shared" si="106"/>
        <v>0</v>
      </c>
      <c r="H848" s="26" t="s">
        <v>6</v>
      </c>
      <c r="I848" s="39">
        <f t="shared" si="105"/>
        <v>0</v>
      </c>
      <c r="J848" s="29">
        <f t="shared" si="107"/>
        <v>0</v>
      </c>
      <c r="K848" s="28">
        <f t="shared" si="108"/>
        <v>0</v>
      </c>
      <c r="L848" s="29">
        <f t="shared" si="109"/>
        <v>0</v>
      </c>
      <c r="M848" s="28">
        <f t="shared" si="110"/>
        <v>0</v>
      </c>
      <c r="N848" s="29">
        <f t="shared" si="110"/>
        <v>0</v>
      </c>
      <c r="O848" s="28">
        <f t="shared" si="111"/>
        <v>0</v>
      </c>
      <c r="P848" s="29">
        <f t="shared" si="112"/>
        <v>0</v>
      </c>
      <c r="Q848" s="27"/>
      <c r="R848" s="7"/>
    </row>
    <row r="849" spans="1:18" x14ac:dyDescent="0.25">
      <c r="A849" s="2"/>
      <c r="B849" s="1"/>
      <c r="C849" s="2"/>
      <c r="D849" s="2"/>
      <c r="E849" s="4"/>
      <c r="F849" s="4"/>
      <c r="G849" s="4">
        <f t="shared" si="106"/>
        <v>0</v>
      </c>
      <c r="H849" s="26" t="s">
        <v>6</v>
      </c>
      <c r="I849" s="39">
        <f t="shared" si="105"/>
        <v>0</v>
      </c>
      <c r="J849" s="29">
        <f t="shared" si="107"/>
        <v>0</v>
      </c>
      <c r="K849" s="28">
        <f t="shared" si="108"/>
        <v>0</v>
      </c>
      <c r="L849" s="29">
        <f t="shared" si="109"/>
        <v>0</v>
      </c>
      <c r="M849" s="28">
        <f t="shared" si="110"/>
        <v>0</v>
      </c>
      <c r="N849" s="29">
        <f t="shared" si="110"/>
        <v>0</v>
      </c>
      <c r="O849" s="28">
        <f t="shared" si="111"/>
        <v>0</v>
      </c>
      <c r="P849" s="29">
        <f t="shared" si="112"/>
        <v>0</v>
      </c>
      <c r="Q849" s="27"/>
      <c r="R849" s="7"/>
    </row>
    <row r="850" spans="1:18" x14ac:dyDescent="0.25">
      <c r="A850" s="2"/>
      <c r="B850" s="1"/>
      <c r="C850" s="2"/>
      <c r="D850" s="2"/>
      <c r="E850" s="4"/>
      <c r="F850" s="4"/>
      <c r="G850" s="4">
        <f t="shared" si="106"/>
        <v>0</v>
      </c>
      <c r="H850" s="26" t="s">
        <v>6</v>
      </c>
      <c r="I850" s="39">
        <f t="shared" si="105"/>
        <v>0</v>
      </c>
      <c r="J850" s="29">
        <f t="shared" si="107"/>
        <v>0</v>
      </c>
      <c r="K850" s="28">
        <f t="shared" si="108"/>
        <v>0</v>
      </c>
      <c r="L850" s="29">
        <f t="shared" si="109"/>
        <v>0</v>
      </c>
      <c r="M850" s="28">
        <f t="shared" si="110"/>
        <v>0</v>
      </c>
      <c r="N850" s="29">
        <f t="shared" si="110"/>
        <v>0</v>
      </c>
      <c r="O850" s="28">
        <f t="shared" si="111"/>
        <v>0</v>
      </c>
      <c r="P850" s="29">
        <f t="shared" si="112"/>
        <v>0</v>
      </c>
      <c r="Q850" s="27"/>
      <c r="R850" s="7"/>
    </row>
    <row r="851" spans="1:18" x14ac:dyDescent="0.25">
      <c r="A851" s="2"/>
      <c r="B851" s="1"/>
      <c r="C851" s="2"/>
      <c r="D851" s="2"/>
      <c r="E851" s="4"/>
      <c r="F851" s="4"/>
      <c r="G851" s="4">
        <f t="shared" si="106"/>
        <v>0</v>
      </c>
      <c r="H851" s="26" t="s">
        <v>6</v>
      </c>
      <c r="I851" s="39">
        <f t="shared" si="105"/>
        <v>0</v>
      </c>
      <c r="J851" s="29">
        <f t="shared" si="107"/>
        <v>0</v>
      </c>
      <c r="K851" s="28">
        <f t="shared" si="108"/>
        <v>0</v>
      </c>
      <c r="L851" s="29">
        <f t="shared" si="109"/>
        <v>0</v>
      </c>
      <c r="M851" s="28">
        <f t="shared" si="110"/>
        <v>0</v>
      </c>
      <c r="N851" s="29">
        <f t="shared" si="110"/>
        <v>0</v>
      </c>
      <c r="O851" s="28">
        <f t="shared" si="111"/>
        <v>0</v>
      </c>
      <c r="P851" s="29">
        <f t="shared" si="112"/>
        <v>0</v>
      </c>
      <c r="Q851" s="27"/>
      <c r="R851" s="7"/>
    </row>
    <row r="852" spans="1:18" x14ac:dyDescent="0.25">
      <c r="A852" s="2"/>
      <c r="B852" s="1"/>
      <c r="C852" s="2"/>
      <c r="D852" s="2"/>
      <c r="E852" s="4"/>
      <c r="F852" s="4"/>
      <c r="G852" s="4">
        <f t="shared" si="106"/>
        <v>0</v>
      </c>
      <c r="H852" s="26" t="s">
        <v>6</v>
      </c>
      <c r="I852" s="39">
        <f t="shared" si="105"/>
        <v>0</v>
      </c>
      <c r="J852" s="29">
        <f t="shared" si="107"/>
        <v>0</v>
      </c>
      <c r="K852" s="28">
        <f t="shared" si="108"/>
        <v>0</v>
      </c>
      <c r="L852" s="29">
        <f t="shared" si="109"/>
        <v>0</v>
      </c>
      <c r="M852" s="28">
        <f t="shared" si="110"/>
        <v>0</v>
      </c>
      <c r="N852" s="29">
        <f t="shared" si="110"/>
        <v>0</v>
      </c>
      <c r="O852" s="28">
        <f t="shared" si="111"/>
        <v>0</v>
      </c>
      <c r="P852" s="29">
        <f t="shared" si="112"/>
        <v>0</v>
      </c>
      <c r="Q852" s="27"/>
      <c r="R852" s="7"/>
    </row>
    <row r="853" spans="1:18" x14ac:dyDescent="0.25">
      <c r="A853" s="2"/>
      <c r="B853" s="1"/>
      <c r="C853" s="2"/>
      <c r="D853" s="2"/>
      <c r="E853" s="4"/>
      <c r="F853" s="4"/>
      <c r="G853" s="4">
        <f t="shared" si="106"/>
        <v>0</v>
      </c>
      <c r="H853" s="26" t="s">
        <v>6</v>
      </c>
      <c r="I853" s="39">
        <f t="shared" si="105"/>
        <v>0</v>
      </c>
      <c r="J853" s="29">
        <f t="shared" si="107"/>
        <v>0</v>
      </c>
      <c r="K853" s="28">
        <f t="shared" si="108"/>
        <v>0</v>
      </c>
      <c r="L853" s="29">
        <f t="shared" si="109"/>
        <v>0</v>
      </c>
      <c r="M853" s="28">
        <f t="shared" si="110"/>
        <v>0</v>
      </c>
      <c r="N853" s="29">
        <f t="shared" si="110"/>
        <v>0</v>
      </c>
      <c r="O853" s="28">
        <f t="shared" si="111"/>
        <v>0</v>
      </c>
      <c r="P853" s="29">
        <f t="shared" si="112"/>
        <v>0</v>
      </c>
      <c r="Q853" s="27"/>
      <c r="R853" s="7"/>
    </row>
    <row r="854" spans="1:18" x14ac:dyDescent="0.25">
      <c r="A854" s="2"/>
      <c r="B854" s="1"/>
      <c r="C854" s="2"/>
      <c r="D854" s="2"/>
      <c r="E854" s="4"/>
      <c r="F854" s="4"/>
      <c r="G854" s="4">
        <f t="shared" si="106"/>
        <v>0</v>
      </c>
      <c r="H854" s="26" t="s">
        <v>6</v>
      </c>
      <c r="I854" s="39">
        <f t="shared" si="105"/>
        <v>0</v>
      </c>
      <c r="J854" s="29">
        <f t="shared" si="107"/>
        <v>0</v>
      </c>
      <c r="K854" s="28">
        <f t="shared" si="108"/>
        <v>0</v>
      </c>
      <c r="L854" s="29">
        <f t="shared" si="109"/>
        <v>0</v>
      </c>
      <c r="M854" s="28">
        <f t="shared" si="110"/>
        <v>0</v>
      </c>
      <c r="N854" s="29">
        <f t="shared" si="110"/>
        <v>0</v>
      </c>
      <c r="O854" s="28">
        <f t="shared" si="111"/>
        <v>0</v>
      </c>
      <c r="P854" s="29">
        <f t="shared" si="112"/>
        <v>0</v>
      </c>
      <c r="Q854" s="27"/>
      <c r="R854" s="7"/>
    </row>
    <row r="855" spans="1:18" x14ac:dyDescent="0.25">
      <c r="A855" s="2"/>
      <c r="B855" s="1"/>
      <c r="C855" s="2"/>
      <c r="D855" s="2"/>
      <c r="E855" s="4"/>
      <c r="F855" s="4"/>
      <c r="G855" s="4">
        <f t="shared" si="106"/>
        <v>0</v>
      </c>
      <c r="H855" s="26" t="s">
        <v>6</v>
      </c>
      <c r="I855" s="39">
        <f t="shared" si="105"/>
        <v>0</v>
      </c>
      <c r="J855" s="29">
        <f t="shared" si="107"/>
        <v>0</v>
      </c>
      <c r="K855" s="28">
        <f t="shared" si="108"/>
        <v>0</v>
      </c>
      <c r="L855" s="29">
        <f t="shared" si="109"/>
        <v>0</v>
      </c>
      <c r="M855" s="28">
        <f t="shared" si="110"/>
        <v>0</v>
      </c>
      <c r="N855" s="29">
        <f t="shared" si="110"/>
        <v>0</v>
      </c>
      <c r="O855" s="28">
        <f t="shared" si="111"/>
        <v>0</v>
      </c>
      <c r="P855" s="29">
        <f t="shared" si="112"/>
        <v>0</v>
      </c>
      <c r="Q855" s="27"/>
      <c r="R855" s="7"/>
    </row>
    <row r="856" spans="1:18" x14ac:dyDescent="0.25">
      <c r="A856" s="2"/>
      <c r="B856" s="1"/>
      <c r="C856" s="2"/>
      <c r="D856" s="2"/>
      <c r="E856" s="4"/>
      <c r="F856" s="4"/>
      <c r="G856" s="4">
        <f t="shared" si="106"/>
        <v>0</v>
      </c>
      <c r="H856" s="26" t="s">
        <v>6</v>
      </c>
      <c r="I856" s="39">
        <f t="shared" si="105"/>
        <v>0</v>
      </c>
      <c r="J856" s="29">
        <f t="shared" si="107"/>
        <v>0</v>
      </c>
      <c r="K856" s="28">
        <f t="shared" si="108"/>
        <v>0</v>
      </c>
      <c r="L856" s="29">
        <f t="shared" si="109"/>
        <v>0</v>
      </c>
      <c r="M856" s="28">
        <f t="shared" si="110"/>
        <v>0</v>
      </c>
      <c r="N856" s="29">
        <f t="shared" si="110"/>
        <v>0</v>
      </c>
      <c r="O856" s="28">
        <f t="shared" si="111"/>
        <v>0</v>
      </c>
      <c r="P856" s="29">
        <f t="shared" si="112"/>
        <v>0</v>
      </c>
      <c r="Q856" s="27"/>
      <c r="R856" s="7"/>
    </row>
    <row r="857" spans="1:18" x14ac:dyDescent="0.25">
      <c r="A857" s="2"/>
      <c r="B857" s="1"/>
      <c r="C857" s="2"/>
      <c r="D857" s="2"/>
      <c r="E857" s="4"/>
      <c r="F857" s="4"/>
      <c r="G857" s="4">
        <f t="shared" si="106"/>
        <v>0</v>
      </c>
      <c r="H857" s="26" t="s">
        <v>6</v>
      </c>
      <c r="I857" s="39">
        <f t="shared" si="105"/>
        <v>0</v>
      </c>
      <c r="J857" s="29">
        <f t="shared" si="107"/>
        <v>0</v>
      </c>
      <c r="K857" s="28">
        <f t="shared" si="108"/>
        <v>0</v>
      </c>
      <c r="L857" s="29">
        <f t="shared" si="109"/>
        <v>0</v>
      </c>
      <c r="M857" s="28">
        <f t="shared" si="110"/>
        <v>0</v>
      </c>
      <c r="N857" s="29">
        <f t="shared" si="110"/>
        <v>0</v>
      </c>
      <c r="O857" s="28">
        <f t="shared" si="111"/>
        <v>0</v>
      </c>
      <c r="P857" s="29">
        <f t="shared" si="112"/>
        <v>0</v>
      </c>
      <c r="Q857" s="27"/>
      <c r="R857" s="7"/>
    </row>
    <row r="858" spans="1:18" x14ac:dyDescent="0.25">
      <c r="A858" s="2"/>
      <c r="B858" s="1"/>
      <c r="C858" s="2"/>
      <c r="D858" s="2"/>
      <c r="E858" s="4"/>
      <c r="F858" s="4"/>
      <c r="G858" s="4">
        <f t="shared" si="106"/>
        <v>0</v>
      </c>
      <c r="H858" s="26" t="s">
        <v>6</v>
      </c>
      <c r="I858" s="39">
        <f t="shared" si="105"/>
        <v>0</v>
      </c>
      <c r="J858" s="29">
        <f t="shared" si="107"/>
        <v>0</v>
      </c>
      <c r="K858" s="28">
        <f t="shared" si="108"/>
        <v>0</v>
      </c>
      <c r="L858" s="29">
        <f t="shared" si="109"/>
        <v>0</v>
      </c>
      <c r="M858" s="28">
        <f t="shared" si="110"/>
        <v>0</v>
      </c>
      <c r="N858" s="29">
        <f t="shared" si="110"/>
        <v>0</v>
      </c>
      <c r="O858" s="28">
        <f t="shared" si="111"/>
        <v>0</v>
      </c>
      <c r="P858" s="29">
        <f t="shared" si="112"/>
        <v>0</v>
      </c>
      <c r="Q858" s="27"/>
      <c r="R858" s="7"/>
    </row>
    <row r="859" spans="1:18" x14ac:dyDescent="0.25">
      <c r="A859" s="2"/>
      <c r="B859" s="1"/>
      <c r="C859" s="2"/>
      <c r="D859" s="2"/>
      <c r="E859" s="4"/>
      <c r="F859" s="4"/>
      <c r="G859" s="4">
        <f t="shared" si="106"/>
        <v>0</v>
      </c>
      <c r="H859" s="26" t="s">
        <v>6</v>
      </c>
      <c r="I859" s="39">
        <f t="shared" si="105"/>
        <v>0</v>
      </c>
      <c r="J859" s="29">
        <f t="shared" si="107"/>
        <v>0</v>
      </c>
      <c r="K859" s="28">
        <f t="shared" si="108"/>
        <v>0</v>
      </c>
      <c r="L859" s="29">
        <f t="shared" si="109"/>
        <v>0</v>
      </c>
      <c r="M859" s="28">
        <f t="shared" si="110"/>
        <v>0</v>
      </c>
      <c r="N859" s="29">
        <f t="shared" si="110"/>
        <v>0</v>
      </c>
      <c r="O859" s="28">
        <f t="shared" si="111"/>
        <v>0</v>
      </c>
      <c r="P859" s="29">
        <f t="shared" si="112"/>
        <v>0</v>
      </c>
      <c r="Q859" s="27"/>
      <c r="R859" s="7"/>
    </row>
    <row r="860" spans="1:18" x14ac:dyDescent="0.25">
      <c r="A860" s="2"/>
      <c r="B860" s="1"/>
      <c r="C860" s="2"/>
      <c r="D860" s="2"/>
      <c r="E860" s="4"/>
      <c r="F860" s="4"/>
      <c r="G860" s="4">
        <f t="shared" si="106"/>
        <v>0</v>
      </c>
      <c r="H860" s="26" t="s">
        <v>6</v>
      </c>
      <c r="I860" s="39">
        <f t="shared" si="105"/>
        <v>0</v>
      </c>
      <c r="J860" s="29">
        <f t="shared" si="107"/>
        <v>0</v>
      </c>
      <c r="K860" s="28">
        <f t="shared" si="108"/>
        <v>0</v>
      </c>
      <c r="L860" s="29">
        <f t="shared" si="109"/>
        <v>0</v>
      </c>
      <c r="M860" s="28">
        <f t="shared" si="110"/>
        <v>0</v>
      </c>
      <c r="N860" s="29">
        <f t="shared" si="110"/>
        <v>0</v>
      </c>
      <c r="O860" s="28">
        <f t="shared" si="111"/>
        <v>0</v>
      </c>
      <c r="P860" s="29">
        <f t="shared" si="112"/>
        <v>0</v>
      </c>
      <c r="Q860" s="27"/>
      <c r="R860" s="7"/>
    </row>
    <row r="861" spans="1:18" x14ac:dyDescent="0.25">
      <c r="A861" s="2"/>
      <c r="B861" s="1"/>
      <c r="C861" s="2"/>
      <c r="D861" s="2"/>
      <c r="E861" s="4"/>
      <c r="F861" s="4"/>
      <c r="G861" s="4">
        <f t="shared" si="106"/>
        <v>0</v>
      </c>
      <c r="H861" s="26" t="s">
        <v>6</v>
      </c>
      <c r="I861" s="39">
        <f t="shared" si="105"/>
        <v>0</v>
      </c>
      <c r="J861" s="29">
        <f t="shared" si="107"/>
        <v>0</v>
      </c>
      <c r="K861" s="28">
        <f t="shared" si="108"/>
        <v>0</v>
      </c>
      <c r="L861" s="29">
        <f t="shared" si="109"/>
        <v>0</v>
      </c>
      <c r="M861" s="28">
        <f t="shared" si="110"/>
        <v>0</v>
      </c>
      <c r="N861" s="29">
        <f t="shared" si="110"/>
        <v>0</v>
      </c>
      <c r="O861" s="28">
        <f t="shared" si="111"/>
        <v>0</v>
      </c>
      <c r="P861" s="29">
        <f t="shared" si="112"/>
        <v>0</v>
      </c>
      <c r="Q861" s="27"/>
      <c r="R861" s="7"/>
    </row>
    <row r="862" spans="1:18" x14ac:dyDescent="0.25">
      <c r="A862" s="2"/>
      <c r="B862" s="1"/>
      <c r="C862" s="2"/>
      <c r="D862" s="2"/>
      <c r="E862" s="4"/>
      <c r="F862" s="4"/>
      <c r="G862" s="4">
        <f t="shared" si="106"/>
        <v>0</v>
      </c>
      <c r="H862" s="26" t="s">
        <v>6</v>
      </c>
      <c r="I862" s="39">
        <f t="shared" si="105"/>
        <v>0</v>
      </c>
      <c r="J862" s="29">
        <f t="shared" si="107"/>
        <v>0</v>
      </c>
      <c r="K862" s="28">
        <f t="shared" si="108"/>
        <v>0</v>
      </c>
      <c r="L862" s="29">
        <f t="shared" si="109"/>
        <v>0</v>
      </c>
      <c r="M862" s="28">
        <f t="shared" si="110"/>
        <v>0</v>
      </c>
      <c r="N862" s="29">
        <f t="shared" si="110"/>
        <v>0</v>
      </c>
      <c r="O862" s="28">
        <f t="shared" si="111"/>
        <v>0</v>
      </c>
      <c r="P862" s="29">
        <f t="shared" si="112"/>
        <v>0</v>
      </c>
      <c r="Q862" s="27"/>
      <c r="R862" s="7"/>
    </row>
    <row r="863" spans="1:18" x14ac:dyDescent="0.25">
      <c r="A863" s="2"/>
      <c r="B863" s="1"/>
      <c r="C863" s="2"/>
      <c r="D863" s="2"/>
      <c r="E863" s="4"/>
      <c r="F863" s="4"/>
      <c r="G863" s="4">
        <f t="shared" si="106"/>
        <v>0</v>
      </c>
      <c r="H863" s="26" t="s">
        <v>6</v>
      </c>
      <c r="I863" s="39">
        <f t="shared" si="105"/>
        <v>0</v>
      </c>
      <c r="J863" s="29">
        <f t="shared" si="107"/>
        <v>0</v>
      </c>
      <c r="K863" s="28">
        <f t="shared" si="108"/>
        <v>0</v>
      </c>
      <c r="L863" s="29">
        <f t="shared" si="109"/>
        <v>0</v>
      </c>
      <c r="M863" s="28">
        <f t="shared" si="110"/>
        <v>0</v>
      </c>
      <c r="N863" s="29">
        <f t="shared" si="110"/>
        <v>0</v>
      </c>
      <c r="O863" s="28">
        <f t="shared" si="111"/>
        <v>0</v>
      </c>
      <c r="P863" s="29">
        <f t="shared" si="112"/>
        <v>0</v>
      </c>
      <c r="Q863" s="27"/>
      <c r="R863" s="7"/>
    </row>
    <row r="864" spans="1:18" x14ac:dyDescent="0.25">
      <c r="A864" s="2"/>
      <c r="B864" s="1"/>
      <c r="C864" s="2"/>
      <c r="D864" s="2"/>
      <c r="E864" s="4"/>
      <c r="F864" s="4"/>
      <c r="G864" s="4">
        <f t="shared" si="106"/>
        <v>0</v>
      </c>
      <c r="H864" s="26" t="s">
        <v>6</v>
      </c>
      <c r="I864" s="39">
        <f t="shared" si="105"/>
        <v>0</v>
      </c>
      <c r="J864" s="29">
        <f t="shared" si="107"/>
        <v>0</v>
      </c>
      <c r="K864" s="28">
        <f t="shared" si="108"/>
        <v>0</v>
      </c>
      <c r="L864" s="29">
        <f t="shared" si="109"/>
        <v>0</v>
      </c>
      <c r="M864" s="28">
        <f t="shared" si="110"/>
        <v>0</v>
      </c>
      <c r="N864" s="29">
        <f t="shared" si="110"/>
        <v>0</v>
      </c>
      <c r="O864" s="28">
        <f t="shared" si="111"/>
        <v>0</v>
      </c>
      <c r="P864" s="29">
        <f t="shared" si="112"/>
        <v>0</v>
      </c>
      <c r="Q864" s="27"/>
      <c r="R864" s="7"/>
    </row>
    <row r="865" spans="1:18" x14ac:dyDescent="0.25">
      <c r="A865" s="2"/>
      <c r="B865" s="1"/>
      <c r="C865" s="2"/>
      <c r="D865" s="2"/>
      <c r="E865" s="4"/>
      <c r="F865" s="4"/>
      <c r="G865" s="4">
        <f t="shared" si="106"/>
        <v>0</v>
      </c>
      <c r="H865" s="26" t="s">
        <v>6</v>
      </c>
      <c r="I865" s="39">
        <f t="shared" si="105"/>
        <v>0</v>
      </c>
      <c r="J865" s="29">
        <f t="shared" si="107"/>
        <v>0</v>
      </c>
      <c r="K865" s="28">
        <f t="shared" si="108"/>
        <v>0</v>
      </c>
      <c r="L865" s="29">
        <f t="shared" si="109"/>
        <v>0</v>
      </c>
      <c r="M865" s="28">
        <f t="shared" si="110"/>
        <v>0</v>
      </c>
      <c r="N865" s="29">
        <f t="shared" si="110"/>
        <v>0</v>
      </c>
      <c r="O865" s="28">
        <f t="shared" si="111"/>
        <v>0</v>
      </c>
      <c r="P865" s="29">
        <f t="shared" si="112"/>
        <v>0</v>
      </c>
      <c r="Q865" s="27"/>
      <c r="R865" s="7"/>
    </row>
    <row r="866" spans="1:18" x14ac:dyDescent="0.25">
      <c r="A866" s="2"/>
      <c r="B866" s="1"/>
      <c r="C866" s="2"/>
      <c r="D866" s="2"/>
      <c r="E866" s="4"/>
      <c r="F866" s="4"/>
      <c r="G866" s="4">
        <f t="shared" si="106"/>
        <v>0</v>
      </c>
      <c r="H866" s="26" t="s">
        <v>6</v>
      </c>
      <c r="I866" s="39">
        <f t="shared" si="105"/>
        <v>0</v>
      </c>
      <c r="J866" s="29">
        <f t="shared" si="107"/>
        <v>0</v>
      </c>
      <c r="K866" s="28">
        <f t="shared" si="108"/>
        <v>0</v>
      </c>
      <c r="L866" s="29">
        <f t="shared" si="109"/>
        <v>0</v>
      </c>
      <c r="M866" s="28">
        <f t="shared" si="110"/>
        <v>0</v>
      </c>
      <c r="N866" s="29">
        <f t="shared" si="110"/>
        <v>0</v>
      </c>
      <c r="O866" s="28">
        <f t="shared" si="111"/>
        <v>0</v>
      </c>
      <c r="P866" s="29">
        <f t="shared" si="112"/>
        <v>0</v>
      </c>
      <c r="Q866" s="27"/>
      <c r="R866" s="7"/>
    </row>
    <row r="867" spans="1:18" x14ac:dyDescent="0.25">
      <c r="A867" s="2"/>
      <c r="B867" s="1"/>
      <c r="C867" s="2"/>
      <c r="D867" s="2"/>
      <c r="E867" s="4"/>
      <c r="F867" s="4"/>
      <c r="G867" s="4">
        <f t="shared" si="106"/>
        <v>0</v>
      </c>
      <c r="H867" s="26" t="s">
        <v>6</v>
      </c>
      <c r="I867" s="39">
        <f t="shared" si="105"/>
        <v>0</v>
      </c>
      <c r="J867" s="29">
        <f t="shared" si="107"/>
        <v>0</v>
      </c>
      <c r="K867" s="28">
        <f t="shared" si="108"/>
        <v>0</v>
      </c>
      <c r="L867" s="29">
        <f t="shared" si="109"/>
        <v>0</v>
      </c>
      <c r="M867" s="28">
        <f t="shared" si="110"/>
        <v>0</v>
      </c>
      <c r="N867" s="29">
        <f t="shared" si="110"/>
        <v>0</v>
      </c>
      <c r="O867" s="28">
        <f t="shared" si="111"/>
        <v>0</v>
      </c>
      <c r="P867" s="29">
        <f t="shared" si="112"/>
        <v>0</v>
      </c>
      <c r="Q867" s="27"/>
      <c r="R867" s="7"/>
    </row>
    <row r="868" spans="1:18" x14ac:dyDescent="0.25">
      <c r="A868" s="2"/>
      <c r="B868" s="1"/>
      <c r="C868" s="2"/>
      <c r="D868" s="2"/>
      <c r="E868" s="4"/>
      <c r="F868" s="4"/>
      <c r="G868" s="4">
        <f t="shared" si="106"/>
        <v>0</v>
      </c>
      <c r="H868" s="26" t="s">
        <v>6</v>
      </c>
      <c r="I868" s="39">
        <f t="shared" si="105"/>
        <v>0</v>
      </c>
      <c r="J868" s="29">
        <f t="shared" si="107"/>
        <v>0</v>
      </c>
      <c r="K868" s="28">
        <f t="shared" si="108"/>
        <v>0</v>
      </c>
      <c r="L868" s="29">
        <f t="shared" si="109"/>
        <v>0</v>
      </c>
      <c r="M868" s="28">
        <f t="shared" si="110"/>
        <v>0</v>
      </c>
      <c r="N868" s="29">
        <f t="shared" si="110"/>
        <v>0</v>
      </c>
      <c r="O868" s="28">
        <f t="shared" si="111"/>
        <v>0</v>
      </c>
      <c r="P868" s="29">
        <f t="shared" si="112"/>
        <v>0</v>
      </c>
      <c r="Q868" s="27"/>
      <c r="R868" s="7"/>
    </row>
    <row r="869" spans="1:18" x14ac:dyDescent="0.25">
      <c r="A869" s="2"/>
      <c r="B869" s="1"/>
      <c r="C869" s="2"/>
      <c r="D869" s="2"/>
      <c r="E869" s="4"/>
      <c r="F869" s="4"/>
      <c r="G869" s="4">
        <f t="shared" si="106"/>
        <v>0</v>
      </c>
      <c r="H869" s="26" t="s">
        <v>6</v>
      </c>
      <c r="I869" s="39">
        <f t="shared" si="105"/>
        <v>0</v>
      </c>
      <c r="J869" s="29">
        <f t="shared" si="107"/>
        <v>0</v>
      </c>
      <c r="K869" s="28">
        <f t="shared" si="108"/>
        <v>0</v>
      </c>
      <c r="L869" s="29">
        <f t="shared" si="109"/>
        <v>0</v>
      </c>
      <c r="M869" s="28">
        <f t="shared" si="110"/>
        <v>0</v>
      </c>
      <c r="N869" s="29">
        <f t="shared" si="110"/>
        <v>0</v>
      </c>
      <c r="O869" s="28">
        <f t="shared" si="111"/>
        <v>0</v>
      </c>
      <c r="P869" s="29">
        <f t="shared" si="112"/>
        <v>0</v>
      </c>
      <c r="Q869" s="27"/>
      <c r="R869" s="7"/>
    </row>
    <row r="870" spans="1:18" x14ac:dyDescent="0.25">
      <c r="A870" s="2"/>
      <c r="B870" s="1"/>
      <c r="C870" s="2"/>
      <c r="D870" s="2"/>
      <c r="E870" s="4"/>
      <c r="F870" s="4"/>
      <c r="G870" s="4">
        <f t="shared" si="106"/>
        <v>0</v>
      </c>
      <c r="H870" s="26" t="s">
        <v>6</v>
      </c>
      <c r="I870" s="39">
        <f t="shared" si="105"/>
        <v>0</v>
      </c>
      <c r="J870" s="29">
        <f t="shared" si="107"/>
        <v>0</v>
      </c>
      <c r="K870" s="28">
        <f t="shared" si="108"/>
        <v>0</v>
      </c>
      <c r="L870" s="29">
        <f t="shared" si="109"/>
        <v>0</v>
      </c>
      <c r="M870" s="28">
        <f t="shared" si="110"/>
        <v>0</v>
      </c>
      <c r="N870" s="29">
        <f t="shared" si="110"/>
        <v>0</v>
      </c>
      <c r="O870" s="28">
        <f t="shared" si="111"/>
        <v>0</v>
      </c>
      <c r="P870" s="29">
        <f t="shared" si="112"/>
        <v>0</v>
      </c>
      <c r="Q870" s="27"/>
      <c r="R870" s="7"/>
    </row>
    <row r="871" spans="1:18" x14ac:dyDescent="0.25">
      <c r="A871" s="2"/>
      <c r="B871" s="1"/>
      <c r="C871" s="2"/>
      <c r="D871" s="2"/>
      <c r="E871" s="4"/>
      <c r="F871" s="4"/>
      <c r="G871" s="4">
        <f t="shared" si="106"/>
        <v>0</v>
      </c>
      <c r="H871" s="26" t="s">
        <v>6</v>
      </c>
      <c r="I871" s="39">
        <f t="shared" si="105"/>
        <v>0</v>
      </c>
      <c r="J871" s="29">
        <f t="shared" si="107"/>
        <v>0</v>
      </c>
      <c r="K871" s="28">
        <f t="shared" si="108"/>
        <v>0</v>
      </c>
      <c r="L871" s="29">
        <f t="shared" si="109"/>
        <v>0</v>
      </c>
      <c r="M871" s="28">
        <f t="shared" si="110"/>
        <v>0</v>
      </c>
      <c r="N871" s="29">
        <f t="shared" si="110"/>
        <v>0</v>
      </c>
      <c r="O871" s="28">
        <f t="shared" si="111"/>
        <v>0</v>
      </c>
      <c r="P871" s="29">
        <f t="shared" si="112"/>
        <v>0</v>
      </c>
      <c r="Q871" s="27"/>
      <c r="R871" s="7"/>
    </row>
    <row r="872" spans="1:18" x14ac:dyDescent="0.25">
      <c r="A872" s="2"/>
      <c r="B872" s="1"/>
      <c r="C872" s="2"/>
      <c r="D872" s="2"/>
      <c r="E872" s="4"/>
      <c r="F872" s="4"/>
      <c r="G872" s="4">
        <f t="shared" si="106"/>
        <v>0</v>
      </c>
      <c r="H872" s="26" t="s">
        <v>6</v>
      </c>
      <c r="I872" s="39">
        <f t="shared" si="105"/>
        <v>0</v>
      </c>
      <c r="J872" s="29">
        <f t="shared" si="107"/>
        <v>0</v>
      </c>
      <c r="K872" s="28">
        <f t="shared" si="108"/>
        <v>0</v>
      </c>
      <c r="L872" s="29">
        <f t="shared" si="109"/>
        <v>0</v>
      </c>
      <c r="M872" s="28">
        <f t="shared" si="110"/>
        <v>0</v>
      </c>
      <c r="N872" s="29">
        <f t="shared" si="110"/>
        <v>0</v>
      </c>
      <c r="O872" s="28">
        <f t="shared" si="111"/>
        <v>0</v>
      </c>
      <c r="P872" s="29">
        <f t="shared" si="112"/>
        <v>0</v>
      </c>
      <c r="Q872" s="27"/>
      <c r="R872" s="7"/>
    </row>
    <row r="873" spans="1:18" x14ac:dyDescent="0.25">
      <c r="A873" s="2"/>
      <c r="B873" s="1"/>
      <c r="C873" s="2"/>
      <c r="D873" s="2"/>
      <c r="E873" s="4"/>
      <c r="F873" s="4"/>
      <c r="G873" s="4">
        <f t="shared" si="106"/>
        <v>0</v>
      </c>
      <c r="H873" s="26" t="s">
        <v>6</v>
      </c>
      <c r="I873" s="39">
        <f t="shared" si="105"/>
        <v>0</v>
      </c>
      <c r="J873" s="29">
        <f t="shared" si="107"/>
        <v>0</v>
      </c>
      <c r="K873" s="28">
        <f t="shared" si="108"/>
        <v>0</v>
      </c>
      <c r="L873" s="29">
        <f t="shared" si="109"/>
        <v>0</v>
      </c>
      <c r="M873" s="28">
        <f t="shared" si="110"/>
        <v>0</v>
      </c>
      <c r="N873" s="29">
        <f t="shared" si="110"/>
        <v>0</v>
      </c>
      <c r="O873" s="28">
        <f t="shared" si="111"/>
        <v>0</v>
      </c>
      <c r="P873" s="29">
        <f t="shared" si="112"/>
        <v>0</v>
      </c>
      <c r="Q873" s="27"/>
      <c r="R873" s="7"/>
    </row>
    <row r="874" spans="1:18" x14ac:dyDescent="0.25">
      <c r="A874" s="2"/>
      <c r="B874" s="1"/>
      <c r="C874" s="2"/>
      <c r="D874" s="2"/>
      <c r="E874" s="4"/>
      <c r="F874" s="4"/>
      <c r="G874" s="4">
        <f t="shared" si="106"/>
        <v>0</v>
      </c>
      <c r="H874" s="26" t="s">
        <v>6</v>
      </c>
      <c r="I874" s="39">
        <f t="shared" si="105"/>
        <v>0</v>
      </c>
      <c r="J874" s="29">
        <f t="shared" si="107"/>
        <v>0</v>
      </c>
      <c r="K874" s="28">
        <f t="shared" si="108"/>
        <v>0</v>
      </c>
      <c r="L874" s="29">
        <f t="shared" si="109"/>
        <v>0</v>
      </c>
      <c r="M874" s="28">
        <f t="shared" si="110"/>
        <v>0</v>
      </c>
      <c r="N874" s="29">
        <f t="shared" si="110"/>
        <v>0</v>
      </c>
      <c r="O874" s="28">
        <f t="shared" si="111"/>
        <v>0</v>
      </c>
      <c r="P874" s="29">
        <f t="shared" si="112"/>
        <v>0</v>
      </c>
      <c r="Q874" s="27"/>
      <c r="R874" s="7"/>
    </row>
    <row r="875" spans="1:18" x14ac:dyDescent="0.25">
      <c r="A875" s="2"/>
      <c r="B875" s="1"/>
      <c r="C875" s="2"/>
      <c r="D875" s="2"/>
      <c r="E875" s="4"/>
      <c r="F875" s="4"/>
      <c r="G875" s="4">
        <f t="shared" si="106"/>
        <v>0</v>
      </c>
      <c r="H875" s="26" t="s">
        <v>6</v>
      </c>
      <c r="I875" s="39">
        <f t="shared" si="105"/>
        <v>0</v>
      </c>
      <c r="J875" s="29">
        <f t="shared" si="107"/>
        <v>0</v>
      </c>
      <c r="K875" s="28">
        <f t="shared" si="108"/>
        <v>0</v>
      </c>
      <c r="L875" s="29">
        <f t="shared" si="109"/>
        <v>0</v>
      </c>
      <c r="M875" s="28">
        <f t="shared" si="110"/>
        <v>0</v>
      </c>
      <c r="N875" s="29">
        <f t="shared" si="110"/>
        <v>0</v>
      </c>
      <c r="O875" s="28">
        <f t="shared" si="111"/>
        <v>0</v>
      </c>
      <c r="P875" s="29">
        <f t="shared" si="112"/>
        <v>0</v>
      </c>
      <c r="Q875" s="27"/>
      <c r="R875" s="7"/>
    </row>
    <row r="876" spans="1:18" x14ac:dyDescent="0.25">
      <c r="A876" s="2"/>
      <c r="B876" s="1"/>
      <c r="C876" s="2"/>
      <c r="D876" s="2"/>
      <c r="E876" s="4"/>
      <c r="F876" s="4"/>
      <c r="G876" s="4">
        <f t="shared" si="106"/>
        <v>0</v>
      </c>
      <c r="H876" s="26" t="s">
        <v>6</v>
      </c>
      <c r="I876" s="39">
        <f t="shared" si="105"/>
        <v>0</v>
      </c>
      <c r="J876" s="29">
        <f t="shared" si="107"/>
        <v>0</v>
      </c>
      <c r="K876" s="28">
        <f t="shared" si="108"/>
        <v>0</v>
      </c>
      <c r="L876" s="29">
        <f t="shared" si="109"/>
        <v>0</v>
      </c>
      <c r="M876" s="28">
        <f t="shared" si="110"/>
        <v>0</v>
      </c>
      <c r="N876" s="29">
        <f t="shared" si="110"/>
        <v>0</v>
      </c>
      <c r="O876" s="28">
        <f t="shared" si="111"/>
        <v>0</v>
      </c>
      <c r="P876" s="29">
        <f t="shared" si="112"/>
        <v>0</v>
      </c>
      <c r="Q876" s="27"/>
      <c r="R876" s="7"/>
    </row>
    <row r="877" spans="1:18" x14ac:dyDescent="0.25">
      <c r="A877" s="2"/>
      <c r="B877" s="1"/>
      <c r="C877" s="2"/>
      <c r="D877" s="2"/>
      <c r="E877" s="4"/>
      <c r="F877" s="4"/>
      <c r="G877" s="4">
        <f t="shared" si="106"/>
        <v>0</v>
      </c>
      <c r="H877" s="26" t="s">
        <v>6</v>
      </c>
      <c r="I877" s="39">
        <f t="shared" si="105"/>
        <v>0</v>
      </c>
      <c r="J877" s="29">
        <f t="shared" si="107"/>
        <v>0</v>
      </c>
      <c r="K877" s="28">
        <f t="shared" si="108"/>
        <v>0</v>
      </c>
      <c r="L877" s="29">
        <f t="shared" si="109"/>
        <v>0</v>
      </c>
      <c r="M877" s="28">
        <f t="shared" si="110"/>
        <v>0</v>
      </c>
      <c r="N877" s="29">
        <f t="shared" si="110"/>
        <v>0</v>
      </c>
      <c r="O877" s="28">
        <f t="shared" si="111"/>
        <v>0</v>
      </c>
      <c r="P877" s="29">
        <f t="shared" si="112"/>
        <v>0</v>
      </c>
      <c r="Q877" s="27"/>
      <c r="R877" s="7"/>
    </row>
    <row r="878" spans="1:18" x14ac:dyDescent="0.25">
      <c r="A878" s="2"/>
      <c r="B878" s="1"/>
      <c r="C878" s="2"/>
      <c r="D878" s="2"/>
      <c r="E878" s="4"/>
      <c r="F878" s="4"/>
      <c r="G878" s="4">
        <f t="shared" si="106"/>
        <v>0</v>
      </c>
      <c r="H878" s="26" t="s">
        <v>6</v>
      </c>
      <c r="I878" s="39">
        <f t="shared" si="105"/>
        <v>0</v>
      </c>
      <c r="J878" s="29">
        <f t="shared" si="107"/>
        <v>0</v>
      </c>
      <c r="K878" s="28">
        <f t="shared" si="108"/>
        <v>0</v>
      </c>
      <c r="L878" s="29">
        <f t="shared" si="109"/>
        <v>0</v>
      </c>
      <c r="M878" s="28">
        <f t="shared" si="110"/>
        <v>0</v>
      </c>
      <c r="N878" s="29">
        <f t="shared" si="110"/>
        <v>0</v>
      </c>
      <c r="O878" s="28">
        <f t="shared" si="111"/>
        <v>0</v>
      </c>
      <c r="P878" s="29">
        <f t="shared" si="112"/>
        <v>0</v>
      </c>
      <c r="Q878" s="27"/>
      <c r="R878" s="7"/>
    </row>
    <row r="879" spans="1:18" x14ac:dyDescent="0.25">
      <c r="A879" s="2"/>
      <c r="B879" s="1"/>
      <c r="C879" s="2"/>
      <c r="D879" s="2"/>
      <c r="E879" s="4"/>
      <c r="F879" s="4"/>
      <c r="G879" s="4">
        <f t="shared" si="106"/>
        <v>0</v>
      </c>
      <c r="H879" s="26" t="s">
        <v>6</v>
      </c>
      <c r="I879" s="39">
        <f t="shared" si="105"/>
        <v>0</v>
      </c>
      <c r="J879" s="29">
        <f t="shared" si="107"/>
        <v>0</v>
      </c>
      <c r="K879" s="28">
        <f t="shared" si="108"/>
        <v>0</v>
      </c>
      <c r="L879" s="29">
        <f t="shared" si="109"/>
        <v>0</v>
      </c>
      <c r="M879" s="28">
        <f t="shared" si="110"/>
        <v>0</v>
      </c>
      <c r="N879" s="29">
        <f t="shared" si="110"/>
        <v>0</v>
      </c>
      <c r="O879" s="28">
        <f t="shared" si="111"/>
        <v>0</v>
      </c>
      <c r="P879" s="29">
        <f t="shared" si="112"/>
        <v>0</v>
      </c>
      <c r="Q879" s="27"/>
      <c r="R879" s="7"/>
    </row>
    <row r="880" spans="1:18" x14ac:dyDescent="0.25">
      <c r="A880" s="2"/>
      <c r="B880" s="1"/>
      <c r="C880" s="2"/>
      <c r="D880" s="2"/>
      <c r="E880" s="4"/>
      <c r="F880" s="4"/>
      <c r="G880" s="4">
        <f t="shared" si="106"/>
        <v>0</v>
      </c>
      <c r="H880" s="26" t="s">
        <v>6</v>
      </c>
      <c r="I880" s="39">
        <f t="shared" si="105"/>
        <v>0</v>
      </c>
      <c r="J880" s="29">
        <f t="shared" si="107"/>
        <v>0</v>
      </c>
      <c r="K880" s="28">
        <f t="shared" si="108"/>
        <v>0</v>
      </c>
      <c r="L880" s="29">
        <f t="shared" si="109"/>
        <v>0</v>
      </c>
      <c r="M880" s="28">
        <f t="shared" si="110"/>
        <v>0</v>
      </c>
      <c r="N880" s="29">
        <f t="shared" si="110"/>
        <v>0</v>
      </c>
      <c r="O880" s="28">
        <f t="shared" si="111"/>
        <v>0</v>
      </c>
      <c r="P880" s="29">
        <f t="shared" si="112"/>
        <v>0</v>
      </c>
      <c r="Q880" s="27"/>
      <c r="R880" s="7"/>
    </row>
    <row r="881" spans="1:18" x14ac:dyDescent="0.25">
      <c r="A881" s="2"/>
      <c r="B881" s="1"/>
      <c r="C881" s="2"/>
      <c r="D881" s="2"/>
      <c r="E881" s="4"/>
      <c r="F881" s="4"/>
      <c r="G881" s="4">
        <f t="shared" si="106"/>
        <v>0</v>
      </c>
      <c r="H881" s="26" t="s">
        <v>6</v>
      </c>
      <c r="I881" s="39">
        <f t="shared" si="105"/>
        <v>0</v>
      </c>
      <c r="J881" s="29">
        <f t="shared" si="107"/>
        <v>0</v>
      </c>
      <c r="K881" s="28">
        <f t="shared" si="108"/>
        <v>0</v>
      </c>
      <c r="L881" s="29">
        <f t="shared" si="109"/>
        <v>0</v>
      </c>
      <c r="M881" s="28">
        <f t="shared" si="110"/>
        <v>0</v>
      </c>
      <c r="N881" s="29">
        <f t="shared" si="110"/>
        <v>0</v>
      </c>
      <c r="O881" s="28">
        <f t="shared" si="111"/>
        <v>0</v>
      </c>
      <c r="P881" s="29">
        <f t="shared" si="112"/>
        <v>0</v>
      </c>
      <c r="Q881" s="27"/>
      <c r="R881" s="7"/>
    </row>
    <row r="882" spans="1:18" x14ac:dyDescent="0.25">
      <c r="A882" s="2"/>
      <c r="B882" s="1"/>
      <c r="C882" s="2"/>
      <c r="D882" s="2"/>
      <c r="E882" s="4"/>
      <c r="F882" s="4"/>
      <c r="G882" s="4">
        <f t="shared" si="106"/>
        <v>0</v>
      </c>
      <c r="H882" s="26" t="s">
        <v>6</v>
      </c>
      <c r="I882" s="39">
        <f t="shared" si="105"/>
        <v>0</v>
      </c>
      <c r="J882" s="29">
        <f t="shared" si="107"/>
        <v>0</v>
      </c>
      <c r="K882" s="28">
        <f t="shared" si="108"/>
        <v>0</v>
      </c>
      <c r="L882" s="29">
        <f t="shared" si="109"/>
        <v>0</v>
      </c>
      <c r="M882" s="28">
        <f t="shared" si="110"/>
        <v>0</v>
      </c>
      <c r="N882" s="29">
        <f t="shared" si="110"/>
        <v>0</v>
      </c>
      <c r="O882" s="28">
        <f t="shared" si="111"/>
        <v>0</v>
      </c>
      <c r="P882" s="29">
        <f t="shared" si="112"/>
        <v>0</v>
      </c>
      <c r="Q882" s="27"/>
      <c r="R882" s="7"/>
    </row>
    <row r="883" spans="1:18" x14ac:dyDescent="0.25">
      <c r="A883" s="2"/>
      <c r="B883" s="1"/>
      <c r="C883" s="2"/>
      <c r="D883" s="2"/>
      <c r="E883" s="4"/>
      <c r="F883" s="4"/>
      <c r="G883" s="4">
        <f t="shared" si="106"/>
        <v>0</v>
      </c>
      <c r="H883" s="26" t="s">
        <v>6</v>
      </c>
      <c r="I883" s="39">
        <f t="shared" si="105"/>
        <v>0</v>
      </c>
      <c r="J883" s="29">
        <f t="shared" si="107"/>
        <v>0</v>
      </c>
      <c r="K883" s="28">
        <f t="shared" si="108"/>
        <v>0</v>
      </c>
      <c r="L883" s="29">
        <f t="shared" si="109"/>
        <v>0</v>
      </c>
      <c r="M883" s="28">
        <f t="shared" si="110"/>
        <v>0</v>
      </c>
      <c r="N883" s="29">
        <f t="shared" si="110"/>
        <v>0</v>
      </c>
      <c r="O883" s="28">
        <f t="shared" si="111"/>
        <v>0</v>
      </c>
      <c r="P883" s="29">
        <f t="shared" si="112"/>
        <v>0</v>
      </c>
      <c r="Q883" s="27"/>
      <c r="R883" s="7"/>
    </row>
    <row r="884" spans="1:18" x14ac:dyDescent="0.25">
      <c r="A884" s="2"/>
      <c r="B884" s="1"/>
      <c r="C884" s="2"/>
      <c r="D884" s="2"/>
      <c r="E884" s="4"/>
      <c r="F884" s="4"/>
      <c r="G884" s="4">
        <f t="shared" si="106"/>
        <v>0</v>
      </c>
      <c r="H884" s="26" t="s">
        <v>6</v>
      </c>
      <c r="I884" s="39">
        <f t="shared" si="105"/>
        <v>0</v>
      </c>
      <c r="J884" s="29">
        <f t="shared" si="107"/>
        <v>0</v>
      </c>
      <c r="K884" s="28">
        <f t="shared" si="108"/>
        <v>0</v>
      </c>
      <c r="L884" s="29">
        <f t="shared" si="109"/>
        <v>0</v>
      </c>
      <c r="M884" s="28">
        <f t="shared" si="110"/>
        <v>0</v>
      </c>
      <c r="N884" s="29">
        <f t="shared" si="110"/>
        <v>0</v>
      </c>
      <c r="O884" s="28">
        <f t="shared" si="111"/>
        <v>0</v>
      </c>
      <c r="P884" s="29">
        <f t="shared" si="112"/>
        <v>0</v>
      </c>
      <c r="Q884" s="27"/>
      <c r="R884" s="7"/>
    </row>
    <row r="885" spans="1:18" x14ac:dyDescent="0.25">
      <c r="A885" s="2"/>
      <c r="B885" s="1"/>
      <c r="C885" s="2"/>
      <c r="D885" s="2"/>
      <c r="E885" s="4"/>
      <c r="F885" s="4"/>
      <c r="G885" s="4">
        <f t="shared" si="106"/>
        <v>0</v>
      </c>
      <c r="H885" s="26" t="s">
        <v>6</v>
      </c>
      <c r="I885" s="39">
        <f t="shared" si="105"/>
        <v>0</v>
      </c>
      <c r="J885" s="29">
        <f t="shared" si="107"/>
        <v>0</v>
      </c>
      <c r="K885" s="28">
        <f t="shared" si="108"/>
        <v>0</v>
      </c>
      <c r="L885" s="29">
        <f t="shared" si="109"/>
        <v>0</v>
      </c>
      <c r="M885" s="28">
        <f t="shared" si="110"/>
        <v>0</v>
      </c>
      <c r="N885" s="29">
        <f t="shared" si="110"/>
        <v>0</v>
      </c>
      <c r="O885" s="28">
        <f t="shared" si="111"/>
        <v>0</v>
      </c>
      <c r="P885" s="29">
        <f t="shared" si="112"/>
        <v>0</v>
      </c>
      <c r="Q885" s="27"/>
      <c r="R885" s="7"/>
    </row>
    <row r="886" spans="1:18" x14ac:dyDescent="0.25">
      <c r="A886" s="2"/>
      <c r="B886" s="1"/>
      <c r="C886" s="2"/>
      <c r="D886" s="2"/>
      <c r="E886" s="4"/>
      <c r="F886" s="4"/>
      <c r="G886" s="4">
        <f t="shared" si="106"/>
        <v>0</v>
      </c>
      <c r="H886" s="26" t="s">
        <v>6</v>
      </c>
      <c r="I886" s="39">
        <f t="shared" si="105"/>
        <v>0</v>
      </c>
      <c r="J886" s="29">
        <f t="shared" si="107"/>
        <v>0</v>
      </c>
      <c r="K886" s="28">
        <f t="shared" si="108"/>
        <v>0</v>
      </c>
      <c r="L886" s="29">
        <f t="shared" si="109"/>
        <v>0</v>
      </c>
      <c r="M886" s="28">
        <f t="shared" si="110"/>
        <v>0</v>
      </c>
      <c r="N886" s="29">
        <f t="shared" si="110"/>
        <v>0</v>
      </c>
      <c r="O886" s="28">
        <f t="shared" si="111"/>
        <v>0</v>
      </c>
      <c r="P886" s="29">
        <f t="shared" si="112"/>
        <v>0</v>
      </c>
      <c r="Q886" s="27"/>
      <c r="R886" s="7"/>
    </row>
    <row r="887" spans="1:18" x14ac:dyDescent="0.25">
      <c r="A887" s="2"/>
      <c r="B887" s="1"/>
      <c r="C887" s="2"/>
      <c r="D887" s="2"/>
      <c r="E887" s="4"/>
      <c r="F887" s="4"/>
      <c r="G887" s="4">
        <f t="shared" si="106"/>
        <v>0</v>
      </c>
      <c r="H887" s="26" t="s">
        <v>6</v>
      </c>
      <c r="I887" s="39">
        <f t="shared" si="105"/>
        <v>0</v>
      </c>
      <c r="J887" s="29">
        <f t="shared" si="107"/>
        <v>0</v>
      </c>
      <c r="K887" s="28">
        <f t="shared" si="108"/>
        <v>0</v>
      </c>
      <c r="L887" s="29">
        <f t="shared" si="109"/>
        <v>0</v>
      </c>
      <c r="M887" s="28">
        <f t="shared" si="110"/>
        <v>0</v>
      </c>
      <c r="N887" s="29">
        <f t="shared" si="110"/>
        <v>0</v>
      </c>
      <c r="O887" s="28">
        <f t="shared" si="111"/>
        <v>0</v>
      </c>
      <c r="P887" s="29">
        <f t="shared" si="112"/>
        <v>0</v>
      </c>
      <c r="Q887" s="27"/>
      <c r="R887" s="7"/>
    </row>
    <row r="888" spans="1:18" x14ac:dyDescent="0.25">
      <c r="A888" s="2"/>
      <c r="B888" s="1"/>
      <c r="C888" s="2"/>
      <c r="D888" s="2"/>
      <c r="E888" s="4"/>
      <c r="F888" s="4"/>
      <c r="G888" s="4">
        <f t="shared" si="106"/>
        <v>0</v>
      </c>
      <c r="H888" s="26" t="s">
        <v>6</v>
      </c>
      <c r="I888" s="39">
        <f t="shared" si="105"/>
        <v>0</v>
      </c>
      <c r="J888" s="29">
        <f t="shared" si="107"/>
        <v>0</v>
      </c>
      <c r="K888" s="28">
        <f t="shared" si="108"/>
        <v>0</v>
      </c>
      <c r="L888" s="29">
        <f t="shared" si="109"/>
        <v>0</v>
      </c>
      <c r="M888" s="28">
        <f t="shared" si="110"/>
        <v>0</v>
      </c>
      <c r="N888" s="29">
        <f t="shared" si="110"/>
        <v>0</v>
      </c>
      <c r="O888" s="28">
        <f t="shared" si="111"/>
        <v>0</v>
      </c>
      <c r="P888" s="29">
        <f t="shared" si="112"/>
        <v>0</v>
      </c>
      <c r="Q888" s="27"/>
      <c r="R888" s="7"/>
    </row>
    <row r="889" spans="1:18" x14ac:dyDescent="0.25">
      <c r="A889" s="2"/>
      <c r="B889" s="1"/>
      <c r="C889" s="2"/>
      <c r="D889" s="2"/>
      <c r="E889" s="4"/>
      <c r="F889" s="4"/>
      <c r="G889" s="4">
        <f t="shared" si="106"/>
        <v>0</v>
      </c>
      <c r="H889" s="26" t="s">
        <v>6</v>
      </c>
      <c r="I889" s="39">
        <f t="shared" si="105"/>
        <v>0</v>
      </c>
      <c r="J889" s="29">
        <f t="shared" si="107"/>
        <v>0</v>
      </c>
      <c r="K889" s="28">
        <f t="shared" si="108"/>
        <v>0</v>
      </c>
      <c r="L889" s="29">
        <f t="shared" si="109"/>
        <v>0</v>
      </c>
      <c r="M889" s="28">
        <f t="shared" si="110"/>
        <v>0</v>
      </c>
      <c r="N889" s="29">
        <f t="shared" si="110"/>
        <v>0</v>
      </c>
      <c r="O889" s="28">
        <f t="shared" si="111"/>
        <v>0</v>
      </c>
      <c r="P889" s="29">
        <f t="shared" si="112"/>
        <v>0</v>
      </c>
      <c r="Q889" s="27"/>
      <c r="R889" s="7"/>
    </row>
    <row r="890" spans="1:18" x14ac:dyDescent="0.25">
      <c r="A890" s="2"/>
      <c r="B890" s="1"/>
      <c r="C890" s="2"/>
      <c r="D890" s="2"/>
      <c r="E890" s="4"/>
      <c r="F890" s="4"/>
      <c r="G890" s="4">
        <f t="shared" si="106"/>
        <v>0</v>
      </c>
      <c r="H890" s="26" t="s">
        <v>6</v>
      </c>
      <c r="I890" s="39">
        <f t="shared" si="105"/>
        <v>0</v>
      </c>
      <c r="J890" s="29">
        <f t="shared" si="107"/>
        <v>0</v>
      </c>
      <c r="K890" s="28">
        <f t="shared" si="108"/>
        <v>0</v>
      </c>
      <c r="L890" s="29">
        <f t="shared" si="109"/>
        <v>0</v>
      </c>
      <c r="M890" s="28">
        <f t="shared" si="110"/>
        <v>0</v>
      </c>
      <c r="N890" s="29">
        <f t="shared" si="110"/>
        <v>0</v>
      </c>
      <c r="O890" s="28">
        <f t="shared" si="111"/>
        <v>0</v>
      </c>
      <c r="P890" s="29">
        <f t="shared" si="112"/>
        <v>0</v>
      </c>
      <c r="Q890" s="27"/>
      <c r="R890" s="7"/>
    </row>
    <row r="891" spans="1:18" x14ac:dyDescent="0.25">
      <c r="A891" s="2"/>
      <c r="B891" s="1"/>
      <c r="C891" s="2"/>
      <c r="D891" s="2"/>
      <c r="E891" s="4"/>
      <c r="F891" s="4"/>
      <c r="G891" s="4">
        <f t="shared" si="106"/>
        <v>0</v>
      </c>
      <c r="H891" s="26" t="s">
        <v>6</v>
      </c>
      <c r="I891" s="39">
        <f t="shared" si="105"/>
        <v>0</v>
      </c>
      <c r="J891" s="29">
        <f t="shared" si="107"/>
        <v>0</v>
      </c>
      <c r="K891" s="28">
        <f t="shared" si="108"/>
        <v>0</v>
      </c>
      <c r="L891" s="29">
        <f t="shared" si="109"/>
        <v>0</v>
      </c>
      <c r="M891" s="28">
        <f t="shared" si="110"/>
        <v>0</v>
      </c>
      <c r="N891" s="29">
        <f t="shared" si="110"/>
        <v>0</v>
      </c>
      <c r="O891" s="28">
        <f t="shared" si="111"/>
        <v>0</v>
      </c>
      <c r="P891" s="29">
        <f t="shared" si="112"/>
        <v>0</v>
      </c>
      <c r="Q891" s="27"/>
      <c r="R891" s="7"/>
    </row>
    <row r="892" spans="1:18" x14ac:dyDescent="0.25">
      <c r="A892" s="2"/>
      <c r="B892" s="1"/>
      <c r="C892" s="2"/>
      <c r="D892" s="2"/>
      <c r="E892" s="4"/>
      <c r="F892" s="4"/>
      <c r="G892" s="4">
        <f t="shared" si="106"/>
        <v>0</v>
      </c>
      <c r="H892" s="26" t="s">
        <v>6</v>
      </c>
      <c r="I892" s="39">
        <f t="shared" si="105"/>
        <v>0</v>
      </c>
      <c r="J892" s="29">
        <f t="shared" si="107"/>
        <v>0</v>
      </c>
      <c r="K892" s="28">
        <f t="shared" si="108"/>
        <v>0</v>
      </c>
      <c r="L892" s="29">
        <f t="shared" si="109"/>
        <v>0</v>
      </c>
      <c r="M892" s="28">
        <f t="shared" si="110"/>
        <v>0</v>
      </c>
      <c r="N892" s="29">
        <f t="shared" si="110"/>
        <v>0</v>
      </c>
      <c r="O892" s="28">
        <f t="shared" si="111"/>
        <v>0</v>
      </c>
      <c r="P892" s="29">
        <f t="shared" si="112"/>
        <v>0</v>
      </c>
      <c r="Q892" s="27"/>
      <c r="R892" s="7"/>
    </row>
    <row r="893" spans="1:18" x14ac:dyDescent="0.25">
      <c r="A893" s="2"/>
      <c r="B893" s="1"/>
      <c r="C893" s="2"/>
      <c r="D893" s="2"/>
      <c r="E893" s="4"/>
      <c r="F893" s="4"/>
      <c r="G893" s="4">
        <f t="shared" si="106"/>
        <v>0</v>
      </c>
      <c r="H893" s="26" t="s">
        <v>6</v>
      </c>
      <c r="I893" s="39">
        <f t="shared" si="105"/>
        <v>0</v>
      </c>
      <c r="J893" s="29">
        <f t="shared" si="107"/>
        <v>0</v>
      </c>
      <c r="K893" s="28">
        <f t="shared" si="108"/>
        <v>0</v>
      </c>
      <c r="L893" s="29">
        <f t="shared" si="109"/>
        <v>0</v>
      </c>
      <c r="M893" s="28">
        <f t="shared" si="110"/>
        <v>0</v>
      </c>
      <c r="N893" s="29">
        <f t="shared" si="110"/>
        <v>0</v>
      </c>
      <c r="O893" s="28">
        <f t="shared" si="111"/>
        <v>0</v>
      </c>
      <c r="P893" s="29">
        <f t="shared" si="112"/>
        <v>0</v>
      </c>
      <c r="Q893" s="27"/>
      <c r="R893" s="7"/>
    </row>
    <row r="894" spans="1:18" x14ac:dyDescent="0.25">
      <c r="A894" s="2"/>
      <c r="B894" s="1"/>
      <c r="C894" s="2"/>
      <c r="D894" s="2"/>
      <c r="E894" s="4"/>
      <c r="F894" s="4"/>
      <c r="G894" s="4">
        <f t="shared" si="106"/>
        <v>0</v>
      </c>
      <c r="H894" s="26" t="s">
        <v>6</v>
      </c>
      <c r="I894" s="39">
        <f t="shared" si="105"/>
        <v>0</v>
      </c>
      <c r="J894" s="29">
        <f t="shared" si="107"/>
        <v>0</v>
      </c>
      <c r="K894" s="28">
        <f t="shared" si="108"/>
        <v>0</v>
      </c>
      <c r="L894" s="29">
        <f t="shared" si="109"/>
        <v>0</v>
      </c>
      <c r="M894" s="28">
        <f t="shared" si="110"/>
        <v>0</v>
      </c>
      <c r="N894" s="29">
        <f t="shared" si="110"/>
        <v>0</v>
      </c>
      <c r="O894" s="28">
        <f t="shared" si="111"/>
        <v>0</v>
      </c>
      <c r="P894" s="29">
        <f t="shared" si="112"/>
        <v>0</v>
      </c>
      <c r="Q894" s="27"/>
      <c r="R894" s="7"/>
    </row>
    <row r="895" spans="1:18" x14ac:dyDescent="0.25">
      <c r="A895" s="2"/>
      <c r="B895" s="1"/>
      <c r="C895" s="2"/>
      <c r="D895" s="2"/>
      <c r="E895" s="4"/>
      <c r="F895" s="4"/>
      <c r="G895" s="4">
        <f t="shared" si="106"/>
        <v>0</v>
      </c>
      <c r="H895" s="26" t="s">
        <v>6</v>
      </c>
      <c r="I895" s="39">
        <f t="shared" si="105"/>
        <v>0</v>
      </c>
      <c r="J895" s="29">
        <f t="shared" si="107"/>
        <v>0</v>
      </c>
      <c r="K895" s="28">
        <f t="shared" si="108"/>
        <v>0</v>
      </c>
      <c r="L895" s="29">
        <f t="shared" si="109"/>
        <v>0</v>
      </c>
      <c r="M895" s="28">
        <f t="shared" si="110"/>
        <v>0</v>
      </c>
      <c r="N895" s="29">
        <f t="shared" si="110"/>
        <v>0</v>
      </c>
      <c r="O895" s="28">
        <f t="shared" si="111"/>
        <v>0</v>
      </c>
      <c r="P895" s="29">
        <f t="shared" si="112"/>
        <v>0</v>
      </c>
      <c r="Q895" s="27"/>
      <c r="R895" s="7"/>
    </row>
    <row r="896" spans="1:18" x14ac:dyDescent="0.25">
      <c r="A896" s="2"/>
      <c r="B896" s="1"/>
      <c r="C896" s="2"/>
      <c r="D896" s="2"/>
      <c r="E896" s="4"/>
      <c r="F896" s="4"/>
      <c r="G896" s="4">
        <f t="shared" si="106"/>
        <v>0</v>
      </c>
      <c r="H896" s="26" t="s">
        <v>6</v>
      </c>
      <c r="I896" s="39">
        <f t="shared" ref="I896:I959" si="113">E896*$E$4</f>
        <v>0</v>
      </c>
      <c r="J896" s="29">
        <f t="shared" si="107"/>
        <v>0</v>
      </c>
      <c r="K896" s="28">
        <f t="shared" si="108"/>
        <v>0</v>
      </c>
      <c r="L896" s="29">
        <f t="shared" si="109"/>
        <v>0</v>
      </c>
      <c r="M896" s="28">
        <f t="shared" si="110"/>
        <v>0</v>
      </c>
      <c r="N896" s="29">
        <f t="shared" si="110"/>
        <v>0</v>
      </c>
      <c r="O896" s="28">
        <f t="shared" si="111"/>
        <v>0</v>
      </c>
      <c r="P896" s="29">
        <f t="shared" si="112"/>
        <v>0</v>
      </c>
      <c r="Q896" s="27"/>
      <c r="R896" s="7"/>
    </row>
    <row r="897" spans="1:18" x14ac:dyDescent="0.25">
      <c r="A897" s="2"/>
      <c r="B897" s="1"/>
      <c r="C897" s="2"/>
      <c r="D897" s="2"/>
      <c r="E897" s="4"/>
      <c r="F897" s="4"/>
      <c r="G897" s="4">
        <f t="shared" si="106"/>
        <v>0</v>
      </c>
      <c r="H897" s="26" t="s">
        <v>6</v>
      </c>
      <c r="I897" s="39">
        <f t="shared" si="113"/>
        <v>0</v>
      </c>
      <c r="J897" s="29">
        <f t="shared" si="107"/>
        <v>0</v>
      </c>
      <c r="K897" s="28">
        <f t="shared" si="108"/>
        <v>0</v>
      </c>
      <c r="L897" s="29">
        <f t="shared" si="109"/>
        <v>0</v>
      </c>
      <c r="M897" s="28">
        <f t="shared" si="110"/>
        <v>0</v>
      </c>
      <c r="N897" s="29">
        <f t="shared" si="110"/>
        <v>0</v>
      </c>
      <c r="O897" s="28">
        <f t="shared" si="111"/>
        <v>0</v>
      </c>
      <c r="P897" s="29">
        <f t="shared" si="112"/>
        <v>0</v>
      </c>
      <c r="Q897" s="27"/>
      <c r="R897" s="7"/>
    </row>
    <row r="898" spans="1:18" x14ac:dyDescent="0.25">
      <c r="A898" s="2"/>
      <c r="B898" s="1"/>
      <c r="C898" s="2"/>
      <c r="D898" s="2"/>
      <c r="E898" s="4"/>
      <c r="F898" s="4"/>
      <c r="G898" s="4">
        <f t="shared" si="106"/>
        <v>0</v>
      </c>
      <c r="H898" s="26" t="s">
        <v>6</v>
      </c>
      <c r="I898" s="39">
        <f t="shared" si="113"/>
        <v>0</v>
      </c>
      <c r="J898" s="29">
        <f t="shared" si="107"/>
        <v>0</v>
      </c>
      <c r="K898" s="28">
        <f t="shared" si="108"/>
        <v>0</v>
      </c>
      <c r="L898" s="29">
        <f t="shared" si="109"/>
        <v>0</v>
      </c>
      <c r="M898" s="28">
        <f t="shared" si="110"/>
        <v>0</v>
      </c>
      <c r="N898" s="29">
        <f t="shared" si="110"/>
        <v>0</v>
      </c>
      <c r="O898" s="28">
        <f t="shared" si="111"/>
        <v>0</v>
      </c>
      <c r="P898" s="29">
        <f t="shared" si="112"/>
        <v>0</v>
      </c>
      <c r="Q898" s="27"/>
      <c r="R898" s="7"/>
    </row>
    <row r="899" spans="1:18" x14ac:dyDescent="0.25">
      <c r="A899" s="2"/>
      <c r="B899" s="1"/>
      <c r="C899" s="2"/>
      <c r="D899" s="2"/>
      <c r="E899" s="4"/>
      <c r="F899" s="4"/>
      <c r="G899" s="4">
        <f t="shared" si="106"/>
        <v>0</v>
      </c>
      <c r="H899" s="26" t="s">
        <v>6</v>
      </c>
      <c r="I899" s="39">
        <f t="shared" si="113"/>
        <v>0</v>
      </c>
      <c r="J899" s="29">
        <f t="shared" si="107"/>
        <v>0</v>
      </c>
      <c r="K899" s="28">
        <f t="shared" si="108"/>
        <v>0</v>
      </c>
      <c r="L899" s="29">
        <f t="shared" si="109"/>
        <v>0</v>
      </c>
      <c r="M899" s="28">
        <f t="shared" si="110"/>
        <v>0</v>
      </c>
      <c r="N899" s="29">
        <f t="shared" si="110"/>
        <v>0</v>
      </c>
      <c r="O899" s="28">
        <f t="shared" si="111"/>
        <v>0</v>
      </c>
      <c r="P899" s="29">
        <f t="shared" si="112"/>
        <v>0</v>
      </c>
      <c r="Q899" s="27"/>
      <c r="R899" s="7"/>
    </row>
    <row r="900" spans="1:18" x14ac:dyDescent="0.25">
      <c r="A900" s="2"/>
      <c r="B900" s="1"/>
      <c r="C900" s="2"/>
      <c r="D900" s="2"/>
      <c r="E900" s="4"/>
      <c r="F900" s="4"/>
      <c r="G900" s="4">
        <f t="shared" si="106"/>
        <v>0</v>
      </c>
      <c r="H900" s="26" t="s">
        <v>6</v>
      </c>
      <c r="I900" s="39">
        <f t="shared" si="113"/>
        <v>0</v>
      </c>
      <c r="J900" s="29">
        <f t="shared" si="107"/>
        <v>0</v>
      </c>
      <c r="K900" s="28">
        <f t="shared" si="108"/>
        <v>0</v>
      </c>
      <c r="L900" s="29">
        <f t="shared" si="109"/>
        <v>0</v>
      </c>
      <c r="M900" s="28">
        <f t="shared" si="110"/>
        <v>0</v>
      </c>
      <c r="N900" s="29">
        <f t="shared" si="110"/>
        <v>0</v>
      </c>
      <c r="O900" s="28">
        <f t="shared" si="111"/>
        <v>0</v>
      </c>
      <c r="P900" s="29">
        <f t="shared" si="112"/>
        <v>0</v>
      </c>
      <c r="Q900" s="27"/>
      <c r="R900" s="7"/>
    </row>
    <row r="901" spans="1:18" x14ac:dyDescent="0.25">
      <c r="A901" s="2"/>
      <c r="B901" s="1"/>
      <c r="C901" s="2"/>
      <c r="D901" s="2"/>
      <c r="E901" s="4"/>
      <c r="F901" s="4"/>
      <c r="G901" s="4">
        <f t="shared" si="106"/>
        <v>0</v>
      </c>
      <c r="H901" s="26" t="s">
        <v>6</v>
      </c>
      <c r="I901" s="39">
        <f t="shared" si="113"/>
        <v>0</v>
      </c>
      <c r="J901" s="29">
        <f t="shared" si="107"/>
        <v>0</v>
      </c>
      <c r="K901" s="28">
        <f t="shared" si="108"/>
        <v>0</v>
      </c>
      <c r="L901" s="29">
        <f t="shared" si="109"/>
        <v>0</v>
      </c>
      <c r="M901" s="28">
        <f t="shared" si="110"/>
        <v>0</v>
      </c>
      <c r="N901" s="29">
        <f t="shared" si="110"/>
        <v>0</v>
      </c>
      <c r="O901" s="28">
        <f t="shared" si="111"/>
        <v>0</v>
      </c>
      <c r="P901" s="29">
        <f t="shared" si="112"/>
        <v>0</v>
      </c>
      <c r="Q901" s="27"/>
      <c r="R901" s="7"/>
    </row>
    <row r="902" spans="1:18" x14ac:dyDescent="0.25">
      <c r="A902" s="2"/>
      <c r="B902" s="1"/>
      <c r="C902" s="2"/>
      <c r="D902" s="2"/>
      <c r="E902" s="4"/>
      <c r="F902" s="4"/>
      <c r="G902" s="4">
        <f t="shared" si="106"/>
        <v>0</v>
      </c>
      <c r="H902" s="26" t="s">
        <v>6</v>
      </c>
      <c r="I902" s="39">
        <f t="shared" si="113"/>
        <v>0</v>
      </c>
      <c r="J902" s="29">
        <f t="shared" si="107"/>
        <v>0</v>
      </c>
      <c r="K902" s="28">
        <f t="shared" si="108"/>
        <v>0</v>
      </c>
      <c r="L902" s="29">
        <f t="shared" si="109"/>
        <v>0</v>
      </c>
      <c r="M902" s="28">
        <f t="shared" si="110"/>
        <v>0</v>
      </c>
      <c r="N902" s="29">
        <f t="shared" si="110"/>
        <v>0</v>
      </c>
      <c r="O902" s="28">
        <f t="shared" si="111"/>
        <v>0</v>
      </c>
      <c r="P902" s="29">
        <f t="shared" si="112"/>
        <v>0</v>
      </c>
      <c r="Q902" s="27"/>
      <c r="R902" s="7"/>
    </row>
    <row r="903" spans="1:18" x14ac:dyDescent="0.25">
      <c r="A903" s="2"/>
      <c r="B903" s="1"/>
      <c r="C903" s="2"/>
      <c r="D903" s="2"/>
      <c r="E903" s="4"/>
      <c r="F903" s="4"/>
      <c r="G903" s="4">
        <f t="shared" si="106"/>
        <v>0</v>
      </c>
      <c r="H903" s="26" t="s">
        <v>6</v>
      </c>
      <c r="I903" s="39">
        <f t="shared" si="113"/>
        <v>0</v>
      </c>
      <c r="J903" s="29">
        <f t="shared" si="107"/>
        <v>0</v>
      </c>
      <c r="K903" s="28">
        <f t="shared" si="108"/>
        <v>0</v>
      </c>
      <c r="L903" s="29">
        <f t="shared" si="109"/>
        <v>0</v>
      </c>
      <c r="M903" s="28">
        <f t="shared" si="110"/>
        <v>0</v>
      </c>
      <c r="N903" s="29">
        <f t="shared" si="110"/>
        <v>0</v>
      </c>
      <c r="O903" s="28">
        <f t="shared" si="111"/>
        <v>0</v>
      </c>
      <c r="P903" s="29">
        <f t="shared" si="112"/>
        <v>0</v>
      </c>
      <c r="Q903" s="27"/>
      <c r="R903" s="7"/>
    </row>
    <row r="904" spans="1:18" x14ac:dyDescent="0.25">
      <c r="A904" s="2"/>
      <c r="B904" s="1"/>
      <c r="C904" s="2"/>
      <c r="D904" s="2"/>
      <c r="E904" s="4"/>
      <c r="F904" s="4"/>
      <c r="G904" s="4">
        <f t="shared" si="106"/>
        <v>0</v>
      </c>
      <c r="H904" s="26" t="s">
        <v>6</v>
      </c>
      <c r="I904" s="39">
        <f t="shared" si="113"/>
        <v>0</v>
      </c>
      <c r="J904" s="29">
        <f t="shared" si="107"/>
        <v>0</v>
      </c>
      <c r="K904" s="28">
        <f t="shared" si="108"/>
        <v>0</v>
      </c>
      <c r="L904" s="29">
        <f t="shared" si="109"/>
        <v>0</v>
      </c>
      <c r="M904" s="28">
        <f t="shared" si="110"/>
        <v>0</v>
      </c>
      <c r="N904" s="29">
        <f t="shared" si="110"/>
        <v>0</v>
      </c>
      <c r="O904" s="28">
        <f t="shared" si="111"/>
        <v>0</v>
      </c>
      <c r="P904" s="29">
        <f t="shared" si="112"/>
        <v>0</v>
      </c>
      <c r="Q904" s="27"/>
      <c r="R904" s="7"/>
    </row>
    <row r="905" spans="1:18" x14ac:dyDescent="0.25">
      <c r="A905" s="2"/>
      <c r="B905" s="1"/>
      <c r="C905" s="2"/>
      <c r="D905" s="2"/>
      <c r="E905" s="4"/>
      <c r="F905" s="4"/>
      <c r="G905" s="4">
        <f t="shared" si="106"/>
        <v>0</v>
      </c>
      <c r="H905" s="26" t="s">
        <v>6</v>
      </c>
      <c r="I905" s="39">
        <f t="shared" si="113"/>
        <v>0</v>
      </c>
      <c r="J905" s="29">
        <f t="shared" si="107"/>
        <v>0</v>
      </c>
      <c r="K905" s="28">
        <f t="shared" si="108"/>
        <v>0</v>
      </c>
      <c r="L905" s="29">
        <f t="shared" si="109"/>
        <v>0</v>
      </c>
      <c r="M905" s="28">
        <f t="shared" si="110"/>
        <v>0</v>
      </c>
      <c r="N905" s="29">
        <f t="shared" si="110"/>
        <v>0</v>
      </c>
      <c r="O905" s="28">
        <f t="shared" si="111"/>
        <v>0</v>
      </c>
      <c r="P905" s="29">
        <f t="shared" si="112"/>
        <v>0</v>
      </c>
      <c r="Q905" s="27"/>
      <c r="R905" s="7"/>
    </row>
    <row r="906" spans="1:18" x14ac:dyDescent="0.25">
      <c r="A906" s="2"/>
      <c r="B906" s="1"/>
      <c r="C906" s="2"/>
      <c r="D906" s="2"/>
      <c r="E906" s="4"/>
      <c r="F906" s="4"/>
      <c r="G906" s="4">
        <f t="shared" si="106"/>
        <v>0</v>
      </c>
      <c r="H906" s="26" t="s">
        <v>6</v>
      </c>
      <c r="I906" s="39">
        <f t="shared" si="113"/>
        <v>0</v>
      </c>
      <c r="J906" s="29">
        <f t="shared" si="107"/>
        <v>0</v>
      </c>
      <c r="K906" s="28">
        <f t="shared" si="108"/>
        <v>0</v>
      </c>
      <c r="L906" s="29">
        <f t="shared" si="109"/>
        <v>0</v>
      </c>
      <c r="M906" s="28">
        <f t="shared" si="110"/>
        <v>0</v>
      </c>
      <c r="N906" s="29">
        <f t="shared" si="110"/>
        <v>0</v>
      </c>
      <c r="O906" s="28">
        <f t="shared" si="111"/>
        <v>0</v>
      </c>
      <c r="P906" s="29">
        <f t="shared" si="112"/>
        <v>0</v>
      </c>
      <c r="Q906" s="27"/>
      <c r="R906" s="7"/>
    </row>
    <row r="907" spans="1:18" x14ac:dyDescent="0.25">
      <c r="A907" s="2"/>
      <c r="B907" s="1"/>
      <c r="C907" s="2"/>
      <c r="D907" s="2"/>
      <c r="E907" s="4"/>
      <c r="F907" s="4"/>
      <c r="G907" s="4">
        <f t="shared" ref="G907:G970" si="114">E907*F907</f>
        <v>0</v>
      </c>
      <c r="H907" s="26" t="s">
        <v>6</v>
      </c>
      <c r="I907" s="39">
        <f t="shared" si="113"/>
        <v>0</v>
      </c>
      <c r="J907" s="29">
        <f t="shared" ref="J907:J970" si="115">G907*$E$4</f>
        <v>0</v>
      </c>
      <c r="K907" s="28">
        <f t="shared" ref="K907:K970" si="116">IF(H907="DIVISAS $",E907*$E$5,0)</f>
        <v>0</v>
      </c>
      <c r="L907" s="29">
        <f t="shared" ref="L907:L970" si="117">IF(H907="DIVISAS $",G907*$E$5,0)</f>
        <v>0</v>
      </c>
      <c r="M907" s="28">
        <f t="shared" ref="M907:N970" si="118">SUM(I907,K907)</f>
        <v>0</v>
      </c>
      <c r="N907" s="29">
        <f t="shared" si="118"/>
        <v>0</v>
      </c>
      <c r="O907" s="28">
        <f t="shared" ref="O907:O970" si="119">E907-M907</f>
        <v>0</v>
      </c>
      <c r="P907" s="29">
        <f t="shared" ref="P907:P970" si="120">G907-N907</f>
        <v>0</v>
      </c>
      <c r="Q907" s="27"/>
      <c r="R907" s="7"/>
    </row>
    <row r="908" spans="1:18" x14ac:dyDescent="0.25">
      <c r="A908" s="2"/>
      <c r="B908" s="1"/>
      <c r="C908" s="2"/>
      <c r="D908" s="2"/>
      <c r="E908" s="4"/>
      <c r="F908" s="4"/>
      <c r="G908" s="4">
        <f t="shared" si="114"/>
        <v>0</v>
      </c>
      <c r="H908" s="26" t="s">
        <v>6</v>
      </c>
      <c r="I908" s="39">
        <f t="shared" si="113"/>
        <v>0</v>
      </c>
      <c r="J908" s="29">
        <f t="shared" si="115"/>
        <v>0</v>
      </c>
      <c r="K908" s="28">
        <f t="shared" si="116"/>
        <v>0</v>
      </c>
      <c r="L908" s="29">
        <f t="shared" si="117"/>
        <v>0</v>
      </c>
      <c r="M908" s="28">
        <f t="shared" si="118"/>
        <v>0</v>
      </c>
      <c r="N908" s="29">
        <f t="shared" si="118"/>
        <v>0</v>
      </c>
      <c r="O908" s="28">
        <f t="shared" si="119"/>
        <v>0</v>
      </c>
      <c r="P908" s="29">
        <f t="shared" si="120"/>
        <v>0</v>
      </c>
      <c r="Q908" s="27"/>
      <c r="R908" s="7"/>
    </row>
    <row r="909" spans="1:18" x14ac:dyDescent="0.25">
      <c r="A909" s="2"/>
      <c r="B909" s="1"/>
      <c r="C909" s="2"/>
      <c r="D909" s="2"/>
      <c r="E909" s="4"/>
      <c r="F909" s="4"/>
      <c r="G909" s="4">
        <f t="shared" si="114"/>
        <v>0</v>
      </c>
      <c r="H909" s="26" t="s">
        <v>6</v>
      </c>
      <c r="I909" s="39">
        <f t="shared" si="113"/>
        <v>0</v>
      </c>
      <c r="J909" s="29">
        <f t="shared" si="115"/>
        <v>0</v>
      </c>
      <c r="K909" s="28">
        <f t="shared" si="116"/>
        <v>0</v>
      </c>
      <c r="L909" s="29">
        <f t="shared" si="117"/>
        <v>0</v>
      </c>
      <c r="M909" s="28">
        <f t="shared" si="118"/>
        <v>0</v>
      </c>
      <c r="N909" s="29">
        <f t="shared" si="118"/>
        <v>0</v>
      </c>
      <c r="O909" s="28">
        <f t="shared" si="119"/>
        <v>0</v>
      </c>
      <c r="P909" s="29">
        <f t="shared" si="120"/>
        <v>0</v>
      </c>
      <c r="Q909" s="27"/>
      <c r="R909" s="7"/>
    </row>
    <row r="910" spans="1:18" x14ac:dyDescent="0.25">
      <c r="A910" s="2"/>
      <c r="B910" s="1"/>
      <c r="C910" s="2"/>
      <c r="D910" s="2"/>
      <c r="E910" s="4"/>
      <c r="F910" s="4"/>
      <c r="G910" s="4">
        <f t="shared" si="114"/>
        <v>0</v>
      </c>
      <c r="H910" s="26" t="s">
        <v>6</v>
      </c>
      <c r="I910" s="39">
        <f t="shared" si="113"/>
        <v>0</v>
      </c>
      <c r="J910" s="29">
        <f t="shared" si="115"/>
        <v>0</v>
      </c>
      <c r="K910" s="28">
        <f t="shared" si="116"/>
        <v>0</v>
      </c>
      <c r="L910" s="29">
        <f t="shared" si="117"/>
        <v>0</v>
      </c>
      <c r="M910" s="28">
        <f t="shared" si="118"/>
        <v>0</v>
      </c>
      <c r="N910" s="29">
        <f t="shared" si="118"/>
        <v>0</v>
      </c>
      <c r="O910" s="28">
        <f t="shared" si="119"/>
        <v>0</v>
      </c>
      <c r="P910" s="29">
        <f t="shared" si="120"/>
        <v>0</v>
      </c>
      <c r="Q910" s="27"/>
      <c r="R910" s="7"/>
    </row>
    <row r="911" spans="1:18" x14ac:dyDescent="0.25">
      <c r="A911" s="2"/>
      <c r="B911" s="1"/>
      <c r="C911" s="2"/>
      <c r="D911" s="2"/>
      <c r="E911" s="4"/>
      <c r="F911" s="4"/>
      <c r="G911" s="4">
        <f t="shared" si="114"/>
        <v>0</v>
      </c>
      <c r="H911" s="26" t="s">
        <v>6</v>
      </c>
      <c r="I911" s="39">
        <f t="shared" si="113"/>
        <v>0</v>
      </c>
      <c r="J911" s="29">
        <f t="shared" si="115"/>
        <v>0</v>
      </c>
      <c r="K911" s="28">
        <f t="shared" si="116"/>
        <v>0</v>
      </c>
      <c r="L911" s="29">
        <f t="shared" si="117"/>
        <v>0</v>
      </c>
      <c r="M911" s="28">
        <f t="shared" si="118"/>
        <v>0</v>
      </c>
      <c r="N911" s="29">
        <f t="shared" si="118"/>
        <v>0</v>
      </c>
      <c r="O911" s="28">
        <f t="shared" si="119"/>
        <v>0</v>
      </c>
      <c r="P911" s="29">
        <f t="shared" si="120"/>
        <v>0</v>
      </c>
      <c r="Q911" s="27"/>
      <c r="R911" s="7"/>
    </row>
    <row r="912" spans="1:18" x14ac:dyDescent="0.25">
      <c r="A912" s="2"/>
      <c r="B912" s="1"/>
      <c r="C912" s="2"/>
      <c r="D912" s="2"/>
      <c r="E912" s="4"/>
      <c r="F912" s="4"/>
      <c r="G912" s="4">
        <f t="shared" si="114"/>
        <v>0</v>
      </c>
      <c r="H912" s="26" t="s">
        <v>6</v>
      </c>
      <c r="I912" s="39">
        <f t="shared" si="113"/>
        <v>0</v>
      </c>
      <c r="J912" s="29">
        <f t="shared" si="115"/>
        <v>0</v>
      </c>
      <c r="K912" s="28">
        <f t="shared" si="116"/>
        <v>0</v>
      </c>
      <c r="L912" s="29">
        <f t="shared" si="117"/>
        <v>0</v>
      </c>
      <c r="M912" s="28">
        <f t="shared" si="118"/>
        <v>0</v>
      </c>
      <c r="N912" s="29">
        <f t="shared" si="118"/>
        <v>0</v>
      </c>
      <c r="O912" s="28">
        <f t="shared" si="119"/>
        <v>0</v>
      </c>
      <c r="P912" s="29">
        <f t="shared" si="120"/>
        <v>0</v>
      </c>
      <c r="Q912" s="27"/>
      <c r="R912" s="7"/>
    </row>
    <row r="913" spans="1:18" x14ac:dyDescent="0.25">
      <c r="A913" s="2"/>
      <c r="B913" s="1"/>
      <c r="C913" s="2"/>
      <c r="D913" s="2"/>
      <c r="E913" s="4"/>
      <c r="F913" s="4"/>
      <c r="G913" s="4">
        <f t="shared" si="114"/>
        <v>0</v>
      </c>
      <c r="H913" s="26" t="s">
        <v>6</v>
      </c>
      <c r="I913" s="39">
        <f t="shared" si="113"/>
        <v>0</v>
      </c>
      <c r="J913" s="29">
        <f t="shared" si="115"/>
        <v>0</v>
      </c>
      <c r="K913" s="28">
        <f t="shared" si="116"/>
        <v>0</v>
      </c>
      <c r="L913" s="29">
        <f t="shared" si="117"/>
        <v>0</v>
      </c>
      <c r="M913" s="28">
        <f t="shared" si="118"/>
        <v>0</v>
      </c>
      <c r="N913" s="29">
        <f t="shared" si="118"/>
        <v>0</v>
      </c>
      <c r="O913" s="28">
        <f t="shared" si="119"/>
        <v>0</v>
      </c>
      <c r="P913" s="29">
        <f t="shared" si="120"/>
        <v>0</v>
      </c>
      <c r="Q913" s="27"/>
      <c r="R913" s="7"/>
    </row>
    <row r="914" spans="1:18" x14ac:dyDescent="0.25">
      <c r="A914" s="2"/>
      <c r="B914" s="1"/>
      <c r="C914" s="2"/>
      <c r="D914" s="2"/>
      <c r="E914" s="4"/>
      <c r="F914" s="4"/>
      <c r="G914" s="4">
        <f t="shared" si="114"/>
        <v>0</v>
      </c>
      <c r="H914" s="26" t="s">
        <v>6</v>
      </c>
      <c r="I914" s="39">
        <f t="shared" si="113"/>
        <v>0</v>
      </c>
      <c r="J914" s="29">
        <f t="shared" si="115"/>
        <v>0</v>
      </c>
      <c r="K914" s="28">
        <f t="shared" si="116"/>
        <v>0</v>
      </c>
      <c r="L914" s="29">
        <f t="shared" si="117"/>
        <v>0</v>
      </c>
      <c r="M914" s="28">
        <f t="shared" si="118"/>
        <v>0</v>
      </c>
      <c r="N914" s="29">
        <f t="shared" si="118"/>
        <v>0</v>
      </c>
      <c r="O914" s="28">
        <f t="shared" si="119"/>
        <v>0</v>
      </c>
      <c r="P914" s="29">
        <f t="shared" si="120"/>
        <v>0</v>
      </c>
      <c r="Q914" s="27"/>
      <c r="R914" s="7"/>
    </row>
    <row r="915" spans="1:18" x14ac:dyDescent="0.25">
      <c r="A915" s="2"/>
      <c r="B915" s="1"/>
      <c r="C915" s="2"/>
      <c r="D915" s="2"/>
      <c r="E915" s="4"/>
      <c r="F915" s="4"/>
      <c r="G915" s="4">
        <f t="shared" si="114"/>
        <v>0</v>
      </c>
      <c r="H915" s="26" t="s">
        <v>6</v>
      </c>
      <c r="I915" s="39">
        <f t="shared" si="113"/>
        <v>0</v>
      </c>
      <c r="J915" s="29">
        <f t="shared" si="115"/>
        <v>0</v>
      </c>
      <c r="K915" s="28">
        <f t="shared" si="116"/>
        <v>0</v>
      </c>
      <c r="L915" s="29">
        <f t="shared" si="117"/>
        <v>0</v>
      </c>
      <c r="M915" s="28">
        <f t="shared" si="118"/>
        <v>0</v>
      </c>
      <c r="N915" s="29">
        <f t="shared" si="118"/>
        <v>0</v>
      </c>
      <c r="O915" s="28">
        <f t="shared" si="119"/>
        <v>0</v>
      </c>
      <c r="P915" s="29">
        <f t="shared" si="120"/>
        <v>0</v>
      </c>
      <c r="Q915" s="27"/>
      <c r="R915" s="7"/>
    </row>
    <row r="916" spans="1:18" x14ac:dyDescent="0.25">
      <c r="A916" s="2"/>
      <c r="B916" s="1"/>
      <c r="C916" s="2"/>
      <c r="D916" s="2"/>
      <c r="E916" s="4"/>
      <c r="F916" s="4"/>
      <c r="G916" s="4">
        <f t="shared" si="114"/>
        <v>0</v>
      </c>
      <c r="H916" s="26" t="s">
        <v>6</v>
      </c>
      <c r="I916" s="39">
        <f t="shared" si="113"/>
        <v>0</v>
      </c>
      <c r="J916" s="29">
        <f t="shared" si="115"/>
        <v>0</v>
      </c>
      <c r="K916" s="28">
        <f t="shared" si="116"/>
        <v>0</v>
      </c>
      <c r="L916" s="29">
        <f t="shared" si="117"/>
        <v>0</v>
      </c>
      <c r="M916" s="28">
        <f t="shared" si="118"/>
        <v>0</v>
      </c>
      <c r="N916" s="29">
        <f t="shared" si="118"/>
        <v>0</v>
      </c>
      <c r="O916" s="28">
        <f t="shared" si="119"/>
        <v>0</v>
      </c>
      <c r="P916" s="29">
        <f t="shared" si="120"/>
        <v>0</v>
      </c>
      <c r="Q916" s="27"/>
      <c r="R916" s="7"/>
    </row>
    <row r="917" spans="1:18" x14ac:dyDescent="0.25">
      <c r="A917" s="2"/>
      <c r="B917" s="1"/>
      <c r="C917" s="2"/>
      <c r="D917" s="2"/>
      <c r="E917" s="4"/>
      <c r="F917" s="4"/>
      <c r="G917" s="4">
        <f t="shared" si="114"/>
        <v>0</v>
      </c>
      <c r="H917" s="26" t="s">
        <v>6</v>
      </c>
      <c r="I917" s="39">
        <f t="shared" si="113"/>
        <v>0</v>
      </c>
      <c r="J917" s="29">
        <f t="shared" si="115"/>
        <v>0</v>
      </c>
      <c r="K917" s="28">
        <f t="shared" si="116"/>
        <v>0</v>
      </c>
      <c r="L917" s="29">
        <f t="shared" si="117"/>
        <v>0</v>
      </c>
      <c r="M917" s="28">
        <f t="shared" si="118"/>
        <v>0</v>
      </c>
      <c r="N917" s="29">
        <f t="shared" si="118"/>
        <v>0</v>
      </c>
      <c r="O917" s="28">
        <f t="shared" si="119"/>
        <v>0</v>
      </c>
      <c r="P917" s="29">
        <f t="shared" si="120"/>
        <v>0</v>
      </c>
      <c r="Q917" s="27"/>
      <c r="R917" s="7"/>
    </row>
    <row r="918" spans="1:18" x14ac:dyDescent="0.25">
      <c r="A918" s="2"/>
      <c r="B918" s="1"/>
      <c r="C918" s="2"/>
      <c r="D918" s="2"/>
      <c r="E918" s="4"/>
      <c r="F918" s="4"/>
      <c r="G918" s="4">
        <f t="shared" si="114"/>
        <v>0</v>
      </c>
      <c r="H918" s="26" t="s">
        <v>6</v>
      </c>
      <c r="I918" s="39">
        <f t="shared" si="113"/>
        <v>0</v>
      </c>
      <c r="J918" s="29">
        <f t="shared" si="115"/>
        <v>0</v>
      </c>
      <c r="K918" s="28">
        <f t="shared" si="116"/>
        <v>0</v>
      </c>
      <c r="L918" s="29">
        <f t="shared" si="117"/>
        <v>0</v>
      </c>
      <c r="M918" s="28">
        <f t="shared" si="118"/>
        <v>0</v>
      </c>
      <c r="N918" s="29">
        <f t="shared" si="118"/>
        <v>0</v>
      </c>
      <c r="O918" s="28">
        <f t="shared" si="119"/>
        <v>0</v>
      </c>
      <c r="P918" s="29">
        <f t="shared" si="120"/>
        <v>0</v>
      </c>
      <c r="Q918" s="27"/>
      <c r="R918" s="7"/>
    </row>
    <row r="919" spans="1:18" x14ac:dyDescent="0.25">
      <c r="A919" s="2"/>
      <c r="B919" s="1"/>
      <c r="C919" s="2"/>
      <c r="D919" s="2"/>
      <c r="E919" s="4"/>
      <c r="F919" s="4"/>
      <c r="G919" s="4">
        <f t="shared" si="114"/>
        <v>0</v>
      </c>
      <c r="H919" s="26" t="s">
        <v>6</v>
      </c>
      <c r="I919" s="39">
        <f t="shared" si="113"/>
        <v>0</v>
      </c>
      <c r="J919" s="29">
        <f t="shared" si="115"/>
        <v>0</v>
      </c>
      <c r="K919" s="28">
        <f t="shared" si="116"/>
        <v>0</v>
      </c>
      <c r="L919" s="29">
        <f t="shared" si="117"/>
        <v>0</v>
      </c>
      <c r="M919" s="28">
        <f t="shared" si="118"/>
        <v>0</v>
      </c>
      <c r="N919" s="29">
        <f t="shared" si="118"/>
        <v>0</v>
      </c>
      <c r="O919" s="28">
        <f t="shared" si="119"/>
        <v>0</v>
      </c>
      <c r="P919" s="29">
        <f t="shared" si="120"/>
        <v>0</v>
      </c>
      <c r="Q919" s="27"/>
      <c r="R919" s="7"/>
    </row>
    <row r="920" spans="1:18" x14ac:dyDescent="0.25">
      <c r="A920" s="2"/>
      <c r="B920" s="1"/>
      <c r="C920" s="2"/>
      <c r="D920" s="2"/>
      <c r="E920" s="4"/>
      <c r="F920" s="4"/>
      <c r="G920" s="4">
        <f t="shared" si="114"/>
        <v>0</v>
      </c>
      <c r="H920" s="26" t="s">
        <v>6</v>
      </c>
      <c r="I920" s="39">
        <f t="shared" si="113"/>
        <v>0</v>
      </c>
      <c r="J920" s="29">
        <f t="shared" si="115"/>
        <v>0</v>
      </c>
      <c r="K920" s="28">
        <f t="shared" si="116"/>
        <v>0</v>
      </c>
      <c r="L920" s="29">
        <f t="shared" si="117"/>
        <v>0</v>
      </c>
      <c r="M920" s="28">
        <f t="shared" si="118"/>
        <v>0</v>
      </c>
      <c r="N920" s="29">
        <f t="shared" si="118"/>
        <v>0</v>
      </c>
      <c r="O920" s="28">
        <f t="shared" si="119"/>
        <v>0</v>
      </c>
      <c r="P920" s="29">
        <f t="shared" si="120"/>
        <v>0</v>
      </c>
      <c r="Q920" s="27"/>
      <c r="R920" s="7"/>
    </row>
    <row r="921" spans="1:18" x14ac:dyDescent="0.25">
      <c r="A921" s="2"/>
      <c r="B921" s="1"/>
      <c r="C921" s="2"/>
      <c r="D921" s="2"/>
      <c r="E921" s="4"/>
      <c r="F921" s="4"/>
      <c r="G921" s="4">
        <f t="shared" si="114"/>
        <v>0</v>
      </c>
      <c r="H921" s="26" t="s">
        <v>6</v>
      </c>
      <c r="I921" s="39">
        <f t="shared" si="113"/>
        <v>0</v>
      </c>
      <c r="J921" s="29">
        <f t="shared" si="115"/>
        <v>0</v>
      </c>
      <c r="K921" s="28">
        <f t="shared" si="116"/>
        <v>0</v>
      </c>
      <c r="L921" s="29">
        <f t="shared" si="117"/>
        <v>0</v>
      </c>
      <c r="M921" s="28">
        <f t="shared" si="118"/>
        <v>0</v>
      </c>
      <c r="N921" s="29">
        <f t="shared" si="118"/>
        <v>0</v>
      </c>
      <c r="O921" s="28">
        <f t="shared" si="119"/>
        <v>0</v>
      </c>
      <c r="P921" s="29">
        <f t="shared" si="120"/>
        <v>0</v>
      </c>
      <c r="Q921" s="27"/>
      <c r="R921" s="7"/>
    </row>
    <row r="922" spans="1:18" x14ac:dyDescent="0.25">
      <c r="A922" s="2"/>
      <c r="B922" s="1"/>
      <c r="C922" s="2"/>
      <c r="D922" s="2"/>
      <c r="E922" s="4"/>
      <c r="F922" s="4"/>
      <c r="G922" s="4">
        <f t="shared" si="114"/>
        <v>0</v>
      </c>
      <c r="H922" s="26" t="s">
        <v>6</v>
      </c>
      <c r="I922" s="39">
        <f t="shared" si="113"/>
        <v>0</v>
      </c>
      <c r="J922" s="29">
        <f t="shared" si="115"/>
        <v>0</v>
      </c>
      <c r="K922" s="28">
        <f t="shared" si="116"/>
        <v>0</v>
      </c>
      <c r="L922" s="29">
        <f t="shared" si="117"/>
        <v>0</v>
      </c>
      <c r="M922" s="28">
        <f t="shared" si="118"/>
        <v>0</v>
      </c>
      <c r="N922" s="29">
        <f t="shared" si="118"/>
        <v>0</v>
      </c>
      <c r="O922" s="28">
        <f t="shared" si="119"/>
        <v>0</v>
      </c>
      <c r="P922" s="29">
        <f t="shared" si="120"/>
        <v>0</v>
      </c>
      <c r="Q922" s="27"/>
      <c r="R922" s="7"/>
    </row>
    <row r="923" spans="1:18" x14ac:dyDescent="0.25">
      <c r="A923" s="2"/>
      <c r="B923" s="1"/>
      <c r="C923" s="2"/>
      <c r="D923" s="2"/>
      <c r="E923" s="4"/>
      <c r="F923" s="4"/>
      <c r="G923" s="4">
        <f t="shared" si="114"/>
        <v>0</v>
      </c>
      <c r="H923" s="26" t="s">
        <v>6</v>
      </c>
      <c r="I923" s="39">
        <f t="shared" si="113"/>
        <v>0</v>
      </c>
      <c r="J923" s="29">
        <f t="shared" si="115"/>
        <v>0</v>
      </c>
      <c r="K923" s="28">
        <f t="shared" si="116"/>
        <v>0</v>
      </c>
      <c r="L923" s="29">
        <f t="shared" si="117"/>
        <v>0</v>
      </c>
      <c r="M923" s="28">
        <f t="shared" si="118"/>
        <v>0</v>
      </c>
      <c r="N923" s="29">
        <f t="shared" si="118"/>
        <v>0</v>
      </c>
      <c r="O923" s="28">
        <f t="shared" si="119"/>
        <v>0</v>
      </c>
      <c r="P923" s="29">
        <f t="shared" si="120"/>
        <v>0</v>
      </c>
      <c r="Q923" s="27"/>
      <c r="R923" s="7"/>
    </row>
    <row r="924" spans="1:18" x14ac:dyDescent="0.25">
      <c r="A924" s="2"/>
      <c r="B924" s="1"/>
      <c r="C924" s="2"/>
      <c r="D924" s="2"/>
      <c r="E924" s="4"/>
      <c r="F924" s="4"/>
      <c r="G924" s="4">
        <f t="shared" si="114"/>
        <v>0</v>
      </c>
      <c r="H924" s="26" t="s">
        <v>6</v>
      </c>
      <c r="I924" s="39">
        <f t="shared" si="113"/>
        <v>0</v>
      </c>
      <c r="J924" s="29">
        <f t="shared" si="115"/>
        <v>0</v>
      </c>
      <c r="K924" s="28">
        <f t="shared" si="116"/>
        <v>0</v>
      </c>
      <c r="L924" s="29">
        <f t="shared" si="117"/>
        <v>0</v>
      </c>
      <c r="M924" s="28">
        <f t="shared" si="118"/>
        <v>0</v>
      </c>
      <c r="N924" s="29">
        <f t="shared" si="118"/>
        <v>0</v>
      </c>
      <c r="O924" s="28">
        <f t="shared" si="119"/>
        <v>0</v>
      </c>
      <c r="P924" s="29">
        <f t="shared" si="120"/>
        <v>0</v>
      </c>
      <c r="Q924" s="27"/>
      <c r="R924" s="7"/>
    </row>
    <row r="925" spans="1:18" x14ac:dyDescent="0.25">
      <c r="A925" s="2"/>
      <c r="B925" s="1"/>
      <c r="C925" s="2"/>
      <c r="D925" s="2"/>
      <c r="E925" s="4"/>
      <c r="F925" s="4"/>
      <c r="G925" s="4">
        <f t="shared" si="114"/>
        <v>0</v>
      </c>
      <c r="H925" s="26" t="s">
        <v>6</v>
      </c>
      <c r="I925" s="39">
        <f t="shared" si="113"/>
        <v>0</v>
      </c>
      <c r="J925" s="29">
        <f t="shared" si="115"/>
        <v>0</v>
      </c>
      <c r="K925" s="28">
        <f t="shared" si="116"/>
        <v>0</v>
      </c>
      <c r="L925" s="29">
        <f t="shared" si="117"/>
        <v>0</v>
      </c>
      <c r="M925" s="28">
        <f t="shared" si="118"/>
        <v>0</v>
      </c>
      <c r="N925" s="29">
        <f t="shared" si="118"/>
        <v>0</v>
      </c>
      <c r="O925" s="28">
        <f t="shared" si="119"/>
        <v>0</v>
      </c>
      <c r="P925" s="29">
        <f t="shared" si="120"/>
        <v>0</v>
      </c>
      <c r="Q925" s="27"/>
      <c r="R925" s="7"/>
    </row>
    <row r="926" spans="1:18" x14ac:dyDescent="0.25">
      <c r="A926" s="2"/>
      <c r="B926" s="1"/>
      <c r="C926" s="2"/>
      <c r="D926" s="2"/>
      <c r="E926" s="4"/>
      <c r="F926" s="4"/>
      <c r="G926" s="4">
        <f t="shared" si="114"/>
        <v>0</v>
      </c>
      <c r="H926" s="26" t="s">
        <v>6</v>
      </c>
      <c r="I926" s="39">
        <f t="shared" si="113"/>
        <v>0</v>
      </c>
      <c r="J926" s="29">
        <f t="shared" si="115"/>
        <v>0</v>
      </c>
      <c r="K926" s="28">
        <f t="shared" si="116"/>
        <v>0</v>
      </c>
      <c r="L926" s="29">
        <f t="shared" si="117"/>
        <v>0</v>
      </c>
      <c r="M926" s="28">
        <f t="shared" si="118"/>
        <v>0</v>
      </c>
      <c r="N926" s="29">
        <f t="shared" si="118"/>
        <v>0</v>
      </c>
      <c r="O926" s="28">
        <f t="shared" si="119"/>
        <v>0</v>
      </c>
      <c r="P926" s="29">
        <f t="shared" si="120"/>
        <v>0</v>
      </c>
      <c r="Q926" s="27"/>
      <c r="R926" s="7"/>
    </row>
    <row r="927" spans="1:18" x14ac:dyDescent="0.25">
      <c r="A927" s="2"/>
      <c r="B927" s="1"/>
      <c r="C927" s="2"/>
      <c r="D927" s="2"/>
      <c r="E927" s="4"/>
      <c r="F927" s="4"/>
      <c r="G927" s="4">
        <f t="shared" si="114"/>
        <v>0</v>
      </c>
      <c r="H927" s="26" t="s">
        <v>6</v>
      </c>
      <c r="I927" s="39">
        <f t="shared" si="113"/>
        <v>0</v>
      </c>
      <c r="J927" s="29">
        <f t="shared" si="115"/>
        <v>0</v>
      </c>
      <c r="K927" s="28">
        <f t="shared" si="116"/>
        <v>0</v>
      </c>
      <c r="L927" s="29">
        <f t="shared" si="117"/>
        <v>0</v>
      </c>
      <c r="M927" s="28">
        <f t="shared" si="118"/>
        <v>0</v>
      </c>
      <c r="N927" s="29">
        <f t="shared" si="118"/>
        <v>0</v>
      </c>
      <c r="O927" s="28">
        <f t="shared" si="119"/>
        <v>0</v>
      </c>
      <c r="P927" s="29">
        <f t="shared" si="120"/>
        <v>0</v>
      </c>
      <c r="Q927" s="27"/>
      <c r="R927" s="7"/>
    </row>
    <row r="928" spans="1:18" x14ac:dyDescent="0.25">
      <c r="A928" s="2"/>
      <c r="B928" s="1"/>
      <c r="C928" s="2"/>
      <c r="D928" s="2"/>
      <c r="E928" s="4"/>
      <c r="F928" s="4"/>
      <c r="G928" s="4">
        <f t="shared" si="114"/>
        <v>0</v>
      </c>
      <c r="H928" s="26" t="s">
        <v>6</v>
      </c>
      <c r="I928" s="39">
        <f t="shared" si="113"/>
        <v>0</v>
      </c>
      <c r="J928" s="29">
        <f t="shared" si="115"/>
        <v>0</v>
      </c>
      <c r="K928" s="28">
        <f t="shared" si="116"/>
        <v>0</v>
      </c>
      <c r="L928" s="29">
        <f t="shared" si="117"/>
        <v>0</v>
      </c>
      <c r="M928" s="28">
        <f t="shared" si="118"/>
        <v>0</v>
      </c>
      <c r="N928" s="29">
        <f t="shared" si="118"/>
        <v>0</v>
      </c>
      <c r="O928" s="28">
        <f t="shared" si="119"/>
        <v>0</v>
      </c>
      <c r="P928" s="29">
        <f t="shared" si="120"/>
        <v>0</v>
      </c>
      <c r="Q928" s="27"/>
      <c r="R928" s="7"/>
    </row>
    <row r="929" spans="1:18" x14ac:dyDescent="0.25">
      <c r="A929" s="2"/>
      <c r="B929" s="1"/>
      <c r="C929" s="2"/>
      <c r="D929" s="2"/>
      <c r="E929" s="4"/>
      <c r="F929" s="4"/>
      <c r="G929" s="4">
        <f t="shared" si="114"/>
        <v>0</v>
      </c>
      <c r="H929" s="26" t="s">
        <v>6</v>
      </c>
      <c r="I929" s="39">
        <f t="shared" si="113"/>
        <v>0</v>
      </c>
      <c r="J929" s="29">
        <f t="shared" si="115"/>
        <v>0</v>
      </c>
      <c r="K929" s="28">
        <f t="shared" si="116"/>
        <v>0</v>
      </c>
      <c r="L929" s="29">
        <f t="shared" si="117"/>
        <v>0</v>
      </c>
      <c r="M929" s="28">
        <f t="shared" si="118"/>
        <v>0</v>
      </c>
      <c r="N929" s="29">
        <f t="shared" si="118"/>
        <v>0</v>
      </c>
      <c r="O929" s="28">
        <f t="shared" si="119"/>
        <v>0</v>
      </c>
      <c r="P929" s="29">
        <f t="shared" si="120"/>
        <v>0</v>
      </c>
      <c r="Q929" s="27"/>
      <c r="R929" s="7"/>
    </row>
    <row r="930" spans="1:18" x14ac:dyDescent="0.25">
      <c r="A930" s="2"/>
      <c r="B930" s="1"/>
      <c r="C930" s="2"/>
      <c r="D930" s="2"/>
      <c r="E930" s="4"/>
      <c r="F930" s="4"/>
      <c r="G930" s="4">
        <f t="shared" si="114"/>
        <v>0</v>
      </c>
      <c r="H930" s="26" t="s">
        <v>6</v>
      </c>
      <c r="I930" s="39">
        <f t="shared" si="113"/>
        <v>0</v>
      </c>
      <c r="J930" s="29">
        <f t="shared" si="115"/>
        <v>0</v>
      </c>
      <c r="K930" s="28">
        <f t="shared" si="116"/>
        <v>0</v>
      </c>
      <c r="L930" s="29">
        <f t="shared" si="117"/>
        <v>0</v>
      </c>
      <c r="M930" s="28">
        <f t="shared" si="118"/>
        <v>0</v>
      </c>
      <c r="N930" s="29">
        <f t="shared" si="118"/>
        <v>0</v>
      </c>
      <c r="O930" s="28">
        <f t="shared" si="119"/>
        <v>0</v>
      </c>
      <c r="P930" s="29">
        <f t="shared" si="120"/>
        <v>0</v>
      </c>
      <c r="Q930" s="27"/>
      <c r="R930" s="7"/>
    </row>
    <row r="931" spans="1:18" x14ac:dyDescent="0.25">
      <c r="A931" s="2"/>
      <c r="B931" s="1"/>
      <c r="C931" s="2"/>
      <c r="D931" s="2"/>
      <c r="E931" s="4"/>
      <c r="F931" s="4"/>
      <c r="G931" s="4">
        <f t="shared" si="114"/>
        <v>0</v>
      </c>
      <c r="H931" s="26" t="s">
        <v>6</v>
      </c>
      <c r="I931" s="39">
        <f t="shared" si="113"/>
        <v>0</v>
      </c>
      <c r="J931" s="29">
        <f t="shared" si="115"/>
        <v>0</v>
      </c>
      <c r="K931" s="28">
        <f t="shared" si="116"/>
        <v>0</v>
      </c>
      <c r="L931" s="29">
        <f t="shared" si="117"/>
        <v>0</v>
      </c>
      <c r="M931" s="28">
        <f t="shared" si="118"/>
        <v>0</v>
      </c>
      <c r="N931" s="29">
        <f t="shared" si="118"/>
        <v>0</v>
      </c>
      <c r="O931" s="28">
        <f t="shared" si="119"/>
        <v>0</v>
      </c>
      <c r="P931" s="29">
        <f t="shared" si="120"/>
        <v>0</v>
      </c>
      <c r="Q931" s="27"/>
      <c r="R931" s="7"/>
    </row>
    <row r="932" spans="1:18" x14ac:dyDescent="0.25">
      <c r="A932" s="2"/>
      <c r="B932" s="1"/>
      <c r="C932" s="2"/>
      <c r="D932" s="2"/>
      <c r="E932" s="4"/>
      <c r="F932" s="4"/>
      <c r="G932" s="4">
        <f t="shared" si="114"/>
        <v>0</v>
      </c>
      <c r="H932" s="26" t="s">
        <v>6</v>
      </c>
      <c r="I932" s="39">
        <f t="shared" si="113"/>
        <v>0</v>
      </c>
      <c r="J932" s="29">
        <f t="shared" si="115"/>
        <v>0</v>
      </c>
      <c r="K932" s="28">
        <f t="shared" si="116"/>
        <v>0</v>
      </c>
      <c r="L932" s="29">
        <f t="shared" si="117"/>
        <v>0</v>
      </c>
      <c r="M932" s="28">
        <f t="shared" si="118"/>
        <v>0</v>
      </c>
      <c r="N932" s="29">
        <f t="shared" si="118"/>
        <v>0</v>
      </c>
      <c r="O932" s="28">
        <f t="shared" si="119"/>
        <v>0</v>
      </c>
      <c r="P932" s="29">
        <f t="shared" si="120"/>
        <v>0</v>
      </c>
      <c r="Q932" s="27"/>
      <c r="R932" s="7"/>
    </row>
    <row r="933" spans="1:18" x14ac:dyDescent="0.25">
      <c r="A933" s="2"/>
      <c r="B933" s="1"/>
      <c r="C933" s="2"/>
      <c r="D933" s="2"/>
      <c r="E933" s="4"/>
      <c r="F933" s="4"/>
      <c r="G933" s="4">
        <f t="shared" si="114"/>
        <v>0</v>
      </c>
      <c r="H933" s="26" t="s">
        <v>6</v>
      </c>
      <c r="I933" s="39">
        <f t="shared" si="113"/>
        <v>0</v>
      </c>
      <c r="J933" s="29">
        <f t="shared" si="115"/>
        <v>0</v>
      </c>
      <c r="K933" s="28">
        <f t="shared" si="116"/>
        <v>0</v>
      </c>
      <c r="L933" s="29">
        <f t="shared" si="117"/>
        <v>0</v>
      </c>
      <c r="M933" s="28">
        <f t="shared" si="118"/>
        <v>0</v>
      </c>
      <c r="N933" s="29">
        <f t="shared" si="118"/>
        <v>0</v>
      </c>
      <c r="O933" s="28">
        <f t="shared" si="119"/>
        <v>0</v>
      </c>
      <c r="P933" s="29">
        <f t="shared" si="120"/>
        <v>0</v>
      </c>
      <c r="Q933" s="27"/>
      <c r="R933" s="7"/>
    </row>
    <row r="934" spans="1:18" x14ac:dyDescent="0.25">
      <c r="A934" s="2"/>
      <c r="B934" s="1"/>
      <c r="C934" s="2"/>
      <c r="D934" s="2"/>
      <c r="E934" s="4"/>
      <c r="F934" s="4"/>
      <c r="G934" s="4">
        <f t="shared" si="114"/>
        <v>0</v>
      </c>
      <c r="H934" s="26" t="s">
        <v>6</v>
      </c>
      <c r="I934" s="39">
        <f t="shared" si="113"/>
        <v>0</v>
      </c>
      <c r="J934" s="29">
        <f t="shared" si="115"/>
        <v>0</v>
      </c>
      <c r="K934" s="28">
        <f t="shared" si="116"/>
        <v>0</v>
      </c>
      <c r="L934" s="29">
        <f t="shared" si="117"/>
        <v>0</v>
      </c>
      <c r="M934" s="28">
        <f t="shared" si="118"/>
        <v>0</v>
      </c>
      <c r="N934" s="29">
        <f t="shared" si="118"/>
        <v>0</v>
      </c>
      <c r="O934" s="28">
        <f t="shared" si="119"/>
        <v>0</v>
      </c>
      <c r="P934" s="29">
        <f t="shared" si="120"/>
        <v>0</v>
      </c>
      <c r="Q934" s="27"/>
      <c r="R934" s="7"/>
    </row>
    <row r="935" spans="1:18" x14ac:dyDescent="0.25">
      <c r="A935" s="2"/>
      <c r="B935" s="1"/>
      <c r="C935" s="2"/>
      <c r="D935" s="2"/>
      <c r="E935" s="4"/>
      <c r="F935" s="4"/>
      <c r="G935" s="4">
        <f t="shared" si="114"/>
        <v>0</v>
      </c>
      <c r="H935" s="26" t="s">
        <v>6</v>
      </c>
      <c r="I935" s="39">
        <f t="shared" si="113"/>
        <v>0</v>
      </c>
      <c r="J935" s="29">
        <f t="shared" si="115"/>
        <v>0</v>
      </c>
      <c r="K935" s="28">
        <f t="shared" si="116"/>
        <v>0</v>
      </c>
      <c r="L935" s="29">
        <f t="shared" si="117"/>
        <v>0</v>
      </c>
      <c r="M935" s="28">
        <f t="shared" si="118"/>
        <v>0</v>
      </c>
      <c r="N935" s="29">
        <f t="shared" si="118"/>
        <v>0</v>
      </c>
      <c r="O935" s="28">
        <f t="shared" si="119"/>
        <v>0</v>
      </c>
      <c r="P935" s="29">
        <f t="shared" si="120"/>
        <v>0</v>
      </c>
      <c r="Q935" s="27"/>
      <c r="R935" s="7"/>
    </row>
    <row r="936" spans="1:18" x14ac:dyDescent="0.25">
      <c r="A936" s="2"/>
      <c r="B936" s="1"/>
      <c r="C936" s="2"/>
      <c r="D936" s="2"/>
      <c r="E936" s="4"/>
      <c r="F936" s="4"/>
      <c r="G936" s="4">
        <f t="shared" si="114"/>
        <v>0</v>
      </c>
      <c r="H936" s="26" t="s">
        <v>6</v>
      </c>
      <c r="I936" s="39">
        <f t="shared" si="113"/>
        <v>0</v>
      </c>
      <c r="J936" s="29">
        <f t="shared" si="115"/>
        <v>0</v>
      </c>
      <c r="K936" s="28">
        <f t="shared" si="116"/>
        <v>0</v>
      </c>
      <c r="L936" s="29">
        <f t="shared" si="117"/>
        <v>0</v>
      </c>
      <c r="M936" s="28">
        <f t="shared" si="118"/>
        <v>0</v>
      </c>
      <c r="N936" s="29">
        <f t="shared" si="118"/>
        <v>0</v>
      </c>
      <c r="O936" s="28">
        <f t="shared" si="119"/>
        <v>0</v>
      </c>
      <c r="P936" s="29">
        <f t="shared" si="120"/>
        <v>0</v>
      </c>
      <c r="Q936" s="27"/>
      <c r="R936" s="7"/>
    </row>
    <row r="937" spans="1:18" x14ac:dyDescent="0.25">
      <c r="A937" s="2"/>
      <c r="B937" s="1"/>
      <c r="C937" s="2"/>
      <c r="D937" s="2"/>
      <c r="E937" s="4"/>
      <c r="F937" s="4"/>
      <c r="G937" s="4">
        <f t="shared" si="114"/>
        <v>0</v>
      </c>
      <c r="H937" s="26" t="s">
        <v>6</v>
      </c>
      <c r="I937" s="39">
        <f t="shared" si="113"/>
        <v>0</v>
      </c>
      <c r="J937" s="29">
        <f t="shared" si="115"/>
        <v>0</v>
      </c>
      <c r="K937" s="28">
        <f t="shared" si="116"/>
        <v>0</v>
      </c>
      <c r="L937" s="29">
        <f t="shared" si="117"/>
        <v>0</v>
      </c>
      <c r="M937" s="28">
        <f t="shared" si="118"/>
        <v>0</v>
      </c>
      <c r="N937" s="29">
        <f t="shared" si="118"/>
        <v>0</v>
      </c>
      <c r="O937" s="28">
        <f t="shared" si="119"/>
        <v>0</v>
      </c>
      <c r="P937" s="29">
        <f t="shared" si="120"/>
        <v>0</v>
      </c>
      <c r="Q937" s="27"/>
      <c r="R937" s="7"/>
    </row>
    <row r="938" spans="1:18" x14ac:dyDescent="0.25">
      <c r="A938" s="2"/>
      <c r="B938" s="1"/>
      <c r="C938" s="2"/>
      <c r="D938" s="2"/>
      <c r="E938" s="4"/>
      <c r="F938" s="4"/>
      <c r="G938" s="4">
        <f t="shared" si="114"/>
        <v>0</v>
      </c>
      <c r="H938" s="26" t="s">
        <v>6</v>
      </c>
      <c r="I938" s="39">
        <f t="shared" si="113"/>
        <v>0</v>
      </c>
      <c r="J938" s="29">
        <f t="shared" si="115"/>
        <v>0</v>
      </c>
      <c r="K938" s="28">
        <f t="shared" si="116"/>
        <v>0</v>
      </c>
      <c r="L938" s="29">
        <f t="shared" si="117"/>
        <v>0</v>
      </c>
      <c r="M938" s="28">
        <f t="shared" si="118"/>
        <v>0</v>
      </c>
      <c r="N938" s="29">
        <f t="shared" si="118"/>
        <v>0</v>
      </c>
      <c r="O938" s="28">
        <f t="shared" si="119"/>
        <v>0</v>
      </c>
      <c r="P938" s="29">
        <f t="shared" si="120"/>
        <v>0</v>
      </c>
      <c r="Q938" s="27"/>
      <c r="R938" s="7"/>
    </row>
    <row r="939" spans="1:18" x14ac:dyDescent="0.25">
      <c r="A939" s="2"/>
      <c r="B939" s="1"/>
      <c r="C939" s="2"/>
      <c r="D939" s="2"/>
      <c r="E939" s="4"/>
      <c r="F939" s="4"/>
      <c r="G939" s="4">
        <f t="shared" si="114"/>
        <v>0</v>
      </c>
      <c r="H939" s="26" t="s">
        <v>6</v>
      </c>
      <c r="I939" s="39">
        <f t="shared" si="113"/>
        <v>0</v>
      </c>
      <c r="J939" s="29">
        <f t="shared" si="115"/>
        <v>0</v>
      </c>
      <c r="K939" s="28">
        <f t="shared" si="116"/>
        <v>0</v>
      </c>
      <c r="L939" s="29">
        <f t="shared" si="117"/>
        <v>0</v>
      </c>
      <c r="M939" s="28">
        <f t="shared" si="118"/>
        <v>0</v>
      </c>
      <c r="N939" s="29">
        <f t="shared" si="118"/>
        <v>0</v>
      </c>
      <c r="O939" s="28">
        <f t="shared" si="119"/>
        <v>0</v>
      </c>
      <c r="P939" s="29">
        <f t="shared" si="120"/>
        <v>0</v>
      </c>
      <c r="Q939" s="27"/>
      <c r="R939" s="7"/>
    </row>
    <row r="940" spans="1:18" x14ac:dyDescent="0.25">
      <c r="A940" s="2"/>
      <c r="B940" s="1"/>
      <c r="C940" s="2"/>
      <c r="D940" s="2"/>
      <c r="E940" s="4"/>
      <c r="F940" s="4"/>
      <c r="G940" s="4">
        <f t="shared" si="114"/>
        <v>0</v>
      </c>
      <c r="H940" s="26" t="s">
        <v>6</v>
      </c>
      <c r="I940" s="39">
        <f t="shared" si="113"/>
        <v>0</v>
      </c>
      <c r="J940" s="29">
        <f t="shared" si="115"/>
        <v>0</v>
      </c>
      <c r="K940" s="28">
        <f t="shared" si="116"/>
        <v>0</v>
      </c>
      <c r="L940" s="29">
        <f t="shared" si="117"/>
        <v>0</v>
      </c>
      <c r="M940" s="28">
        <f t="shared" si="118"/>
        <v>0</v>
      </c>
      <c r="N940" s="29">
        <f t="shared" si="118"/>
        <v>0</v>
      </c>
      <c r="O940" s="28">
        <f t="shared" si="119"/>
        <v>0</v>
      </c>
      <c r="P940" s="29">
        <f t="shared" si="120"/>
        <v>0</v>
      </c>
      <c r="Q940" s="27"/>
      <c r="R940" s="7"/>
    </row>
    <row r="941" spans="1:18" x14ac:dyDescent="0.25">
      <c r="A941" s="2"/>
      <c r="B941" s="1"/>
      <c r="C941" s="2"/>
      <c r="D941" s="2"/>
      <c r="E941" s="4"/>
      <c r="F941" s="4"/>
      <c r="G941" s="4">
        <f t="shared" si="114"/>
        <v>0</v>
      </c>
      <c r="H941" s="26" t="s">
        <v>6</v>
      </c>
      <c r="I941" s="39">
        <f t="shared" si="113"/>
        <v>0</v>
      </c>
      <c r="J941" s="29">
        <f t="shared" si="115"/>
        <v>0</v>
      </c>
      <c r="K941" s="28">
        <f t="shared" si="116"/>
        <v>0</v>
      </c>
      <c r="L941" s="29">
        <f t="shared" si="117"/>
        <v>0</v>
      </c>
      <c r="M941" s="28">
        <f t="shared" si="118"/>
        <v>0</v>
      </c>
      <c r="N941" s="29">
        <f t="shared" si="118"/>
        <v>0</v>
      </c>
      <c r="O941" s="28">
        <f t="shared" si="119"/>
        <v>0</v>
      </c>
      <c r="P941" s="29">
        <f t="shared" si="120"/>
        <v>0</v>
      </c>
      <c r="Q941" s="27"/>
      <c r="R941" s="7"/>
    </row>
    <row r="942" spans="1:18" x14ac:dyDescent="0.25">
      <c r="A942" s="2"/>
      <c r="B942" s="1"/>
      <c r="C942" s="2"/>
      <c r="D942" s="2"/>
      <c r="E942" s="4"/>
      <c r="F942" s="4"/>
      <c r="G942" s="4">
        <f t="shared" si="114"/>
        <v>0</v>
      </c>
      <c r="H942" s="26" t="s">
        <v>6</v>
      </c>
      <c r="I942" s="39">
        <f t="shared" si="113"/>
        <v>0</v>
      </c>
      <c r="J942" s="29">
        <f t="shared" si="115"/>
        <v>0</v>
      </c>
      <c r="K942" s="28">
        <f t="shared" si="116"/>
        <v>0</v>
      </c>
      <c r="L942" s="29">
        <f t="shared" si="117"/>
        <v>0</v>
      </c>
      <c r="M942" s="28">
        <f t="shared" si="118"/>
        <v>0</v>
      </c>
      <c r="N942" s="29">
        <f t="shared" si="118"/>
        <v>0</v>
      </c>
      <c r="O942" s="28">
        <f t="shared" si="119"/>
        <v>0</v>
      </c>
      <c r="P942" s="29">
        <f t="shared" si="120"/>
        <v>0</v>
      </c>
      <c r="Q942" s="27"/>
      <c r="R942" s="7"/>
    </row>
    <row r="943" spans="1:18" x14ac:dyDescent="0.25">
      <c r="A943" s="2"/>
      <c r="B943" s="1"/>
      <c r="C943" s="2"/>
      <c r="D943" s="2"/>
      <c r="E943" s="4"/>
      <c r="F943" s="4"/>
      <c r="G943" s="4">
        <f t="shared" si="114"/>
        <v>0</v>
      </c>
      <c r="H943" s="26" t="s">
        <v>6</v>
      </c>
      <c r="I943" s="39">
        <f t="shared" si="113"/>
        <v>0</v>
      </c>
      <c r="J943" s="29">
        <f t="shared" si="115"/>
        <v>0</v>
      </c>
      <c r="K943" s="28">
        <f t="shared" si="116"/>
        <v>0</v>
      </c>
      <c r="L943" s="29">
        <f t="shared" si="117"/>
        <v>0</v>
      </c>
      <c r="M943" s="28">
        <f t="shared" si="118"/>
        <v>0</v>
      </c>
      <c r="N943" s="29">
        <f t="shared" si="118"/>
        <v>0</v>
      </c>
      <c r="O943" s="28">
        <f t="shared" si="119"/>
        <v>0</v>
      </c>
      <c r="P943" s="29">
        <f t="shared" si="120"/>
        <v>0</v>
      </c>
      <c r="Q943" s="27"/>
      <c r="R943" s="7"/>
    </row>
    <row r="944" spans="1:18" x14ac:dyDescent="0.25">
      <c r="A944" s="2"/>
      <c r="B944" s="1"/>
      <c r="C944" s="2"/>
      <c r="D944" s="2"/>
      <c r="E944" s="4"/>
      <c r="F944" s="4"/>
      <c r="G944" s="4">
        <f t="shared" si="114"/>
        <v>0</v>
      </c>
      <c r="H944" s="26" t="s">
        <v>6</v>
      </c>
      <c r="I944" s="39">
        <f t="shared" si="113"/>
        <v>0</v>
      </c>
      <c r="J944" s="29">
        <f t="shared" si="115"/>
        <v>0</v>
      </c>
      <c r="K944" s="28">
        <f t="shared" si="116"/>
        <v>0</v>
      </c>
      <c r="L944" s="29">
        <f t="shared" si="117"/>
        <v>0</v>
      </c>
      <c r="M944" s="28">
        <f t="shared" si="118"/>
        <v>0</v>
      </c>
      <c r="N944" s="29">
        <f t="shared" si="118"/>
        <v>0</v>
      </c>
      <c r="O944" s="28">
        <f t="shared" si="119"/>
        <v>0</v>
      </c>
      <c r="P944" s="29">
        <f t="shared" si="120"/>
        <v>0</v>
      </c>
      <c r="Q944" s="27"/>
      <c r="R944" s="7"/>
    </row>
    <row r="945" spans="1:18" x14ac:dyDescent="0.25">
      <c r="A945" s="2"/>
      <c r="B945" s="1"/>
      <c r="C945" s="2"/>
      <c r="D945" s="2"/>
      <c r="E945" s="4"/>
      <c r="F945" s="4"/>
      <c r="G945" s="4">
        <f t="shared" si="114"/>
        <v>0</v>
      </c>
      <c r="H945" s="26" t="s">
        <v>6</v>
      </c>
      <c r="I945" s="39">
        <f t="shared" si="113"/>
        <v>0</v>
      </c>
      <c r="J945" s="29">
        <f t="shared" si="115"/>
        <v>0</v>
      </c>
      <c r="K945" s="28">
        <f t="shared" si="116"/>
        <v>0</v>
      </c>
      <c r="L945" s="29">
        <f t="shared" si="117"/>
        <v>0</v>
      </c>
      <c r="M945" s="28">
        <f t="shared" si="118"/>
        <v>0</v>
      </c>
      <c r="N945" s="29">
        <f t="shared" si="118"/>
        <v>0</v>
      </c>
      <c r="O945" s="28">
        <f t="shared" si="119"/>
        <v>0</v>
      </c>
      <c r="P945" s="29">
        <f t="shared" si="120"/>
        <v>0</v>
      </c>
      <c r="Q945" s="27"/>
      <c r="R945" s="7"/>
    </row>
    <row r="946" spans="1:18" x14ac:dyDescent="0.25">
      <c r="A946" s="2"/>
      <c r="B946" s="1"/>
      <c r="C946" s="2"/>
      <c r="D946" s="2"/>
      <c r="E946" s="4"/>
      <c r="F946" s="4"/>
      <c r="G946" s="4">
        <f t="shared" si="114"/>
        <v>0</v>
      </c>
      <c r="H946" s="26" t="s">
        <v>6</v>
      </c>
      <c r="I946" s="39">
        <f t="shared" si="113"/>
        <v>0</v>
      </c>
      <c r="J946" s="29">
        <f t="shared" si="115"/>
        <v>0</v>
      </c>
      <c r="K946" s="28">
        <f t="shared" si="116"/>
        <v>0</v>
      </c>
      <c r="L946" s="29">
        <f t="shared" si="117"/>
        <v>0</v>
      </c>
      <c r="M946" s="28">
        <f t="shared" si="118"/>
        <v>0</v>
      </c>
      <c r="N946" s="29">
        <f t="shared" si="118"/>
        <v>0</v>
      </c>
      <c r="O946" s="28">
        <f t="shared" si="119"/>
        <v>0</v>
      </c>
      <c r="P946" s="29">
        <f t="shared" si="120"/>
        <v>0</v>
      </c>
      <c r="Q946" s="27"/>
      <c r="R946" s="7"/>
    </row>
    <row r="947" spans="1:18" x14ac:dyDescent="0.25">
      <c r="A947" s="2"/>
      <c r="B947" s="1"/>
      <c r="C947" s="2"/>
      <c r="D947" s="2"/>
      <c r="E947" s="4"/>
      <c r="F947" s="4"/>
      <c r="G947" s="4">
        <f t="shared" si="114"/>
        <v>0</v>
      </c>
      <c r="H947" s="26" t="s">
        <v>6</v>
      </c>
      <c r="I947" s="39">
        <f t="shared" si="113"/>
        <v>0</v>
      </c>
      <c r="J947" s="29">
        <f t="shared" si="115"/>
        <v>0</v>
      </c>
      <c r="K947" s="28">
        <f t="shared" si="116"/>
        <v>0</v>
      </c>
      <c r="L947" s="29">
        <f t="shared" si="117"/>
        <v>0</v>
      </c>
      <c r="M947" s="28">
        <f t="shared" si="118"/>
        <v>0</v>
      </c>
      <c r="N947" s="29">
        <f t="shared" si="118"/>
        <v>0</v>
      </c>
      <c r="O947" s="28">
        <f t="shared" si="119"/>
        <v>0</v>
      </c>
      <c r="P947" s="29">
        <f t="shared" si="120"/>
        <v>0</v>
      </c>
      <c r="Q947" s="27"/>
      <c r="R947" s="7"/>
    </row>
    <row r="948" spans="1:18" x14ac:dyDescent="0.25">
      <c r="A948" s="2"/>
      <c r="B948" s="1"/>
      <c r="C948" s="2"/>
      <c r="D948" s="2"/>
      <c r="E948" s="4"/>
      <c r="F948" s="4"/>
      <c r="G948" s="4">
        <f t="shared" si="114"/>
        <v>0</v>
      </c>
      <c r="H948" s="26" t="s">
        <v>6</v>
      </c>
      <c r="I948" s="39">
        <f t="shared" si="113"/>
        <v>0</v>
      </c>
      <c r="J948" s="29">
        <f t="shared" si="115"/>
        <v>0</v>
      </c>
      <c r="K948" s="28">
        <f t="shared" si="116"/>
        <v>0</v>
      </c>
      <c r="L948" s="29">
        <f t="shared" si="117"/>
        <v>0</v>
      </c>
      <c r="M948" s="28">
        <f t="shared" si="118"/>
        <v>0</v>
      </c>
      <c r="N948" s="29">
        <f t="shared" si="118"/>
        <v>0</v>
      </c>
      <c r="O948" s="28">
        <f t="shared" si="119"/>
        <v>0</v>
      </c>
      <c r="P948" s="29">
        <f t="shared" si="120"/>
        <v>0</v>
      </c>
      <c r="Q948" s="27"/>
      <c r="R948" s="7"/>
    </row>
    <row r="949" spans="1:18" x14ac:dyDescent="0.25">
      <c r="A949" s="2"/>
      <c r="B949" s="1"/>
      <c r="C949" s="2"/>
      <c r="D949" s="2"/>
      <c r="E949" s="4"/>
      <c r="F949" s="4"/>
      <c r="G949" s="4">
        <f t="shared" si="114"/>
        <v>0</v>
      </c>
      <c r="H949" s="26" t="s">
        <v>6</v>
      </c>
      <c r="I949" s="39">
        <f t="shared" si="113"/>
        <v>0</v>
      </c>
      <c r="J949" s="29">
        <f t="shared" si="115"/>
        <v>0</v>
      </c>
      <c r="K949" s="28">
        <f t="shared" si="116"/>
        <v>0</v>
      </c>
      <c r="L949" s="29">
        <f t="shared" si="117"/>
        <v>0</v>
      </c>
      <c r="M949" s="28">
        <f t="shared" si="118"/>
        <v>0</v>
      </c>
      <c r="N949" s="29">
        <f t="shared" si="118"/>
        <v>0</v>
      </c>
      <c r="O949" s="28">
        <f t="shared" si="119"/>
        <v>0</v>
      </c>
      <c r="P949" s="29">
        <f t="shared" si="120"/>
        <v>0</v>
      </c>
      <c r="Q949" s="27"/>
      <c r="R949" s="7"/>
    </row>
    <row r="950" spans="1:18" x14ac:dyDescent="0.25">
      <c r="A950" s="2"/>
      <c r="B950" s="1"/>
      <c r="C950" s="2"/>
      <c r="D950" s="2"/>
      <c r="E950" s="4"/>
      <c r="F950" s="4"/>
      <c r="G950" s="4">
        <f t="shared" si="114"/>
        <v>0</v>
      </c>
      <c r="H950" s="26" t="s">
        <v>6</v>
      </c>
      <c r="I950" s="39">
        <f t="shared" si="113"/>
        <v>0</v>
      </c>
      <c r="J950" s="29">
        <f t="shared" si="115"/>
        <v>0</v>
      </c>
      <c r="K950" s="28">
        <f t="shared" si="116"/>
        <v>0</v>
      </c>
      <c r="L950" s="29">
        <f t="shared" si="117"/>
        <v>0</v>
      </c>
      <c r="M950" s="28">
        <f t="shared" si="118"/>
        <v>0</v>
      </c>
      <c r="N950" s="29">
        <f t="shared" si="118"/>
        <v>0</v>
      </c>
      <c r="O950" s="28">
        <f t="shared" si="119"/>
        <v>0</v>
      </c>
      <c r="P950" s="29">
        <f t="shared" si="120"/>
        <v>0</v>
      </c>
      <c r="Q950" s="27"/>
      <c r="R950" s="7"/>
    </row>
    <row r="951" spans="1:18" x14ac:dyDescent="0.25">
      <c r="A951" s="2"/>
      <c r="B951" s="1"/>
      <c r="C951" s="2"/>
      <c r="D951" s="2"/>
      <c r="E951" s="4"/>
      <c r="F951" s="4"/>
      <c r="G951" s="4">
        <f t="shared" si="114"/>
        <v>0</v>
      </c>
      <c r="H951" s="26" t="s">
        <v>6</v>
      </c>
      <c r="I951" s="39">
        <f t="shared" si="113"/>
        <v>0</v>
      </c>
      <c r="J951" s="29">
        <f t="shared" si="115"/>
        <v>0</v>
      </c>
      <c r="K951" s="28">
        <f t="shared" si="116"/>
        <v>0</v>
      </c>
      <c r="L951" s="29">
        <f t="shared" si="117"/>
        <v>0</v>
      </c>
      <c r="M951" s="28">
        <f t="shared" si="118"/>
        <v>0</v>
      </c>
      <c r="N951" s="29">
        <f t="shared" si="118"/>
        <v>0</v>
      </c>
      <c r="O951" s="28">
        <f t="shared" si="119"/>
        <v>0</v>
      </c>
      <c r="P951" s="29">
        <f t="shared" si="120"/>
        <v>0</v>
      </c>
      <c r="Q951" s="27"/>
      <c r="R951" s="7"/>
    </row>
    <row r="952" spans="1:18" x14ac:dyDescent="0.25">
      <c r="A952" s="2"/>
      <c r="B952" s="1"/>
      <c r="C952" s="2"/>
      <c r="D952" s="2"/>
      <c r="E952" s="4"/>
      <c r="F952" s="4"/>
      <c r="G952" s="4">
        <f t="shared" si="114"/>
        <v>0</v>
      </c>
      <c r="H952" s="26" t="s">
        <v>6</v>
      </c>
      <c r="I952" s="39">
        <f t="shared" si="113"/>
        <v>0</v>
      </c>
      <c r="J952" s="29">
        <f t="shared" si="115"/>
        <v>0</v>
      </c>
      <c r="K952" s="28">
        <f t="shared" si="116"/>
        <v>0</v>
      </c>
      <c r="L952" s="29">
        <f t="shared" si="117"/>
        <v>0</v>
      </c>
      <c r="M952" s="28">
        <f t="shared" si="118"/>
        <v>0</v>
      </c>
      <c r="N952" s="29">
        <f t="shared" si="118"/>
        <v>0</v>
      </c>
      <c r="O952" s="28">
        <f t="shared" si="119"/>
        <v>0</v>
      </c>
      <c r="P952" s="29">
        <f t="shared" si="120"/>
        <v>0</v>
      </c>
      <c r="Q952" s="27"/>
      <c r="R952" s="7"/>
    </row>
    <row r="953" spans="1:18" x14ac:dyDescent="0.25">
      <c r="A953" s="2"/>
      <c r="B953" s="1"/>
      <c r="C953" s="2"/>
      <c r="D953" s="2"/>
      <c r="E953" s="4"/>
      <c r="F953" s="4"/>
      <c r="G953" s="4">
        <f t="shared" si="114"/>
        <v>0</v>
      </c>
      <c r="H953" s="26" t="s">
        <v>6</v>
      </c>
      <c r="I953" s="39">
        <f t="shared" si="113"/>
        <v>0</v>
      </c>
      <c r="J953" s="29">
        <f t="shared" si="115"/>
        <v>0</v>
      </c>
      <c r="K953" s="28">
        <f t="shared" si="116"/>
        <v>0</v>
      </c>
      <c r="L953" s="29">
        <f t="shared" si="117"/>
        <v>0</v>
      </c>
      <c r="M953" s="28">
        <f t="shared" si="118"/>
        <v>0</v>
      </c>
      <c r="N953" s="29">
        <f t="shared" si="118"/>
        <v>0</v>
      </c>
      <c r="O953" s="28">
        <f t="shared" si="119"/>
        <v>0</v>
      </c>
      <c r="P953" s="29">
        <f t="shared" si="120"/>
        <v>0</v>
      </c>
      <c r="Q953" s="27"/>
      <c r="R953" s="7"/>
    </row>
    <row r="954" spans="1:18" x14ac:dyDescent="0.25">
      <c r="A954" s="2"/>
      <c r="B954" s="1"/>
      <c r="C954" s="2"/>
      <c r="D954" s="2"/>
      <c r="E954" s="4"/>
      <c r="F954" s="4"/>
      <c r="G954" s="4">
        <f t="shared" si="114"/>
        <v>0</v>
      </c>
      <c r="H954" s="26" t="s">
        <v>6</v>
      </c>
      <c r="I954" s="39">
        <f t="shared" si="113"/>
        <v>0</v>
      </c>
      <c r="J954" s="29">
        <f t="shared" si="115"/>
        <v>0</v>
      </c>
      <c r="K954" s="28">
        <f t="shared" si="116"/>
        <v>0</v>
      </c>
      <c r="L954" s="29">
        <f t="shared" si="117"/>
        <v>0</v>
      </c>
      <c r="M954" s="28">
        <f t="shared" si="118"/>
        <v>0</v>
      </c>
      <c r="N954" s="29">
        <f t="shared" si="118"/>
        <v>0</v>
      </c>
      <c r="O954" s="28">
        <f t="shared" si="119"/>
        <v>0</v>
      </c>
      <c r="P954" s="29">
        <f t="shared" si="120"/>
        <v>0</v>
      </c>
      <c r="Q954" s="27"/>
      <c r="R954" s="7"/>
    </row>
    <row r="955" spans="1:18" x14ac:dyDescent="0.25">
      <c r="A955" s="2"/>
      <c r="B955" s="1"/>
      <c r="C955" s="2"/>
      <c r="D955" s="2"/>
      <c r="E955" s="4"/>
      <c r="F955" s="4"/>
      <c r="G955" s="4">
        <f t="shared" si="114"/>
        <v>0</v>
      </c>
      <c r="H955" s="26" t="s">
        <v>6</v>
      </c>
      <c r="I955" s="39">
        <f t="shared" si="113"/>
        <v>0</v>
      </c>
      <c r="J955" s="29">
        <f t="shared" si="115"/>
        <v>0</v>
      </c>
      <c r="K955" s="28">
        <f t="shared" si="116"/>
        <v>0</v>
      </c>
      <c r="L955" s="29">
        <f t="shared" si="117"/>
        <v>0</v>
      </c>
      <c r="M955" s="28">
        <f t="shared" si="118"/>
        <v>0</v>
      </c>
      <c r="N955" s="29">
        <f t="shared" si="118"/>
        <v>0</v>
      </c>
      <c r="O955" s="28">
        <f t="shared" si="119"/>
        <v>0</v>
      </c>
      <c r="P955" s="29">
        <f t="shared" si="120"/>
        <v>0</v>
      </c>
      <c r="Q955" s="27"/>
      <c r="R955" s="7"/>
    </row>
    <row r="956" spans="1:18" x14ac:dyDescent="0.25">
      <c r="A956" s="2"/>
      <c r="B956" s="1"/>
      <c r="C956" s="2"/>
      <c r="D956" s="2"/>
      <c r="E956" s="4"/>
      <c r="F956" s="4"/>
      <c r="G956" s="4">
        <f t="shared" si="114"/>
        <v>0</v>
      </c>
      <c r="H956" s="26" t="s">
        <v>6</v>
      </c>
      <c r="I956" s="39">
        <f t="shared" si="113"/>
        <v>0</v>
      </c>
      <c r="J956" s="29">
        <f t="shared" si="115"/>
        <v>0</v>
      </c>
      <c r="K956" s="28">
        <f t="shared" si="116"/>
        <v>0</v>
      </c>
      <c r="L956" s="29">
        <f t="shared" si="117"/>
        <v>0</v>
      </c>
      <c r="M956" s="28">
        <f t="shared" si="118"/>
        <v>0</v>
      </c>
      <c r="N956" s="29">
        <f t="shared" si="118"/>
        <v>0</v>
      </c>
      <c r="O956" s="28">
        <f t="shared" si="119"/>
        <v>0</v>
      </c>
      <c r="P956" s="29">
        <f t="shared" si="120"/>
        <v>0</v>
      </c>
      <c r="Q956" s="27"/>
      <c r="R956" s="7"/>
    </row>
    <row r="957" spans="1:18" x14ac:dyDescent="0.25">
      <c r="A957" s="2"/>
      <c r="B957" s="1"/>
      <c r="C957" s="2"/>
      <c r="D957" s="2"/>
      <c r="E957" s="4"/>
      <c r="F957" s="4"/>
      <c r="G957" s="4">
        <f t="shared" si="114"/>
        <v>0</v>
      </c>
      <c r="H957" s="26" t="s">
        <v>6</v>
      </c>
      <c r="I957" s="39">
        <f t="shared" si="113"/>
        <v>0</v>
      </c>
      <c r="J957" s="29">
        <f t="shared" si="115"/>
        <v>0</v>
      </c>
      <c r="K957" s="28">
        <f t="shared" si="116"/>
        <v>0</v>
      </c>
      <c r="L957" s="29">
        <f t="shared" si="117"/>
        <v>0</v>
      </c>
      <c r="M957" s="28">
        <f t="shared" si="118"/>
        <v>0</v>
      </c>
      <c r="N957" s="29">
        <f t="shared" si="118"/>
        <v>0</v>
      </c>
      <c r="O957" s="28">
        <f t="shared" si="119"/>
        <v>0</v>
      </c>
      <c r="P957" s="29">
        <f t="shared" si="120"/>
        <v>0</v>
      </c>
      <c r="Q957" s="27"/>
      <c r="R957" s="7"/>
    </row>
    <row r="958" spans="1:18" x14ac:dyDescent="0.25">
      <c r="A958" s="2"/>
      <c r="B958" s="1"/>
      <c r="C958" s="2"/>
      <c r="D958" s="2"/>
      <c r="E958" s="4"/>
      <c r="F958" s="4"/>
      <c r="G958" s="4">
        <f t="shared" si="114"/>
        <v>0</v>
      </c>
      <c r="H958" s="26" t="s">
        <v>6</v>
      </c>
      <c r="I958" s="39">
        <f t="shared" si="113"/>
        <v>0</v>
      </c>
      <c r="J958" s="29">
        <f t="shared" si="115"/>
        <v>0</v>
      </c>
      <c r="K958" s="28">
        <f t="shared" si="116"/>
        <v>0</v>
      </c>
      <c r="L958" s="29">
        <f t="shared" si="117"/>
        <v>0</v>
      </c>
      <c r="M958" s="28">
        <f t="shared" si="118"/>
        <v>0</v>
      </c>
      <c r="N958" s="29">
        <f t="shared" si="118"/>
        <v>0</v>
      </c>
      <c r="O958" s="28">
        <f t="shared" si="119"/>
        <v>0</v>
      </c>
      <c r="P958" s="29">
        <f t="shared" si="120"/>
        <v>0</v>
      </c>
      <c r="Q958" s="27"/>
      <c r="R958" s="7"/>
    </row>
    <row r="959" spans="1:18" x14ac:dyDescent="0.25">
      <c r="A959" s="2"/>
      <c r="B959" s="1"/>
      <c r="C959" s="2"/>
      <c r="D959" s="2"/>
      <c r="E959" s="4"/>
      <c r="F959" s="4"/>
      <c r="G959" s="4">
        <f t="shared" si="114"/>
        <v>0</v>
      </c>
      <c r="H959" s="26" t="s">
        <v>6</v>
      </c>
      <c r="I959" s="39">
        <f t="shared" si="113"/>
        <v>0</v>
      </c>
      <c r="J959" s="29">
        <f t="shared" si="115"/>
        <v>0</v>
      </c>
      <c r="K959" s="28">
        <f t="shared" si="116"/>
        <v>0</v>
      </c>
      <c r="L959" s="29">
        <f t="shared" si="117"/>
        <v>0</v>
      </c>
      <c r="M959" s="28">
        <f t="shared" si="118"/>
        <v>0</v>
      </c>
      <c r="N959" s="29">
        <f t="shared" si="118"/>
        <v>0</v>
      </c>
      <c r="O959" s="28">
        <f t="shared" si="119"/>
        <v>0</v>
      </c>
      <c r="P959" s="29">
        <f t="shared" si="120"/>
        <v>0</v>
      </c>
      <c r="Q959" s="27"/>
      <c r="R959" s="7"/>
    </row>
    <row r="960" spans="1:18" x14ac:dyDescent="0.25">
      <c r="A960" s="2"/>
      <c r="B960" s="1"/>
      <c r="C960" s="2"/>
      <c r="D960" s="2"/>
      <c r="E960" s="4"/>
      <c r="F960" s="4"/>
      <c r="G960" s="4">
        <f t="shared" si="114"/>
        <v>0</v>
      </c>
      <c r="H960" s="26" t="s">
        <v>6</v>
      </c>
      <c r="I960" s="39">
        <f t="shared" ref="I960:I1023" si="121">E960*$E$4</f>
        <v>0</v>
      </c>
      <c r="J960" s="29">
        <f t="shared" si="115"/>
        <v>0</v>
      </c>
      <c r="K960" s="28">
        <f t="shared" si="116"/>
        <v>0</v>
      </c>
      <c r="L960" s="29">
        <f t="shared" si="117"/>
        <v>0</v>
      </c>
      <c r="M960" s="28">
        <f t="shared" si="118"/>
        <v>0</v>
      </c>
      <c r="N960" s="29">
        <f t="shared" si="118"/>
        <v>0</v>
      </c>
      <c r="O960" s="28">
        <f t="shared" si="119"/>
        <v>0</v>
      </c>
      <c r="P960" s="29">
        <f t="shared" si="120"/>
        <v>0</v>
      </c>
      <c r="Q960" s="27"/>
      <c r="R960" s="7"/>
    </row>
    <row r="961" spans="1:18" x14ac:dyDescent="0.25">
      <c r="A961" s="2"/>
      <c r="B961" s="1"/>
      <c r="C961" s="2"/>
      <c r="D961" s="2"/>
      <c r="E961" s="4"/>
      <c r="F961" s="4"/>
      <c r="G961" s="4">
        <f t="shared" si="114"/>
        <v>0</v>
      </c>
      <c r="H961" s="26" t="s">
        <v>6</v>
      </c>
      <c r="I961" s="39">
        <f t="shared" si="121"/>
        <v>0</v>
      </c>
      <c r="J961" s="29">
        <f t="shared" si="115"/>
        <v>0</v>
      </c>
      <c r="K961" s="28">
        <f t="shared" si="116"/>
        <v>0</v>
      </c>
      <c r="L961" s="29">
        <f t="shared" si="117"/>
        <v>0</v>
      </c>
      <c r="M961" s="28">
        <f t="shared" si="118"/>
        <v>0</v>
      </c>
      <c r="N961" s="29">
        <f t="shared" si="118"/>
        <v>0</v>
      </c>
      <c r="O961" s="28">
        <f t="shared" si="119"/>
        <v>0</v>
      </c>
      <c r="P961" s="29">
        <f t="shared" si="120"/>
        <v>0</v>
      </c>
      <c r="Q961" s="27"/>
      <c r="R961" s="7"/>
    </row>
    <row r="962" spans="1:18" x14ac:dyDescent="0.25">
      <c r="A962" s="2"/>
      <c r="B962" s="1"/>
      <c r="C962" s="2"/>
      <c r="D962" s="2"/>
      <c r="E962" s="4"/>
      <c r="F962" s="4"/>
      <c r="G962" s="4">
        <f t="shared" si="114"/>
        <v>0</v>
      </c>
      <c r="H962" s="26" t="s">
        <v>6</v>
      </c>
      <c r="I962" s="39">
        <f t="shared" si="121"/>
        <v>0</v>
      </c>
      <c r="J962" s="29">
        <f t="shared" si="115"/>
        <v>0</v>
      </c>
      <c r="K962" s="28">
        <f t="shared" si="116"/>
        <v>0</v>
      </c>
      <c r="L962" s="29">
        <f t="shared" si="117"/>
        <v>0</v>
      </c>
      <c r="M962" s="28">
        <f t="shared" si="118"/>
        <v>0</v>
      </c>
      <c r="N962" s="29">
        <f t="shared" si="118"/>
        <v>0</v>
      </c>
      <c r="O962" s="28">
        <f t="shared" si="119"/>
        <v>0</v>
      </c>
      <c r="P962" s="29">
        <f t="shared" si="120"/>
        <v>0</v>
      </c>
      <c r="Q962" s="27"/>
      <c r="R962" s="7"/>
    </row>
    <row r="963" spans="1:18" x14ac:dyDescent="0.25">
      <c r="A963" s="2"/>
      <c r="B963" s="1"/>
      <c r="C963" s="2"/>
      <c r="D963" s="2"/>
      <c r="E963" s="4"/>
      <c r="F963" s="4"/>
      <c r="G963" s="4">
        <f t="shared" si="114"/>
        <v>0</v>
      </c>
      <c r="H963" s="26" t="s">
        <v>6</v>
      </c>
      <c r="I963" s="39">
        <f t="shared" si="121"/>
        <v>0</v>
      </c>
      <c r="J963" s="29">
        <f t="shared" si="115"/>
        <v>0</v>
      </c>
      <c r="K963" s="28">
        <f t="shared" si="116"/>
        <v>0</v>
      </c>
      <c r="L963" s="29">
        <f t="shared" si="117"/>
        <v>0</v>
      </c>
      <c r="M963" s="28">
        <f t="shared" si="118"/>
        <v>0</v>
      </c>
      <c r="N963" s="29">
        <f t="shared" si="118"/>
        <v>0</v>
      </c>
      <c r="O963" s="28">
        <f t="shared" si="119"/>
        <v>0</v>
      </c>
      <c r="P963" s="29">
        <f t="shared" si="120"/>
        <v>0</v>
      </c>
      <c r="Q963" s="27"/>
      <c r="R963" s="7"/>
    </row>
    <row r="964" spans="1:18" x14ac:dyDescent="0.25">
      <c r="A964" s="2"/>
      <c r="B964" s="1"/>
      <c r="C964" s="2"/>
      <c r="D964" s="2"/>
      <c r="E964" s="4"/>
      <c r="F964" s="4"/>
      <c r="G964" s="4">
        <f t="shared" si="114"/>
        <v>0</v>
      </c>
      <c r="H964" s="26" t="s">
        <v>6</v>
      </c>
      <c r="I964" s="39">
        <f t="shared" si="121"/>
        <v>0</v>
      </c>
      <c r="J964" s="29">
        <f t="shared" si="115"/>
        <v>0</v>
      </c>
      <c r="K964" s="28">
        <f t="shared" si="116"/>
        <v>0</v>
      </c>
      <c r="L964" s="29">
        <f t="shared" si="117"/>
        <v>0</v>
      </c>
      <c r="M964" s="28">
        <f t="shared" si="118"/>
        <v>0</v>
      </c>
      <c r="N964" s="29">
        <f t="shared" si="118"/>
        <v>0</v>
      </c>
      <c r="O964" s="28">
        <f t="shared" si="119"/>
        <v>0</v>
      </c>
      <c r="P964" s="29">
        <f t="shared" si="120"/>
        <v>0</v>
      </c>
      <c r="Q964" s="27"/>
      <c r="R964" s="7"/>
    </row>
    <row r="965" spans="1:18" x14ac:dyDescent="0.25">
      <c r="A965" s="2"/>
      <c r="B965" s="1"/>
      <c r="C965" s="2"/>
      <c r="D965" s="2"/>
      <c r="E965" s="4"/>
      <c r="F965" s="4"/>
      <c r="G965" s="4">
        <f t="shared" si="114"/>
        <v>0</v>
      </c>
      <c r="H965" s="26" t="s">
        <v>6</v>
      </c>
      <c r="I965" s="39">
        <f t="shared" si="121"/>
        <v>0</v>
      </c>
      <c r="J965" s="29">
        <f t="shared" si="115"/>
        <v>0</v>
      </c>
      <c r="K965" s="28">
        <f t="shared" si="116"/>
        <v>0</v>
      </c>
      <c r="L965" s="29">
        <f t="shared" si="117"/>
        <v>0</v>
      </c>
      <c r="M965" s="28">
        <f t="shared" si="118"/>
        <v>0</v>
      </c>
      <c r="N965" s="29">
        <f t="shared" si="118"/>
        <v>0</v>
      </c>
      <c r="O965" s="28">
        <f t="shared" si="119"/>
        <v>0</v>
      </c>
      <c r="P965" s="29">
        <f t="shared" si="120"/>
        <v>0</v>
      </c>
      <c r="Q965" s="27"/>
      <c r="R965" s="7"/>
    </row>
    <row r="966" spans="1:18" x14ac:dyDescent="0.25">
      <c r="A966" s="2"/>
      <c r="B966" s="1"/>
      <c r="C966" s="2"/>
      <c r="D966" s="2"/>
      <c r="E966" s="4"/>
      <c r="F966" s="4"/>
      <c r="G966" s="4">
        <f t="shared" si="114"/>
        <v>0</v>
      </c>
      <c r="H966" s="26" t="s">
        <v>6</v>
      </c>
      <c r="I966" s="39">
        <f t="shared" si="121"/>
        <v>0</v>
      </c>
      <c r="J966" s="29">
        <f t="shared" si="115"/>
        <v>0</v>
      </c>
      <c r="K966" s="28">
        <f t="shared" si="116"/>
        <v>0</v>
      </c>
      <c r="L966" s="29">
        <f t="shared" si="117"/>
        <v>0</v>
      </c>
      <c r="M966" s="28">
        <f t="shared" si="118"/>
        <v>0</v>
      </c>
      <c r="N966" s="29">
        <f t="shared" si="118"/>
        <v>0</v>
      </c>
      <c r="O966" s="28">
        <f t="shared" si="119"/>
        <v>0</v>
      </c>
      <c r="P966" s="29">
        <f t="shared" si="120"/>
        <v>0</v>
      </c>
      <c r="Q966" s="27"/>
      <c r="R966" s="7"/>
    </row>
    <row r="967" spans="1:18" x14ac:dyDescent="0.25">
      <c r="A967" s="2"/>
      <c r="B967" s="1"/>
      <c r="C967" s="2"/>
      <c r="D967" s="2"/>
      <c r="E967" s="4"/>
      <c r="F967" s="4"/>
      <c r="G967" s="4">
        <f t="shared" si="114"/>
        <v>0</v>
      </c>
      <c r="H967" s="26" t="s">
        <v>6</v>
      </c>
      <c r="I967" s="39">
        <f t="shared" si="121"/>
        <v>0</v>
      </c>
      <c r="J967" s="29">
        <f t="shared" si="115"/>
        <v>0</v>
      </c>
      <c r="K967" s="28">
        <f t="shared" si="116"/>
        <v>0</v>
      </c>
      <c r="L967" s="29">
        <f t="shared" si="117"/>
        <v>0</v>
      </c>
      <c r="M967" s="28">
        <f t="shared" si="118"/>
        <v>0</v>
      </c>
      <c r="N967" s="29">
        <f t="shared" si="118"/>
        <v>0</v>
      </c>
      <c r="O967" s="28">
        <f t="shared" si="119"/>
        <v>0</v>
      </c>
      <c r="P967" s="29">
        <f t="shared" si="120"/>
        <v>0</v>
      </c>
      <c r="Q967" s="27"/>
      <c r="R967" s="7"/>
    </row>
    <row r="968" spans="1:18" x14ac:dyDescent="0.25">
      <c r="A968" s="2"/>
      <c r="B968" s="1"/>
      <c r="C968" s="2"/>
      <c r="D968" s="2"/>
      <c r="E968" s="4"/>
      <c r="F968" s="4"/>
      <c r="G968" s="4">
        <f t="shared" si="114"/>
        <v>0</v>
      </c>
      <c r="H968" s="26" t="s">
        <v>6</v>
      </c>
      <c r="I968" s="39">
        <f t="shared" si="121"/>
        <v>0</v>
      </c>
      <c r="J968" s="29">
        <f t="shared" si="115"/>
        <v>0</v>
      </c>
      <c r="K968" s="28">
        <f t="shared" si="116"/>
        <v>0</v>
      </c>
      <c r="L968" s="29">
        <f t="shared" si="117"/>
        <v>0</v>
      </c>
      <c r="M968" s="28">
        <f t="shared" si="118"/>
        <v>0</v>
      </c>
      <c r="N968" s="29">
        <f t="shared" si="118"/>
        <v>0</v>
      </c>
      <c r="O968" s="28">
        <f t="shared" si="119"/>
        <v>0</v>
      </c>
      <c r="P968" s="29">
        <f t="shared" si="120"/>
        <v>0</v>
      </c>
      <c r="Q968" s="27"/>
      <c r="R968" s="7"/>
    </row>
    <row r="969" spans="1:18" x14ac:dyDescent="0.25">
      <c r="A969" s="2"/>
      <c r="B969" s="1"/>
      <c r="C969" s="2"/>
      <c r="D969" s="2"/>
      <c r="E969" s="4"/>
      <c r="F969" s="4"/>
      <c r="G969" s="4">
        <f t="shared" si="114"/>
        <v>0</v>
      </c>
      <c r="H969" s="26" t="s">
        <v>6</v>
      </c>
      <c r="I969" s="39">
        <f t="shared" si="121"/>
        <v>0</v>
      </c>
      <c r="J969" s="29">
        <f t="shared" si="115"/>
        <v>0</v>
      </c>
      <c r="K969" s="28">
        <f t="shared" si="116"/>
        <v>0</v>
      </c>
      <c r="L969" s="29">
        <f t="shared" si="117"/>
        <v>0</v>
      </c>
      <c r="M969" s="28">
        <f t="shared" si="118"/>
        <v>0</v>
      </c>
      <c r="N969" s="29">
        <f t="shared" si="118"/>
        <v>0</v>
      </c>
      <c r="O969" s="28">
        <f t="shared" si="119"/>
        <v>0</v>
      </c>
      <c r="P969" s="29">
        <f t="shared" si="120"/>
        <v>0</v>
      </c>
      <c r="Q969" s="27"/>
      <c r="R969" s="7"/>
    </row>
    <row r="970" spans="1:18" x14ac:dyDescent="0.25">
      <c r="A970" s="2"/>
      <c r="B970" s="1"/>
      <c r="C970" s="2"/>
      <c r="D970" s="2"/>
      <c r="E970" s="4"/>
      <c r="F970" s="4"/>
      <c r="G970" s="4">
        <f t="shared" si="114"/>
        <v>0</v>
      </c>
      <c r="H970" s="26" t="s">
        <v>6</v>
      </c>
      <c r="I970" s="39">
        <f t="shared" si="121"/>
        <v>0</v>
      </c>
      <c r="J970" s="29">
        <f t="shared" si="115"/>
        <v>0</v>
      </c>
      <c r="K970" s="28">
        <f t="shared" si="116"/>
        <v>0</v>
      </c>
      <c r="L970" s="29">
        <f t="shared" si="117"/>
        <v>0</v>
      </c>
      <c r="M970" s="28">
        <f t="shared" si="118"/>
        <v>0</v>
      </c>
      <c r="N970" s="29">
        <f t="shared" si="118"/>
        <v>0</v>
      </c>
      <c r="O970" s="28">
        <f t="shared" si="119"/>
        <v>0</v>
      </c>
      <c r="P970" s="29">
        <f t="shared" si="120"/>
        <v>0</v>
      </c>
      <c r="Q970" s="27"/>
      <c r="R970" s="7"/>
    </row>
    <row r="971" spans="1:18" x14ac:dyDescent="0.25">
      <c r="A971" s="2"/>
      <c r="B971" s="1"/>
      <c r="C971" s="2"/>
      <c r="D971" s="2"/>
      <c r="E971" s="4"/>
      <c r="F971" s="4"/>
      <c r="G971" s="4">
        <f t="shared" ref="G971:G1034" si="122">E971*F971</f>
        <v>0</v>
      </c>
      <c r="H971" s="26" t="s">
        <v>6</v>
      </c>
      <c r="I971" s="39">
        <f t="shared" si="121"/>
        <v>0</v>
      </c>
      <c r="J971" s="29">
        <f t="shared" ref="J971:J1034" si="123">G971*$E$4</f>
        <v>0</v>
      </c>
      <c r="K971" s="28">
        <f t="shared" ref="K971:K1034" si="124">IF(H971="DIVISAS $",E971*$E$5,0)</f>
        <v>0</v>
      </c>
      <c r="L971" s="29">
        <f t="shared" ref="L971:L1034" si="125">IF(H971="DIVISAS $",G971*$E$5,0)</f>
        <v>0</v>
      </c>
      <c r="M971" s="28">
        <f t="shared" ref="M971:N1034" si="126">SUM(I971,K971)</f>
        <v>0</v>
      </c>
      <c r="N971" s="29">
        <f t="shared" si="126"/>
        <v>0</v>
      </c>
      <c r="O971" s="28">
        <f t="shared" ref="O971:O1034" si="127">E971-M971</f>
        <v>0</v>
      </c>
      <c r="P971" s="29">
        <f t="shared" ref="P971:P1034" si="128">G971-N971</f>
        <v>0</v>
      </c>
      <c r="Q971" s="27"/>
      <c r="R971" s="7"/>
    </row>
    <row r="972" spans="1:18" x14ac:dyDescent="0.25">
      <c r="A972" s="2"/>
      <c r="B972" s="1"/>
      <c r="C972" s="2"/>
      <c r="D972" s="2"/>
      <c r="E972" s="4"/>
      <c r="F972" s="4"/>
      <c r="G972" s="4">
        <f t="shared" si="122"/>
        <v>0</v>
      </c>
      <c r="H972" s="26" t="s">
        <v>6</v>
      </c>
      <c r="I972" s="39">
        <f t="shared" si="121"/>
        <v>0</v>
      </c>
      <c r="J972" s="29">
        <f t="shared" si="123"/>
        <v>0</v>
      </c>
      <c r="K972" s="28">
        <f t="shared" si="124"/>
        <v>0</v>
      </c>
      <c r="L972" s="29">
        <f t="shared" si="125"/>
        <v>0</v>
      </c>
      <c r="M972" s="28">
        <f t="shared" si="126"/>
        <v>0</v>
      </c>
      <c r="N972" s="29">
        <f t="shared" si="126"/>
        <v>0</v>
      </c>
      <c r="O972" s="28">
        <f t="shared" si="127"/>
        <v>0</v>
      </c>
      <c r="P972" s="29">
        <f t="shared" si="128"/>
        <v>0</v>
      </c>
      <c r="Q972" s="27"/>
      <c r="R972" s="7"/>
    </row>
    <row r="973" spans="1:18" x14ac:dyDescent="0.25">
      <c r="A973" s="2"/>
      <c r="B973" s="1"/>
      <c r="C973" s="2"/>
      <c r="D973" s="2"/>
      <c r="E973" s="4"/>
      <c r="F973" s="4"/>
      <c r="G973" s="4">
        <f t="shared" si="122"/>
        <v>0</v>
      </c>
      <c r="H973" s="26" t="s">
        <v>6</v>
      </c>
      <c r="I973" s="39">
        <f t="shared" si="121"/>
        <v>0</v>
      </c>
      <c r="J973" s="29">
        <f t="shared" si="123"/>
        <v>0</v>
      </c>
      <c r="K973" s="28">
        <f t="shared" si="124"/>
        <v>0</v>
      </c>
      <c r="L973" s="29">
        <f t="shared" si="125"/>
        <v>0</v>
      </c>
      <c r="M973" s="28">
        <f t="shared" si="126"/>
        <v>0</v>
      </c>
      <c r="N973" s="29">
        <f t="shared" si="126"/>
        <v>0</v>
      </c>
      <c r="O973" s="28">
        <f t="shared" si="127"/>
        <v>0</v>
      </c>
      <c r="P973" s="29">
        <f t="shared" si="128"/>
        <v>0</v>
      </c>
      <c r="Q973" s="27"/>
      <c r="R973" s="7"/>
    </row>
    <row r="974" spans="1:18" x14ac:dyDescent="0.25">
      <c r="A974" s="2"/>
      <c r="B974" s="1"/>
      <c r="C974" s="2"/>
      <c r="D974" s="2"/>
      <c r="E974" s="4"/>
      <c r="F974" s="4"/>
      <c r="G974" s="4">
        <f t="shared" si="122"/>
        <v>0</v>
      </c>
      <c r="H974" s="26" t="s">
        <v>6</v>
      </c>
      <c r="I974" s="39">
        <f t="shared" si="121"/>
        <v>0</v>
      </c>
      <c r="J974" s="29">
        <f t="shared" si="123"/>
        <v>0</v>
      </c>
      <c r="K974" s="28">
        <f t="shared" si="124"/>
        <v>0</v>
      </c>
      <c r="L974" s="29">
        <f t="shared" si="125"/>
        <v>0</v>
      </c>
      <c r="M974" s="28">
        <f t="shared" si="126"/>
        <v>0</v>
      </c>
      <c r="N974" s="29">
        <f t="shared" si="126"/>
        <v>0</v>
      </c>
      <c r="O974" s="28">
        <f t="shared" si="127"/>
        <v>0</v>
      </c>
      <c r="P974" s="29">
        <f t="shared" si="128"/>
        <v>0</v>
      </c>
      <c r="Q974" s="27"/>
      <c r="R974" s="7"/>
    </row>
    <row r="975" spans="1:18" x14ac:dyDescent="0.25">
      <c r="A975" s="2"/>
      <c r="B975" s="1"/>
      <c r="C975" s="2"/>
      <c r="D975" s="2"/>
      <c r="E975" s="4"/>
      <c r="F975" s="4"/>
      <c r="G975" s="4">
        <f t="shared" si="122"/>
        <v>0</v>
      </c>
      <c r="H975" s="26" t="s">
        <v>6</v>
      </c>
      <c r="I975" s="39">
        <f t="shared" si="121"/>
        <v>0</v>
      </c>
      <c r="J975" s="29">
        <f t="shared" si="123"/>
        <v>0</v>
      </c>
      <c r="K975" s="28">
        <f t="shared" si="124"/>
        <v>0</v>
      </c>
      <c r="L975" s="29">
        <f t="shared" si="125"/>
        <v>0</v>
      </c>
      <c r="M975" s="28">
        <f t="shared" si="126"/>
        <v>0</v>
      </c>
      <c r="N975" s="29">
        <f t="shared" si="126"/>
        <v>0</v>
      </c>
      <c r="O975" s="28">
        <f t="shared" si="127"/>
        <v>0</v>
      </c>
      <c r="P975" s="29">
        <f t="shared" si="128"/>
        <v>0</v>
      </c>
      <c r="Q975" s="27"/>
      <c r="R975" s="7"/>
    </row>
    <row r="976" spans="1:18" x14ac:dyDescent="0.25">
      <c r="A976" s="2"/>
      <c r="B976" s="1"/>
      <c r="C976" s="2"/>
      <c r="D976" s="2"/>
      <c r="E976" s="4"/>
      <c r="F976" s="4"/>
      <c r="G976" s="4">
        <f t="shared" si="122"/>
        <v>0</v>
      </c>
      <c r="H976" s="26" t="s">
        <v>6</v>
      </c>
      <c r="I976" s="39">
        <f t="shared" si="121"/>
        <v>0</v>
      </c>
      <c r="J976" s="29">
        <f t="shared" si="123"/>
        <v>0</v>
      </c>
      <c r="K976" s="28">
        <f t="shared" si="124"/>
        <v>0</v>
      </c>
      <c r="L976" s="29">
        <f t="shared" si="125"/>
        <v>0</v>
      </c>
      <c r="M976" s="28">
        <f t="shared" si="126"/>
        <v>0</v>
      </c>
      <c r="N976" s="29">
        <f t="shared" si="126"/>
        <v>0</v>
      </c>
      <c r="O976" s="28">
        <f t="shared" si="127"/>
        <v>0</v>
      </c>
      <c r="P976" s="29">
        <f t="shared" si="128"/>
        <v>0</v>
      </c>
      <c r="Q976" s="27"/>
      <c r="R976" s="7"/>
    </row>
    <row r="977" spans="1:18" x14ac:dyDescent="0.25">
      <c r="A977" s="2"/>
      <c r="B977" s="1"/>
      <c r="C977" s="2"/>
      <c r="D977" s="2"/>
      <c r="E977" s="4"/>
      <c r="F977" s="4"/>
      <c r="G977" s="4">
        <f t="shared" si="122"/>
        <v>0</v>
      </c>
      <c r="H977" s="26" t="s">
        <v>6</v>
      </c>
      <c r="I977" s="39">
        <f t="shared" si="121"/>
        <v>0</v>
      </c>
      <c r="J977" s="29">
        <f t="shared" si="123"/>
        <v>0</v>
      </c>
      <c r="K977" s="28">
        <f t="shared" si="124"/>
        <v>0</v>
      </c>
      <c r="L977" s="29">
        <f t="shared" si="125"/>
        <v>0</v>
      </c>
      <c r="M977" s="28">
        <f t="shared" si="126"/>
        <v>0</v>
      </c>
      <c r="N977" s="29">
        <f t="shared" si="126"/>
        <v>0</v>
      </c>
      <c r="O977" s="28">
        <f t="shared" si="127"/>
        <v>0</v>
      </c>
      <c r="P977" s="29">
        <f t="shared" si="128"/>
        <v>0</v>
      </c>
      <c r="Q977" s="27"/>
      <c r="R977" s="7"/>
    </row>
    <row r="978" spans="1:18" x14ac:dyDescent="0.25">
      <c r="A978" s="2"/>
      <c r="B978" s="1"/>
      <c r="C978" s="2"/>
      <c r="D978" s="2"/>
      <c r="E978" s="4"/>
      <c r="F978" s="4"/>
      <c r="G978" s="4">
        <f t="shared" si="122"/>
        <v>0</v>
      </c>
      <c r="H978" s="26" t="s">
        <v>6</v>
      </c>
      <c r="I978" s="39">
        <f t="shared" si="121"/>
        <v>0</v>
      </c>
      <c r="J978" s="29">
        <f t="shared" si="123"/>
        <v>0</v>
      </c>
      <c r="K978" s="28">
        <f t="shared" si="124"/>
        <v>0</v>
      </c>
      <c r="L978" s="29">
        <f t="shared" si="125"/>
        <v>0</v>
      </c>
      <c r="M978" s="28">
        <f t="shared" si="126"/>
        <v>0</v>
      </c>
      <c r="N978" s="29">
        <f t="shared" si="126"/>
        <v>0</v>
      </c>
      <c r="O978" s="28">
        <f t="shared" si="127"/>
        <v>0</v>
      </c>
      <c r="P978" s="29">
        <f t="shared" si="128"/>
        <v>0</v>
      </c>
      <c r="Q978" s="27"/>
      <c r="R978" s="7"/>
    </row>
    <row r="979" spans="1:18" x14ac:dyDescent="0.25">
      <c r="A979" s="2"/>
      <c r="B979" s="1"/>
      <c r="C979" s="2"/>
      <c r="D979" s="2"/>
      <c r="E979" s="4"/>
      <c r="F979" s="4"/>
      <c r="G979" s="4">
        <f t="shared" si="122"/>
        <v>0</v>
      </c>
      <c r="H979" s="26" t="s">
        <v>6</v>
      </c>
      <c r="I979" s="39">
        <f t="shared" si="121"/>
        <v>0</v>
      </c>
      <c r="J979" s="29">
        <f t="shared" si="123"/>
        <v>0</v>
      </c>
      <c r="K979" s="28">
        <f t="shared" si="124"/>
        <v>0</v>
      </c>
      <c r="L979" s="29">
        <f t="shared" si="125"/>
        <v>0</v>
      </c>
      <c r="M979" s="28">
        <f t="shared" si="126"/>
        <v>0</v>
      </c>
      <c r="N979" s="29">
        <f t="shared" si="126"/>
        <v>0</v>
      </c>
      <c r="O979" s="28">
        <f t="shared" si="127"/>
        <v>0</v>
      </c>
      <c r="P979" s="29">
        <f t="shared" si="128"/>
        <v>0</v>
      </c>
      <c r="Q979" s="27"/>
      <c r="R979" s="7"/>
    </row>
    <row r="980" spans="1:18" x14ac:dyDescent="0.25">
      <c r="A980" s="2"/>
      <c r="B980" s="1"/>
      <c r="C980" s="2"/>
      <c r="D980" s="2"/>
      <c r="E980" s="4"/>
      <c r="F980" s="4"/>
      <c r="G980" s="4">
        <f t="shared" si="122"/>
        <v>0</v>
      </c>
      <c r="H980" s="26" t="s">
        <v>6</v>
      </c>
      <c r="I980" s="39">
        <f t="shared" si="121"/>
        <v>0</v>
      </c>
      <c r="J980" s="29">
        <f t="shared" si="123"/>
        <v>0</v>
      </c>
      <c r="K980" s="28">
        <f t="shared" si="124"/>
        <v>0</v>
      </c>
      <c r="L980" s="29">
        <f t="shared" si="125"/>
        <v>0</v>
      </c>
      <c r="M980" s="28">
        <f t="shared" si="126"/>
        <v>0</v>
      </c>
      <c r="N980" s="29">
        <f t="shared" si="126"/>
        <v>0</v>
      </c>
      <c r="O980" s="28">
        <f t="shared" si="127"/>
        <v>0</v>
      </c>
      <c r="P980" s="29">
        <f t="shared" si="128"/>
        <v>0</v>
      </c>
      <c r="Q980" s="27"/>
      <c r="R980" s="7"/>
    </row>
    <row r="981" spans="1:18" x14ac:dyDescent="0.25">
      <c r="A981" s="2"/>
      <c r="B981" s="1"/>
      <c r="C981" s="2"/>
      <c r="D981" s="2"/>
      <c r="E981" s="4"/>
      <c r="F981" s="4"/>
      <c r="G981" s="4">
        <f t="shared" si="122"/>
        <v>0</v>
      </c>
      <c r="H981" s="26" t="s">
        <v>6</v>
      </c>
      <c r="I981" s="39">
        <f t="shared" si="121"/>
        <v>0</v>
      </c>
      <c r="J981" s="29">
        <f t="shared" si="123"/>
        <v>0</v>
      </c>
      <c r="K981" s="28">
        <f t="shared" si="124"/>
        <v>0</v>
      </c>
      <c r="L981" s="29">
        <f t="shared" si="125"/>
        <v>0</v>
      </c>
      <c r="M981" s="28">
        <f t="shared" si="126"/>
        <v>0</v>
      </c>
      <c r="N981" s="29">
        <f t="shared" si="126"/>
        <v>0</v>
      </c>
      <c r="O981" s="28">
        <f t="shared" si="127"/>
        <v>0</v>
      </c>
      <c r="P981" s="29">
        <f t="shared" si="128"/>
        <v>0</v>
      </c>
      <c r="Q981" s="27"/>
      <c r="R981" s="7"/>
    </row>
    <row r="982" spans="1:18" x14ac:dyDescent="0.25">
      <c r="A982" s="2"/>
      <c r="B982" s="1"/>
      <c r="C982" s="2"/>
      <c r="D982" s="2"/>
      <c r="E982" s="4"/>
      <c r="F982" s="4"/>
      <c r="G982" s="4">
        <f t="shared" si="122"/>
        <v>0</v>
      </c>
      <c r="H982" s="26" t="s">
        <v>6</v>
      </c>
      <c r="I982" s="39">
        <f t="shared" si="121"/>
        <v>0</v>
      </c>
      <c r="J982" s="29">
        <f t="shared" si="123"/>
        <v>0</v>
      </c>
      <c r="K982" s="28">
        <f t="shared" si="124"/>
        <v>0</v>
      </c>
      <c r="L982" s="29">
        <f t="shared" si="125"/>
        <v>0</v>
      </c>
      <c r="M982" s="28">
        <f t="shared" si="126"/>
        <v>0</v>
      </c>
      <c r="N982" s="29">
        <f t="shared" si="126"/>
        <v>0</v>
      </c>
      <c r="O982" s="28">
        <f t="shared" si="127"/>
        <v>0</v>
      </c>
      <c r="P982" s="29">
        <f t="shared" si="128"/>
        <v>0</v>
      </c>
      <c r="Q982" s="27"/>
      <c r="R982" s="7"/>
    </row>
    <row r="983" spans="1:18" x14ac:dyDescent="0.25">
      <c r="A983" s="2"/>
      <c r="B983" s="1"/>
      <c r="C983" s="2"/>
      <c r="D983" s="2"/>
      <c r="E983" s="4"/>
      <c r="F983" s="4"/>
      <c r="G983" s="4">
        <f t="shared" si="122"/>
        <v>0</v>
      </c>
      <c r="H983" s="26" t="s">
        <v>6</v>
      </c>
      <c r="I983" s="39">
        <f t="shared" si="121"/>
        <v>0</v>
      </c>
      <c r="J983" s="29">
        <f t="shared" si="123"/>
        <v>0</v>
      </c>
      <c r="K983" s="28">
        <f t="shared" si="124"/>
        <v>0</v>
      </c>
      <c r="L983" s="29">
        <f t="shared" si="125"/>
        <v>0</v>
      </c>
      <c r="M983" s="28">
        <f t="shared" si="126"/>
        <v>0</v>
      </c>
      <c r="N983" s="29">
        <f t="shared" si="126"/>
        <v>0</v>
      </c>
      <c r="O983" s="28">
        <f t="shared" si="127"/>
        <v>0</v>
      </c>
      <c r="P983" s="29">
        <f t="shared" si="128"/>
        <v>0</v>
      </c>
      <c r="Q983" s="27"/>
      <c r="R983" s="7"/>
    </row>
    <row r="984" spans="1:18" x14ac:dyDescent="0.25">
      <c r="A984" s="2"/>
      <c r="B984" s="1"/>
      <c r="C984" s="2"/>
      <c r="D984" s="2"/>
      <c r="E984" s="4"/>
      <c r="F984" s="4"/>
      <c r="G984" s="4">
        <f t="shared" si="122"/>
        <v>0</v>
      </c>
      <c r="H984" s="26" t="s">
        <v>6</v>
      </c>
      <c r="I984" s="39">
        <f t="shared" si="121"/>
        <v>0</v>
      </c>
      <c r="J984" s="29">
        <f t="shared" si="123"/>
        <v>0</v>
      </c>
      <c r="K984" s="28">
        <f t="shared" si="124"/>
        <v>0</v>
      </c>
      <c r="L984" s="29">
        <f t="shared" si="125"/>
        <v>0</v>
      </c>
      <c r="M984" s="28">
        <f t="shared" si="126"/>
        <v>0</v>
      </c>
      <c r="N984" s="29">
        <f t="shared" si="126"/>
        <v>0</v>
      </c>
      <c r="O984" s="28">
        <f t="shared" si="127"/>
        <v>0</v>
      </c>
      <c r="P984" s="29">
        <f t="shared" si="128"/>
        <v>0</v>
      </c>
      <c r="Q984" s="27"/>
      <c r="R984" s="7"/>
    </row>
    <row r="985" spans="1:18" x14ac:dyDescent="0.25">
      <c r="A985" s="2"/>
      <c r="B985" s="1"/>
      <c r="C985" s="2"/>
      <c r="D985" s="2"/>
      <c r="E985" s="4"/>
      <c r="F985" s="4"/>
      <c r="G985" s="4">
        <f t="shared" si="122"/>
        <v>0</v>
      </c>
      <c r="H985" s="26" t="s">
        <v>6</v>
      </c>
      <c r="I985" s="39">
        <f t="shared" si="121"/>
        <v>0</v>
      </c>
      <c r="J985" s="29">
        <f t="shared" si="123"/>
        <v>0</v>
      </c>
      <c r="K985" s="28">
        <f t="shared" si="124"/>
        <v>0</v>
      </c>
      <c r="L985" s="29">
        <f t="shared" si="125"/>
        <v>0</v>
      </c>
      <c r="M985" s="28">
        <f t="shared" si="126"/>
        <v>0</v>
      </c>
      <c r="N985" s="29">
        <f t="shared" si="126"/>
        <v>0</v>
      </c>
      <c r="O985" s="28">
        <f t="shared" si="127"/>
        <v>0</v>
      </c>
      <c r="P985" s="29">
        <f t="shared" si="128"/>
        <v>0</v>
      </c>
      <c r="Q985" s="27"/>
      <c r="R985" s="7"/>
    </row>
    <row r="986" spans="1:18" x14ac:dyDescent="0.25">
      <c r="A986" s="2"/>
      <c r="B986" s="1"/>
      <c r="C986" s="2"/>
      <c r="D986" s="2"/>
      <c r="E986" s="4"/>
      <c r="F986" s="4"/>
      <c r="G986" s="4">
        <f t="shared" si="122"/>
        <v>0</v>
      </c>
      <c r="H986" s="26" t="s">
        <v>6</v>
      </c>
      <c r="I986" s="39">
        <f t="shared" si="121"/>
        <v>0</v>
      </c>
      <c r="J986" s="29">
        <f t="shared" si="123"/>
        <v>0</v>
      </c>
      <c r="K986" s="28">
        <f t="shared" si="124"/>
        <v>0</v>
      </c>
      <c r="L986" s="29">
        <f t="shared" si="125"/>
        <v>0</v>
      </c>
      <c r="M986" s="28">
        <f t="shared" si="126"/>
        <v>0</v>
      </c>
      <c r="N986" s="29">
        <f t="shared" si="126"/>
        <v>0</v>
      </c>
      <c r="O986" s="28">
        <f t="shared" si="127"/>
        <v>0</v>
      </c>
      <c r="P986" s="29">
        <f t="shared" si="128"/>
        <v>0</v>
      </c>
      <c r="Q986" s="27"/>
      <c r="R986" s="7"/>
    </row>
    <row r="987" spans="1:18" x14ac:dyDescent="0.25">
      <c r="A987" s="2"/>
      <c r="B987" s="1"/>
      <c r="C987" s="2"/>
      <c r="D987" s="2"/>
      <c r="E987" s="4"/>
      <c r="F987" s="4"/>
      <c r="G987" s="4">
        <f t="shared" si="122"/>
        <v>0</v>
      </c>
      <c r="H987" s="26" t="s">
        <v>6</v>
      </c>
      <c r="I987" s="39">
        <f t="shared" si="121"/>
        <v>0</v>
      </c>
      <c r="J987" s="29">
        <f t="shared" si="123"/>
        <v>0</v>
      </c>
      <c r="K987" s="28">
        <f t="shared" si="124"/>
        <v>0</v>
      </c>
      <c r="L987" s="29">
        <f t="shared" si="125"/>
        <v>0</v>
      </c>
      <c r="M987" s="28">
        <f t="shared" si="126"/>
        <v>0</v>
      </c>
      <c r="N987" s="29">
        <f t="shared" si="126"/>
        <v>0</v>
      </c>
      <c r="O987" s="28">
        <f t="shared" si="127"/>
        <v>0</v>
      </c>
      <c r="P987" s="29">
        <f t="shared" si="128"/>
        <v>0</v>
      </c>
      <c r="Q987" s="27"/>
      <c r="R987" s="7"/>
    </row>
    <row r="988" spans="1:18" x14ac:dyDescent="0.25">
      <c r="A988" s="2"/>
      <c r="B988" s="1"/>
      <c r="C988" s="2"/>
      <c r="D988" s="2"/>
      <c r="E988" s="4"/>
      <c r="F988" s="4"/>
      <c r="G988" s="4">
        <f t="shared" si="122"/>
        <v>0</v>
      </c>
      <c r="H988" s="26" t="s">
        <v>6</v>
      </c>
      <c r="I988" s="39">
        <f t="shared" si="121"/>
        <v>0</v>
      </c>
      <c r="J988" s="29">
        <f t="shared" si="123"/>
        <v>0</v>
      </c>
      <c r="K988" s="28">
        <f t="shared" si="124"/>
        <v>0</v>
      </c>
      <c r="L988" s="29">
        <f t="shared" si="125"/>
        <v>0</v>
      </c>
      <c r="M988" s="28">
        <f t="shared" si="126"/>
        <v>0</v>
      </c>
      <c r="N988" s="29">
        <f t="shared" si="126"/>
        <v>0</v>
      </c>
      <c r="O988" s="28">
        <f t="shared" si="127"/>
        <v>0</v>
      </c>
      <c r="P988" s="29">
        <f t="shared" si="128"/>
        <v>0</v>
      </c>
      <c r="Q988" s="27"/>
      <c r="R988" s="7"/>
    </row>
    <row r="989" spans="1:18" x14ac:dyDescent="0.25">
      <c r="A989" s="2"/>
      <c r="B989" s="1"/>
      <c r="C989" s="2"/>
      <c r="D989" s="2"/>
      <c r="E989" s="4"/>
      <c r="F989" s="4"/>
      <c r="G989" s="4">
        <f t="shared" si="122"/>
        <v>0</v>
      </c>
      <c r="H989" s="26" t="s">
        <v>6</v>
      </c>
      <c r="I989" s="39">
        <f t="shared" si="121"/>
        <v>0</v>
      </c>
      <c r="J989" s="29">
        <f t="shared" si="123"/>
        <v>0</v>
      </c>
      <c r="K989" s="28">
        <f t="shared" si="124"/>
        <v>0</v>
      </c>
      <c r="L989" s="29">
        <f t="shared" si="125"/>
        <v>0</v>
      </c>
      <c r="M989" s="28">
        <f t="shared" si="126"/>
        <v>0</v>
      </c>
      <c r="N989" s="29">
        <f t="shared" si="126"/>
        <v>0</v>
      </c>
      <c r="O989" s="28">
        <f t="shared" si="127"/>
        <v>0</v>
      </c>
      <c r="P989" s="29">
        <f t="shared" si="128"/>
        <v>0</v>
      </c>
      <c r="Q989" s="27"/>
      <c r="R989" s="7"/>
    </row>
    <row r="990" spans="1:18" x14ac:dyDescent="0.25">
      <c r="A990" s="2"/>
      <c r="B990" s="1"/>
      <c r="C990" s="2"/>
      <c r="D990" s="2"/>
      <c r="E990" s="4"/>
      <c r="F990" s="4"/>
      <c r="G990" s="4">
        <f t="shared" si="122"/>
        <v>0</v>
      </c>
      <c r="H990" s="26" t="s">
        <v>6</v>
      </c>
      <c r="I990" s="39">
        <f t="shared" si="121"/>
        <v>0</v>
      </c>
      <c r="J990" s="29">
        <f t="shared" si="123"/>
        <v>0</v>
      </c>
      <c r="K990" s="28">
        <f t="shared" si="124"/>
        <v>0</v>
      </c>
      <c r="L990" s="29">
        <f t="shared" si="125"/>
        <v>0</v>
      </c>
      <c r="M990" s="28">
        <f t="shared" si="126"/>
        <v>0</v>
      </c>
      <c r="N990" s="29">
        <f t="shared" si="126"/>
        <v>0</v>
      </c>
      <c r="O990" s="28">
        <f t="shared" si="127"/>
        <v>0</v>
      </c>
      <c r="P990" s="29">
        <f t="shared" si="128"/>
        <v>0</v>
      </c>
      <c r="Q990" s="27"/>
      <c r="R990" s="7"/>
    </row>
    <row r="991" spans="1:18" x14ac:dyDescent="0.25">
      <c r="A991" s="2"/>
      <c r="B991" s="1"/>
      <c r="C991" s="2"/>
      <c r="D991" s="2"/>
      <c r="E991" s="4"/>
      <c r="F991" s="4"/>
      <c r="G991" s="4">
        <f t="shared" si="122"/>
        <v>0</v>
      </c>
      <c r="H991" s="26" t="s">
        <v>6</v>
      </c>
      <c r="I991" s="39">
        <f t="shared" si="121"/>
        <v>0</v>
      </c>
      <c r="J991" s="29">
        <f t="shared" si="123"/>
        <v>0</v>
      </c>
      <c r="K991" s="28">
        <f t="shared" si="124"/>
        <v>0</v>
      </c>
      <c r="L991" s="29">
        <f t="shared" si="125"/>
        <v>0</v>
      </c>
      <c r="M991" s="28">
        <f t="shared" si="126"/>
        <v>0</v>
      </c>
      <c r="N991" s="29">
        <f t="shared" si="126"/>
        <v>0</v>
      </c>
      <c r="O991" s="28">
        <f t="shared" si="127"/>
        <v>0</v>
      </c>
      <c r="P991" s="29">
        <f t="shared" si="128"/>
        <v>0</v>
      </c>
      <c r="Q991" s="27"/>
      <c r="R991" s="7"/>
    </row>
    <row r="992" spans="1:18" x14ac:dyDescent="0.25">
      <c r="A992" s="2"/>
      <c r="B992" s="1"/>
      <c r="C992" s="2"/>
      <c r="D992" s="2"/>
      <c r="E992" s="4"/>
      <c r="F992" s="4"/>
      <c r="G992" s="4">
        <f t="shared" si="122"/>
        <v>0</v>
      </c>
      <c r="H992" s="26" t="s">
        <v>6</v>
      </c>
      <c r="I992" s="39">
        <f t="shared" si="121"/>
        <v>0</v>
      </c>
      <c r="J992" s="29">
        <f t="shared" si="123"/>
        <v>0</v>
      </c>
      <c r="K992" s="28">
        <f t="shared" si="124"/>
        <v>0</v>
      </c>
      <c r="L992" s="29">
        <f t="shared" si="125"/>
        <v>0</v>
      </c>
      <c r="M992" s="28">
        <f t="shared" si="126"/>
        <v>0</v>
      </c>
      <c r="N992" s="29">
        <f t="shared" si="126"/>
        <v>0</v>
      </c>
      <c r="O992" s="28">
        <f t="shared" si="127"/>
        <v>0</v>
      </c>
      <c r="P992" s="29">
        <f t="shared" si="128"/>
        <v>0</v>
      </c>
      <c r="Q992" s="27"/>
      <c r="R992" s="7"/>
    </row>
    <row r="993" spans="1:18" x14ac:dyDescent="0.25">
      <c r="A993" s="2"/>
      <c r="B993" s="1"/>
      <c r="C993" s="2"/>
      <c r="D993" s="2"/>
      <c r="E993" s="4"/>
      <c r="F993" s="4"/>
      <c r="G993" s="4">
        <f t="shared" si="122"/>
        <v>0</v>
      </c>
      <c r="H993" s="26" t="s">
        <v>6</v>
      </c>
      <c r="I993" s="39">
        <f t="shared" si="121"/>
        <v>0</v>
      </c>
      <c r="J993" s="29">
        <f t="shared" si="123"/>
        <v>0</v>
      </c>
      <c r="K993" s="28">
        <f t="shared" si="124"/>
        <v>0</v>
      </c>
      <c r="L993" s="29">
        <f t="shared" si="125"/>
        <v>0</v>
      </c>
      <c r="M993" s="28">
        <f t="shared" si="126"/>
        <v>0</v>
      </c>
      <c r="N993" s="29">
        <f t="shared" si="126"/>
        <v>0</v>
      </c>
      <c r="O993" s="28">
        <f t="shared" si="127"/>
        <v>0</v>
      </c>
      <c r="P993" s="29">
        <f t="shared" si="128"/>
        <v>0</v>
      </c>
      <c r="Q993" s="27"/>
      <c r="R993" s="7"/>
    </row>
    <row r="994" spans="1:18" x14ac:dyDescent="0.25">
      <c r="A994" s="2"/>
      <c r="B994" s="1"/>
      <c r="C994" s="2"/>
      <c r="D994" s="2"/>
      <c r="E994" s="4"/>
      <c r="F994" s="4"/>
      <c r="G994" s="4">
        <f t="shared" si="122"/>
        <v>0</v>
      </c>
      <c r="H994" s="26" t="s">
        <v>6</v>
      </c>
      <c r="I994" s="39">
        <f t="shared" si="121"/>
        <v>0</v>
      </c>
      <c r="J994" s="29">
        <f t="shared" si="123"/>
        <v>0</v>
      </c>
      <c r="K994" s="28">
        <f t="shared" si="124"/>
        <v>0</v>
      </c>
      <c r="L994" s="29">
        <f t="shared" si="125"/>
        <v>0</v>
      </c>
      <c r="M994" s="28">
        <f t="shared" si="126"/>
        <v>0</v>
      </c>
      <c r="N994" s="29">
        <f t="shared" si="126"/>
        <v>0</v>
      </c>
      <c r="O994" s="28">
        <f t="shared" si="127"/>
        <v>0</v>
      </c>
      <c r="P994" s="29">
        <f t="shared" si="128"/>
        <v>0</v>
      </c>
      <c r="Q994" s="27"/>
      <c r="R994" s="7"/>
    </row>
    <row r="995" spans="1:18" x14ac:dyDescent="0.25">
      <c r="A995" s="2"/>
      <c r="B995" s="1"/>
      <c r="C995" s="2"/>
      <c r="D995" s="2"/>
      <c r="E995" s="4"/>
      <c r="F995" s="4"/>
      <c r="G995" s="4">
        <f t="shared" si="122"/>
        <v>0</v>
      </c>
      <c r="H995" s="26" t="s">
        <v>6</v>
      </c>
      <c r="I995" s="39">
        <f t="shared" si="121"/>
        <v>0</v>
      </c>
      <c r="J995" s="29">
        <f t="shared" si="123"/>
        <v>0</v>
      </c>
      <c r="K995" s="28">
        <f t="shared" si="124"/>
        <v>0</v>
      </c>
      <c r="L995" s="29">
        <f t="shared" si="125"/>
        <v>0</v>
      </c>
      <c r="M995" s="28">
        <f t="shared" si="126"/>
        <v>0</v>
      </c>
      <c r="N995" s="29">
        <f t="shared" si="126"/>
        <v>0</v>
      </c>
      <c r="O995" s="28">
        <f t="shared" si="127"/>
        <v>0</v>
      </c>
      <c r="P995" s="29">
        <f t="shared" si="128"/>
        <v>0</v>
      </c>
      <c r="Q995" s="27"/>
      <c r="R995" s="7"/>
    </row>
    <row r="996" spans="1:18" x14ac:dyDescent="0.25">
      <c r="A996" s="2"/>
      <c r="B996" s="1"/>
      <c r="C996" s="2"/>
      <c r="D996" s="2"/>
      <c r="E996" s="4"/>
      <c r="F996" s="4"/>
      <c r="G996" s="4">
        <f t="shared" si="122"/>
        <v>0</v>
      </c>
      <c r="H996" s="26" t="s">
        <v>6</v>
      </c>
      <c r="I996" s="39">
        <f t="shared" si="121"/>
        <v>0</v>
      </c>
      <c r="J996" s="29">
        <f t="shared" si="123"/>
        <v>0</v>
      </c>
      <c r="K996" s="28">
        <f t="shared" si="124"/>
        <v>0</v>
      </c>
      <c r="L996" s="29">
        <f t="shared" si="125"/>
        <v>0</v>
      </c>
      <c r="M996" s="28">
        <f t="shared" si="126"/>
        <v>0</v>
      </c>
      <c r="N996" s="29">
        <f t="shared" si="126"/>
        <v>0</v>
      </c>
      <c r="O996" s="28">
        <f t="shared" si="127"/>
        <v>0</v>
      </c>
      <c r="P996" s="29">
        <f t="shared" si="128"/>
        <v>0</v>
      </c>
      <c r="Q996" s="27"/>
      <c r="R996" s="7"/>
    </row>
    <row r="997" spans="1:18" x14ac:dyDescent="0.25">
      <c r="A997" s="2"/>
      <c r="B997" s="1"/>
      <c r="C997" s="2"/>
      <c r="D997" s="2"/>
      <c r="E997" s="4"/>
      <c r="F997" s="4"/>
      <c r="G997" s="4">
        <f t="shared" si="122"/>
        <v>0</v>
      </c>
      <c r="H997" s="26" t="s">
        <v>6</v>
      </c>
      <c r="I997" s="39">
        <f t="shared" si="121"/>
        <v>0</v>
      </c>
      <c r="J997" s="29">
        <f t="shared" si="123"/>
        <v>0</v>
      </c>
      <c r="K997" s="28">
        <f t="shared" si="124"/>
        <v>0</v>
      </c>
      <c r="L997" s="29">
        <f t="shared" si="125"/>
        <v>0</v>
      </c>
      <c r="M997" s="28">
        <f t="shared" si="126"/>
        <v>0</v>
      </c>
      <c r="N997" s="29">
        <f t="shared" si="126"/>
        <v>0</v>
      </c>
      <c r="O997" s="28">
        <f t="shared" si="127"/>
        <v>0</v>
      </c>
      <c r="P997" s="29">
        <f t="shared" si="128"/>
        <v>0</v>
      </c>
      <c r="Q997" s="27"/>
      <c r="R997" s="7"/>
    </row>
    <row r="998" spans="1:18" x14ac:dyDescent="0.25">
      <c r="A998" s="2"/>
      <c r="B998" s="1"/>
      <c r="C998" s="2"/>
      <c r="D998" s="2"/>
      <c r="E998" s="4"/>
      <c r="F998" s="4"/>
      <c r="G998" s="4">
        <f t="shared" si="122"/>
        <v>0</v>
      </c>
      <c r="H998" s="26" t="s">
        <v>6</v>
      </c>
      <c r="I998" s="39">
        <f t="shared" si="121"/>
        <v>0</v>
      </c>
      <c r="J998" s="29">
        <f t="shared" si="123"/>
        <v>0</v>
      </c>
      <c r="K998" s="28">
        <f t="shared" si="124"/>
        <v>0</v>
      </c>
      <c r="L998" s="29">
        <f t="shared" si="125"/>
        <v>0</v>
      </c>
      <c r="M998" s="28">
        <f t="shared" si="126"/>
        <v>0</v>
      </c>
      <c r="N998" s="29">
        <f t="shared" si="126"/>
        <v>0</v>
      </c>
      <c r="O998" s="28">
        <f t="shared" si="127"/>
        <v>0</v>
      </c>
      <c r="P998" s="29">
        <f t="shared" si="128"/>
        <v>0</v>
      </c>
      <c r="Q998" s="27"/>
      <c r="R998" s="7"/>
    </row>
    <row r="999" spans="1:18" x14ac:dyDescent="0.25">
      <c r="A999" s="2"/>
      <c r="B999" s="1"/>
      <c r="C999" s="2"/>
      <c r="D999" s="2"/>
      <c r="E999" s="4"/>
      <c r="F999" s="4"/>
      <c r="G999" s="4">
        <f t="shared" si="122"/>
        <v>0</v>
      </c>
      <c r="H999" s="26" t="s">
        <v>6</v>
      </c>
      <c r="I999" s="39">
        <f t="shared" si="121"/>
        <v>0</v>
      </c>
      <c r="J999" s="29">
        <f t="shared" si="123"/>
        <v>0</v>
      </c>
      <c r="K999" s="28">
        <f t="shared" si="124"/>
        <v>0</v>
      </c>
      <c r="L999" s="29">
        <f t="shared" si="125"/>
        <v>0</v>
      </c>
      <c r="M999" s="28">
        <f t="shared" si="126"/>
        <v>0</v>
      </c>
      <c r="N999" s="29">
        <f t="shared" si="126"/>
        <v>0</v>
      </c>
      <c r="O999" s="28">
        <f t="shared" si="127"/>
        <v>0</v>
      </c>
      <c r="P999" s="29">
        <f t="shared" si="128"/>
        <v>0</v>
      </c>
      <c r="Q999" s="27"/>
      <c r="R999" s="7"/>
    </row>
    <row r="1000" spans="1:18" x14ac:dyDescent="0.25">
      <c r="A1000" s="2"/>
      <c r="B1000" s="1"/>
      <c r="C1000" s="2"/>
      <c r="D1000" s="2"/>
      <c r="E1000" s="4"/>
      <c r="F1000" s="4"/>
      <c r="G1000" s="4">
        <f t="shared" si="122"/>
        <v>0</v>
      </c>
      <c r="H1000" s="26" t="s">
        <v>6</v>
      </c>
      <c r="I1000" s="39">
        <f t="shared" si="121"/>
        <v>0</v>
      </c>
      <c r="J1000" s="29">
        <f t="shared" si="123"/>
        <v>0</v>
      </c>
      <c r="K1000" s="28">
        <f t="shared" si="124"/>
        <v>0</v>
      </c>
      <c r="L1000" s="29">
        <f t="shared" si="125"/>
        <v>0</v>
      </c>
      <c r="M1000" s="28">
        <f t="shared" si="126"/>
        <v>0</v>
      </c>
      <c r="N1000" s="29">
        <f t="shared" si="126"/>
        <v>0</v>
      </c>
      <c r="O1000" s="28">
        <f t="shared" si="127"/>
        <v>0</v>
      </c>
      <c r="P1000" s="29">
        <f t="shared" si="128"/>
        <v>0</v>
      </c>
      <c r="Q1000" s="27"/>
      <c r="R1000" s="7"/>
    </row>
    <row r="1001" spans="1:18" x14ac:dyDescent="0.25">
      <c r="A1001" s="2"/>
      <c r="B1001" s="1"/>
      <c r="C1001" s="2"/>
      <c r="D1001" s="2"/>
      <c r="E1001" s="4"/>
      <c r="F1001" s="4"/>
      <c r="G1001" s="4">
        <f t="shared" si="122"/>
        <v>0</v>
      </c>
      <c r="H1001" s="26" t="s">
        <v>6</v>
      </c>
      <c r="I1001" s="39">
        <f t="shared" si="121"/>
        <v>0</v>
      </c>
      <c r="J1001" s="29">
        <f t="shared" si="123"/>
        <v>0</v>
      </c>
      <c r="K1001" s="28">
        <f t="shared" si="124"/>
        <v>0</v>
      </c>
      <c r="L1001" s="29">
        <f t="shared" si="125"/>
        <v>0</v>
      </c>
      <c r="M1001" s="28">
        <f t="shared" si="126"/>
        <v>0</v>
      </c>
      <c r="N1001" s="29">
        <f t="shared" si="126"/>
        <v>0</v>
      </c>
      <c r="O1001" s="28">
        <f t="shared" si="127"/>
        <v>0</v>
      </c>
      <c r="P1001" s="29">
        <f t="shared" si="128"/>
        <v>0</v>
      </c>
      <c r="Q1001" s="27"/>
      <c r="R1001" s="7"/>
    </row>
    <row r="1002" spans="1:18" x14ac:dyDescent="0.25">
      <c r="A1002" s="2"/>
      <c r="B1002" s="1"/>
      <c r="C1002" s="2"/>
      <c r="D1002" s="2"/>
      <c r="E1002" s="4"/>
      <c r="F1002" s="4"/>
      <c r="G1002" s="4">
        <f t="shared" si="122"/>
        <v>0</v>
      </c>
      <c r="H1002" s="26" t="s">
        <v>6</v>
      </c>
      <c r="I1002" s="39">
        <f t="shared" si="121"/>
        <v>0</v>
      </c>
      <c r="J1002" s="29">
        <f t="shared" si="123"/>
        <v>0</v>
      </c>
      <c r="K1002" s="28">
        <f t="shared" si="124"/>
        <v>0</v>
      </c>
      <c r="L1002" s="29">
        <f t="shared" si="125"/>
        <v>0</v>
      </c>
      <c r="M1002" s="28">
        <f t="shared" si="126"/>
        <v>0</v>
      </c>
      <c r="N1002" s="29">
        <f t="shared" si="126"/>
        <v>0</v>
      </c>
      <c r="O1002" s="28">
        <f t="shared" si="127"/>
        <v>0</v>
      </c>
      <c r="P1002" s="29">
        <f t="shared" si="128"/>
        <v>0</v>
      </c>
      <c r="Q1002" s="27"/>
      <c r="R1002" s="7"/>
    </row>
    <row r="1003" spans="1:18" x14ac:dyDescent="0.25">
      <c r="A1003" s="2"/>
      <c r="B1003" s="1"/>
      <c r="C1003" s="2"/>
      <c r="D1003" s="2"/>
      <c r="E1003" s="4"/>
      <c r="F1003" s="4"/>
      <c r="G1003" s="4">
        <f t="shared" si="122"/>
        <v>0</v>
      </c>
      <c r="H1003" s="26" t="s">
        <v>6</v>
      </c>
      <c r="I1003" s="39">
        <f t="shared" si="121"/>
        <v>0</v>
      </c>
      <c r="J1003" s="29">
        <f t="shared" si="123"/>
        <v>0</v>
      </c>
      <c r="K1003" s="28">
        <f t="shared" si="124"/>
        <v>0</v>
      </c>
      <c r="L1003" s="29">
        <f t="shared" si="125"/>
        <v>0</v>
      </c>
      <c r="M1003" s="28">
        <f t="shared" si="126"/>
        <v>0</v>
      </c>
      <c r="N1003" s="29">
        <f t="shared" si="126"/>
        <v>0</v>
      </c>
      <c r="O1003" s="28">
        <f t="shared" si="127"/>
        <v>0</v>
      </c>
      <c r="P1003" s="29">
        <f t="shared" si="128"/>
        <v>0</v>
      </c>
      <c r="Q1003" s="27"/>
      <c r="R1003" s="7"/>
    </row>
    <row r="1004" spans="1:18" x14ac:dyDescent="0.25">
      <c r="A1004" s="2"/>
      <c r="B1004" s="1"/>
      <c r="C1004" s="2"/>
      <c r="D1004" s="2"/>
      <c r="E1004" s="4"/>
      <c r="F1004" s="4"/>
      <c r="G1004" s="4">
        <f t="shared" si="122"/>
        <v>0</v>
      </c>
      <c r="H1004" s="26" t="s">
        <v>6</v>
      </c>
      <c r="I1004" s="39">
        <f t="shared" si="121"/>
        <v>0</v>
      </c>
      <c r="J1004" s="29">
        <f t="shared" si="123"/>
        <v>0</v>
      </c>
      <c r="K1004" s="28">
        <f t="shared" si="124"/>
        <v>0</v>
      </c>
      <c r="L1004" s="29">
        <f t="shared" si="125"/>
        <v>0</v>
      </c>
      <c r="M1004" s="28">
        <f t="shared" si="126"/>
        <v>0</v>
      </c>
      <c r="N1004" s="29">
        <f t="shared" si="126"/>
        <v>0</v>
      </c>
      <c r="O1004" s="28">
        <f t="shared" si="127"/>
        <v>0</v>
      </c>
      <c r="P1004" s="29">
        <f t="shared" si="128"/>
        <v>0</v>
      </c>
      <c r="Q1004" s="27"/>
      <c r="R1004" s="7"/>
    </row>
    <row r="1005" spans="1:18" x14ac:dyDescent="0.25">
      <c r="A1005" s="2"/>
      <c r="B1005" s="1"/>
      <c r="C1005" s="2"/>
      <c r="D1005" s="2"/>
      <c r="E1005" s="4"/>
      <c r="F1005" s="4"/>
      <c r="G1005" s="4">
        <f t="shared" si="122"/>
        <v>0</v>
      </c>
      <c r="H1005" s="26" t="s">
        <v>6</v>
      </c>
      <c r="I1005" s="39">
        <f t="shared" si="121"/>
        <v>0</v>
      </c>
      <c r="J1005" s="29">
        <f t="shared" si="123"/>
        <v>0</v>
      </c>
      <c r="K1005" s="28">
        <f t="shared" si="124"/>
        <v>0</v>
      </c>
      <c r="L1005" s="29">
        <f t="shared" si="125"/>
        <v>0</v>
      </c>
      <c r="M1005" s="28">
        <f t="shared" si="126"/>
        <v>0</v>
      </c>
      <c r="N1005" s="29">
        <f t="shared" si="126"/>
        <v>0</v>
      </c>
      <c r="O1005" s="28">
        <f t="shared" si="127"/>
        <v>0</v>
      </c>
      <c r="P1005" s="29">
        <f t="shared" si="128"/>
        <v>0</v>
      </c>
      <c r="Q1005" s="27"/>
      <c r="R1005" s="7"/>
    </row>
    <row r="1006" spans="1:18" x14ac:dyDescent="0.25">
      <c r="A1006" s="2"/>
      <c r="B1006" s="1"/>
      <c r="C1006" s="2"/>
      <c r="D1006" s="2"/>
      <c r="E1006" s="4"/>
      <c r="F1006" s="4"/>
      <c r="G1006" s="4">
        <f t="shared" si="122"/>
        <v>0</v>
      </c>
      <c r="H1006" s="26" t="s">
        <v>6</v>
      </c>
      <c r="I1006" s="39">
        <f t="shared" si="121"/>
        <v>0</v>
      </c>
      <c r="J1006" s="29">
        <f t="shared" si="123"/>
        <v>0</v>
      </c>
      <c r="K1006" s="28">
        <f t="shared" si="124"/>
        <v>0</v>
      </c>
      <c r="L1006" s="29">
        <f t="shared" si="125"/>
        <v>0</v>
      </c>
      <c r="M1006" s="28">
        <f t="shared" si="126"/>
        <v>0</v>
      </c>
      <c r="N1006" s="29">
        <f t="shared" si="126"/>
        <v>0</v>
      </c>
      <c r="O1006" s="28">
        <f t="shared" si="127"/>
        <v>0</v>
      </c>
      <c r="P1006" s="29">
        <f t="shared" si="128"/>
        <v>0</v>
      </c>
      <c r="Q1006" s="27"/>
      <c r="R1006" s="7"/>
    </row>
    <row r="1007" spans="1:18" x14ac:dyDescent="0.25">
      <c r="A1007" s="2"/>
      <c r="B1007" s="1"/>
      <c r="C1007" s="2"/>
      <c r="D1007" s="2"/>
      <c r="E1007" s="4"/>
      <c r="F1007" s="4"/>
      <c r="G1007" s="4">
        <f t="shared" si="122"/>
        <v>0</v>
      </c>
      <c r="H1007" s="26" t="s">
        <v>6</v>
      </c>
      <c r="I1007" s="39">
        <f t="shared" si="121"/>
        <v>0</v>
      </c>
      <c r="J1007" s="29">
        <f t="shared" si="123"/>
        <v>0</v>
      </c>
      <c r="K1007" s="28">
        <f t="shared" si="124"/>
        <v>0</v>
      </c>
      <c r="L1007" s="29">
        <f t="shared" si="125"/>
        <v>0</v>
      </c>
      <c r="M1007" s="28">
        <f t="shared" si="126"/>
        <v>0</v>
      </c>
      <c r="N1007" s="29">
        <f t="shared" si="126"/>
        <v>0</v>
      </c>
      <c r="O1007" s="28">
        <f t="shared" si="127"/>
        <v>0</v>
      </c>
      <c r="P1007" s="29">
        <f t="shared" si="128"/>
        <v>0</v>
      </c>
      <c r="Q1007" s="27"/>
      <c r="R1007" s="7"/>
    </row>
    <row r="1008" spans="1:18" x14ac:dyDescent="0.25">
      <c r="A1008" s="2"/>
      <c r="B1008" s="1"/>
      <c r="C1008" s="2"/>
      <c r="D1008" s="2"/>
      <c r="E1008" s="4"/>
      <c r="F1008" s="4"/>
      <c r="G1008" s="4">
        <f t="shared" si="122"/>
        <v>0</v>
      </c>
      <c r="H1008" s="26" t="s">
        <v>6</v>
      </c>
      <c r="I1008" s="39">
        <f t="shared" si="121"/>
        <v>0</v>
      </c>
      <c r="J1008" s="29">
        <f t="shared" si="123"/>
        <v>0</v>
      </c>
      <c r="K1008" s="28">
        <f t="shared" si="124"/>
        <v>0</v>
      </c>
      <c r="L1008" s="29">
        <f t="shared" si="125"/>
        <v>0</v>
      </c>
      <c r="M1008" s="28">
        <f t="shared" si="126"/>
        <v>0</v>
      </c>
      <c r="N1008" s="29">
        <f t="shared" si="126"/>
        <v>0</v>
      </c>
      <c r="O1008" s="28">
        <f t="shared" si="127"/>
        <v>0</v>
      </c>
      <c r="P1008" s="29">
        <f t="shared" si="128"/>
        <v>0</v>
      </c>
      <c r="Q1008" s="27"/>
      <c r="R1008" s="7"/>
    </row>
    <row r="1009" spans="1:18" x14ac:dyDescent="0.25">
      <c r="A1009" s="2"/>
      <c r="B1009" s="1"/>
      <c r="C1009" s="2"/>
      <c r="D1009" s="2"/>
      <c r="E1009" s="4"/>
      <c r="F1009" s="4"/>
      <c r="G1009" s="4">
        <f t="shared" si="122"/>
        <v>0</v>
      </c>
      <c r="H1009" s="26" t="s">
        <v>6</v>
      </c>
      <c r="I1009" s="39">
        <f t="shared" si="121"/>
        <v>0</v>
      </c>
      <c r="J1009" s="29">
        <f t="shared" si="123"/>
        <v>0</v>
      </c>
      <c r="K1009" s="28">
        <f t="shared" si="124"/>
        <v>0</v>
      </c>
      <c r="L1009" s="29">
        <f t="shared" si="125"/>
        <v>0</v>
      </c>
      <c r="M1009" s="28">
        <f t="shared" si="126"/>
        <v>0</v>
      </c>
      <c r="N1009" s="29">
        <f t="shared" si="126"/>
        <v>0</v>
      </c>
      <c r="O1009" s="28">
        <f t="shared" si="127"/>
        <v>0</v>
      </c>
      <c r="P1009" s="29">
        <f t="shared" si="128"/>
        <v>0</v>
      </c>
      <c r="Q1009" s="27"/>
      <c r="R1009" s="7"/>
    </row>
    <row r="1010" spans="1:18" x14ac:dyDescent="0.25">
      <c r="A1010" s="2"/>
      <c r="B1010" s="1"/>
      <c r="C1010" s="2"/>
      <c r="D1010" s="2"/>
      <c r="E1010" s="4"/>
      <c r="F1010" s="4"/>
      <c r="G1010" s="4">
        <f t="shared" si="122"/>
        <v>0</v>
      </c>
      <c r="H1010" s="26" t="s">
        <v>6</v>
      </c>
      <c r="I1010" s="39">
        <f t="shared" si="121"/>
        <v>0</v>
      </c>
      <c r="J1010" s="29">
        <f t="shared" si="123"/>
        <v>0</v>
      </c>
      <c r="K1010" s="28">
        <f t="shared" si="124"/>
        <v>0</v>
      </c>
      <c r="L1010" s="29">
        <f t="shared" si="125"/>
        <v>0</v>
      </c>
      <c r="M1010" s="28">
        <f t="shared" si="126"/>
        <v>0</v>
      </c>
      <c r="N1010" s="29">
        <f t="shared" si="126"/>
        <v>0</v>
      </c>
      <c r="O1010" s="28">
        <f t="shared" si="127"/>
        <v>0</v>
      </c>
      <c r="P1010" s="29">
        <f t="shared" si="128"/>
        <v>0</v>
      </c>
      <c r="Q1010" s="27"/>
      <c r="R1010" s="7"/>
    </row>
    <row r="1011" spans="1:18" x14ac:dyDescent="0.25">
      <c r="A1011" s="2"/>
      <c r="B1011" s="1"/>
      <c r="C1011" s="2"/>
      <c r="D1011" s="2"/>
      <c r="E1011" s="4"/>
      <c r="F1011" s="4"/>
      <c r="G1011" s="4">
        <f t="shared" si="122"/>
        <v>0</v>
      </c>
      <c r="H1011" s="26" t="s">
        <v>6</v>
      </c>
      <c r="I1011" s="39">
        <f t="shared" si="121"/>
        <v>0</v>
      </c>
      <c r="J1011" s="29">
        <f t="shared" si="123"/>
        <v>0</v>
      </c>
      <c r="K1011" s="28">
        <f t="shared" si="124"/>
        <v>0</v>
      </c>
      <c r="L1011" s="29">
        <f t="shared" si="125"/>
        <v>0</v>
      </c>
      <c r="M1011" s="28">
        <f t="shared" si="126"/>
        <v>0</v>
      </c>
      <c r="N1011" s="29">
        <f t="shared" si="126"/>
        <v>0</v>
      </c>
      <c r="O1011" s="28">
        <f t="shared" si="127"/>
        <v>0</v>
      </c>
      <c r="P1011" s="29">
        <f t="shared" si="128"/>
        <v>0</v>
      </c>
      <c r="Q1011" s="27"/>
      <c r="R1011" s="7"/>
    </row>
    <row r="1012" spans="1:18" x14ac:dyDescent="0.25">
      <c r="A1012" s="2"/>
      <c r="B1012" s="1"/>
      <c r="C1012" s="2"/>
      <c r="D1012" s="2"/>
      <c r="E1012" s="4"/>
      <c r="F1012" s="4"/>
      <c r="G1012" s="4">
        <f t="shared" si="122"/>
        <v>0</v>
      </c>
      <c r="H1012" s="26" t="s">
        <v>6</v>
      </c>
      <c r="I1012" s="39">
        <f t="shared" si="121"/>
        <v>0</v>
      </c>
      <c r="J1012" s="29">
        <f t="shared" si="123"/>
        <v>0</v>
      </c>
      <c r="K1012" s="28">
        <f t="shared" si="124"/>
        <v>0</v>
      </c>
      <c r="L1012" s="29">
        <f t="shared" si="125"/>
        <v>0</v>
      </c>
      <c r="M1012" s="28">
        <f t="shared" si="126"/>
        <v>0</v>
      </c>
      <c r="N1012" s="29">
        <f t="shared" si="126"/>
        <v>0</v>
      </c>
      <c r="O1012" s="28">
        <f t="shared" si="127"/>
        <v>0</v>
      </c>
      <c r="P1012" s="29">
        <f t="shared" si="128"/>
        <v>0</v>
      </c>
      <c r="Q1012" s="27"/>
      <c r="R1012" s="7"/>
    </row>
    <row r="1013" spans="1:18" x14ac:dyDescent="0.25">
      <c r="A1013" s="2"/>
      <c r="B1013" s="1"/>
      <c r="C1013" s="2"/>
      <c r="D1013" s="2"/>
      <c r="E1013" s="4"/>
      <c r="F1013" s="4"/>
      <c r="G1013" s="4">
        <f t="shared" si="122"/>
        <v>0</v>
      </c>
      <c r="H1013" s="26" t="s">
        <v>6</v>
      </c>
      <c r="I1013" s="39">
        <f t="shared" si="121"/>
        <v>0</v>
      </c>
      <c r="J1013" s="29">
        <f t="shared" si="123"/>
        <v>0</v>
      </c>
      <c r="K1013" s="28">
        <f t="shared" si="124"/>
        <v>0</v>
      </c>
      <c r="L1013" s="29">
        <f t="shared" si="125"/>
        <v>0</v>
      </c>
      <c r="M1013" s="28">
        <f t="shared" si="126"/>
        <v>0</v>
      </c>
      <c r="N1013" s="29">
        <f t="shared" si="126"/>
        <v>0</v>
      </c>
      <c r="O1013" s="28">
        <f t="shared" si="127"/>
        <v>0</v>
      </c>
      <c r="P1013" s="29">
        <f t="shared" si="128"/>
        <v>0</v>
      </c>
      <c r="Q1013" s="27"/>
      <c r="R1013" s="7"/>
    </row>
    <row r="1014" spans="1:18" x14ac:dyDescent="0.25">
      <c r="A1014" s="2"/>
      <c r="B1014" s="1"/>
      <c r="C1014" s="2"/>
      <c r="D1014" s="2"/>
      <c r="E1014" s="4"/>
      <c r="F1014" s="4"/>
      <c r="G1014" s="4">
        <f t="shared" si="122"/>
        <v>0</v>
      </c>
      <c r="H1014" s="26" t="s">
        <v>6</v>
      </c>
      <c r="I1014" s="39">
        <f t="shared" si="121"/>
        <v>0</v>
      </c>
      <c r="J1014" s="29">
        <f t="shared" si="123"/>
        <v>0</v>
      </c>
      <c r="K1014" s="28">
        <f t="shared" si="124"/>
        <v>0</v>
      </c>
      <c r="L1014" s="29">
        <f t="shared" si="125"/>
        <v>0</v>
      </c>
      <c r="M1014" s="28">
        <f t="shared" si="126"/>
        <v>0</v>
      </c>
      <c r="N1014" s="29">
        <f t="shared" si="126"/>
        <v>0</v>
      </c>
      <c r="O1014" s="28">
        <f t="shared" si="127"/>
        <v>0</v>
      </c>
      <c r="P1014" s="29">
        <f t="shared" si="128"/>
        <v>0</v>
      </c>
      <c r="Q1014" s="27"/>
      <c r="R1014" s="7"/>
    </row>
    <row r="1015" spans="1:18" x14ac:dyDescent="0.25">
      <c r="A1015" s="2"/>
      <c r="B1015" s="1"/>
      <c r="C1015" s="2"/>
      <c r="D1015" s="2"/>
      <c r="E1015" s="4"/>
      <c r="F1015" s="4"/>
      <c r="G1015" s="4">
        <f t="shared" si="122"/>
        <v>0</v>
      </c>
      <c r="H1015" s="26" t="s">
        <v>6</v>
      </c>
      <c r="I1015" s="39">
        <f t="shared" si="121"/>
        <v>0</v>
      </c>
      <c r="J1015" s="29">
        <f t="shared" si="123"/>
        <v>0</v>
      </c>
      <c r="K1015" s="28">
        <f t="shared" si="124"/>
        <v>0</v>
      </c>
      <c r="L1015" s="29">
        <f t="shared" si="125"/>
        <v>0</v>
      </c>
      <c r="M1015" s="28">
        <f t="shared" si="126"/>
        <v>0</v>
      </c>
      <c r="N1015" s="29">
        <f t="shared" si="126"/>
        <v>0</v>
      </c>
      <c r="O1015" s="28">
        <f t="shared" si="127"/>
        <v>0</v>
      </c>
      <c r="P1015" s="29">
        <f t="shared" si="128"/>
        <v>0</v>
      </c>
      <c r="Q1015" s="27"/>
      <c r="R1015" s="7"/>
    </row>
    <row r="1016" spans="1:18" x14ac:dyDescent="0.25">
      <c r="A1016" s="2"/>
      <c r="B1016" s="1"/>
      <c r="C1016" s="2"/>
      <c r="D1016" s="2"/>
      <c r="E1016" s="4"/>
      <c r="F1016" s="4"/>
      <c r="G1016" s="4">
        <f t="shared" si="122"/>
        <v>0</v>
      </c>
      <c r="H1016" s="26" t="s">
        <v>6</v>
      </c>
      <c r="I1016" s="39">
        <f t="shared" si="121"/>
        <v>0</v>
      </c>
      <c r="J1016" s="29">
        <f t="shared" si="123"/>
        <v>0</v>
      </c>
      <c r="K1016" s="28">
        <f t="shared" si="124"/>
        <v>0</v>
      </c>
      <c r="L1016" s="29">
        <f t="shared" si="125"/>
        <v>0</v>
      </c>
      <c r="M1016" s="28">
        <f t="shared" si="126"/>
        <v>0</v>
      </c>
      <c r="N1016" s="29">
        <f t="shared" si="126"/>
        <v>0</v>
      </c>
      <c r="O1016" s="28">
        <f t="shared" si="127"/>
        <v>0</v>
      </c>
      <c r="P1016" s="29">
        <f t="shared" si="128"/>
        <v>0</v>
      </c>
      <c r="Q1016" s="27"/>
      <c r="R1016" s="7"/>
    </row>
    <row r="1017" spans="1:18" x14ac:dyDescent="0.25">
      <c r="A1017" s="2"/>
      <c r="B1017" s="1"/>
      <c r="C1017" s="2"/>
      <c r="D1017" s="2"/>
      <c r="E1017" s="4"/>
      <c r="F1017" s="4"/>
      <c r="G1017" s="4">
        <f t="shared" si="122"/>
        <v>0</v>
      </c>
      <c r="H1017" s="26" t="s">
        <v>6</v>
      </c>
      <c r="I1017" s="39">
        <f t="shared" si="121"/>
        <v>0</v>
      </c>
      <c r="J1017" s="29">
        <f t="shared" si="123"/>
        <v>0</v>
      </c>
      <c r="K1017" s="28">
        <f t="shared" si="124"/>
        <v>0</v>
      </c>
      <c r="L1017" s="29">
        <f t="shared" si="125"/>
        <v>0</v>
      </c>
      <c r="M1017" s="28">
        <f t="shared" si="126"/>
        <v>0</v>
      </c>
      <c r="N1017" s="29">
        <f t="shared" si="126"/>
        <v>0</v>
      </c>
      <c r="O1017" s="28">
        <f t="shared" si="127"/>
        <v>0</v>
      </c>
      <c r="P1017" s="29">
        <f t="shared" si="128"/>
        <v>0</v>
      </c>
      <c r="Q1017" s="27"/>
      <c r="R1017" s="7"/>
    </row>
    <row r="1018" spans="1:18" x14ac:dyDescent="0.25">
      <c r="A1018" s="2"/>
      <c r="B1018" s="1"/>
      <c r="C1018" s="2"/>
      <c r="D1018" s="2"/>
      <c r="E1018" s="4"/>
      <c r="F1018" s="4"/>
      <c r="G1018" s="4">
        <f t="shared" si="122"/>
        <v>0</v>
      </c>
      <c r="H1018" s="26" t="s">
        <v>6</v>
      </c>
      <c r="I1018" s="39">
        <f t="shared" si="121"/>
        <v>0</v>
      </c>
      <c r="J1018" s="29">
        <f t="shared" si="123"/>
        <v>0</v>
      </c>
      <c r="K1018" s="28">
        <f t="shared" si="124"/>
        <v>0</v>
      </c>
      <c r="L1018" s="29">
        <f t="shared" si="125"/>
        <v>0</v>
      </c>
      <c r="M1018" s="28">
        <f t="shared" si="126"/>
        <v>0</v>
      </c>
      <c r="N1018" s="29">
        <f t="shared" si="126"/>
        <v>0</v>
      </c>
      <c r="O1018" s="28">
        <f t="shared" si="127"/>
        <v>0</v>
      </c>
      <c r="P1018" s="29">
        <f t="shared" si="128"/>
        <v>0</v>
      </c>
      <c r="Q1018" s="27"/>
      <c r="R1018" s="7"/>
    </row>
    <row r="1019" spans="1:18" x14ac:dyDescent="0.25">
      <c r="A1019" s="2"/>
      <c r="B1019" s="1"/>
      <c r="C1019" s="2"/>
      <c r="D1019" s="2"/>
      <c r="E1019" s="4"/>
      <c r="F1019" s="4"/>
      <c r="G1019" s="4">
        <f t="shared" si="122"/>
        <v>0</v>
      </c>
      <c r="H1019" s="26" t="s">
        <v>6</v>
      </c>
      <c r="I1019" s="39">
        <f t="shared" si="121"/>
        <v>0</v>
      </c>
      <c r="J1019" s="29">
        <f t="shared" si="123"/>
        <v>0</v>
      </c>
      <c r="K1019" s="28">
        <f t="shared" si="124"/>
        <v>0</v>
      </c>
      <c r="L1019" s="29">
        <f t="shared" si="125"/>
        <v>0</v>
      </c>
      <c r="M1019" s="28">
        <f t="shared" si="126"/>
        <v>0</v>
      </c>
      <c r="N1019" s="29">
        <f t="shared" si="126"/>
        <v>0</v>
      </c>
      <c r="O1019" s="28">
        <f t="shared" si="127"/>
        <v>0</v>
      </c>
      <c r="P1019" s="29">
        <f t="shared" si="128"/>
        <v>0</v>
      </c>
      <c r="Q1019" s="27"/>
      <c r="R1019" s="7"/>
    </row>
    <row r="1020" spans="1:18" x14ac:dyDescent="0.25">
      <c r="A1020" s="2"/>
      <c r="B1020" s="1"/>
      <c r="C1020" s="2"/>
      <c r="D1020" s="2"/>
      <c r="E1020" s="4"/>
      <c r="F1020" s="4"/>
      <c r="G1020" s="4">
        <f t="shared" si="122"/>
        <v>0</v>
      </c>
      <c r="H1020" s="26" t="s">
        <v>6</v>
      </c>
      <c r="I1020" s="39">
        <f t="shared" si="121"/>
        <v>0</v>
      </c>
      <c r="J1020" s="29">
        <f t="shared" si="123"/>
        <v>0</v>
      </c>
      <c r="K1020" s="28">
        <f t="shared" si="124"/>
        <v>0</v>
      </c>
      <c r="L1020" s="29">
        <f t="shared" si="125"/>
        <v>0</v>
      </c>
      <c r="M1020" s="28">
        <f t="shared" si="126"/>
        <v>0</v>
      </c>
      <c r="N1020" s="29">
        <f t="shared" si="126"/>
        <v>0</v>
      </c>
      <c r="O1020" s="28">
        <f t="shared" si="127"/>
        <v>0</v>
      </c>
      <c r="P1020" s="29">
        <f t="shared" si="128"/>
        <v>0</v>
      </c>
      <c r="Q1020" s="27"/>
      <c r="R1020" s="7"/>
    </row>
    <row r="1021" spans="1:18" x14ac:dyDescent="0.25">
      <c r="A1021" s="2"/>
      <c r="B1021" s="1"/>
      <c r="C1021" s="2"/>
      <c r="D1021" s="2"/>
      <c r="E1021" s="4"/>
      <c r="F1021" s="4"/>
      <c r="G1021" s="4">
        <f t="shared" si="122"/>
        <v>0</v>
      </c>
      <c r="H1021" s="26" t="s">
        <v>6</v>
      </c>
      <c r="I1021" s="39">
        <f t="shared" si="121"/>
        <v>0</v>
      </c>
      <c r="J1021" s="29">
        <f t="shared" si="123"/>
        <v>0</v>
      </c>
      <c r="K1021" s="28">
        <f t="shared" si="124"/>
        <v>0</v>
      </c>
      <c r="L1021" s="29">
        <f t="shared" si="125"/>
        <v>0</v>
      </c>
      <c r="M1021" s="28">
        <f t="shared" si="126"/>
        <v>0</v>
      </c>
      <c r="N1021" s="29">
        <f t="shared" si="126"/>
        <v>0</v>
      </c>
      <c r="O1021" s="28">
        <f t="shared" si="127"/>
        <v>0</v>
      </c>
      <c r="P1021" s="29">
        <f t="shared" si="128"/>
        <v>0</v>
      </c>
      <c r="Q1021" s="27"/>
      <c r="R1021" s="7"/>
    </row>
    <row r="1022" spans="1:18" x14ac:dyDescent="0.25">
      <c r="A1022" s="2"/>
      <c r="B1022" s="1"/>
      <c r="C1022" s="2"/>
      <c r="D1022" s="2"/>
      <c r="E1022" s="4"/>
      <c r="F1022" s="4"/>
      <c r="G1022" s="4">
        <f t="shared" si="122"/>
        <v>0</v>
      </c>
      <c r="H1022" s="26" t="s">
        <v>6</v>
      </c>
      <c r="I1022" s="39">
        <f t="shared" si="121"/>
        <v>0</v>
      </c>
      <c r="J1022" s="29">
        <f t="shared" si="123"/>
        <v>0</v>
      </c>
      <c r="K1022" s="28">
        <f t="shared" si="124"/>
        <v>0</v>
      </c>
      <c r="L1022" s="29">
        <f t="shared" si="125"/>
        <v>0</v>
      </c>
      <c r="M1022" s="28">
        <f t="shared" si="126"/>
        <v>0</v>
      </c>
      <c r="N1022" s="29">
        <f t="shared" si="126"/>
        <v>0</v>
      </c>
      <c r="O1022" s="28">
        <f t="shared" si="127"/>
        <v>0</v>
      </c>
      <c r="P1022" s="29">
        <f t="shared" si="128"/>
        <v>0</v>
      </c>
      <c r="Q1022" s="27"/>
      <c r="R1022" s="7"/>
    </row>
    <row r="1023" spans="1:18" x14ac:dyDescent="0.25">
      <c r="A1023" s="2"/>
      <c r="B1023" s="1"/>
      <c r="C1023" s="2"/>
      <c r="D1023" s="2"/>
      <c r="E1023" s="4"/>
      <c r="F1023" s="4"/>
      <c r="G1023" s="4">
        <f t="shared" si="122"/>
        <v>0</v>
      </c>
      <c r="H1023" s="26" t="s">
        <v>6</v>
      </c>
      <c r="I1023" s="39">
        <f t="shared" si="121"/>
        <v>0</v>
      </c>
      <c r="J1023" s="29">
        <f t="shared" si="123"/>
        <v>0</v>
      </c>
      <c r="K1023" s="28">
        <f t="shared" si="124"/>
        <v>0</v>
      </c>
      <c r="L1023" s="29">
        <f t="shared" si="125"/>
        <v>0</v>
      </c>
      <c r="M1023" s="28">
        <f t="shared" si="126"/>
        <v>0</v>
      </c>
      <c r="N1023" s="29">
        <f t="shared" si="126"/>
        <v>0</v>
      </c>
      <c r="O1023" s="28">
        <f t="shared" si="127"/>
        <v>0</v>
      </c>
      <c r="P1023" s="29">
        <f t="shared" si="128"/>
        <v>0</v>
      </c>
      <c r="Q1023" s="27"/>
      <c r="R1023" s="7"/>
    </row>
    <row r="1024" spans="1:18" x14ac:dyDescent="0.25">
      <c r="A1024" s="2"/>
      <c r="B1024" s="1"/>
      <c r="C1024" s="2"/>
      <c r="D1024" s="2"/>
      <c r="E1024" s="4"/>
      <c r="F1024" s="4"/>
      <c r="G1024" s="4">
        <f t="shared" si="122"/>
        <v>0</v>
      </c>
      <c r="H1024" s="26" t="s">
        <v>6</v>
      </c>
      <c r="I1024" s="39">
        <f t="shared" ref="I1024:I1087" si="129">E1024*$E$4</f>
        <v>0</v>
      </c>
      <c r="J1024" s="29">
        <f t="shared" si="123"/>
        <v>0</v>
      </c>
      <c r="K1024" s="28">
        <f t="shared" si="124"/>
        <v>0</v>
      </c>
      <c r="L1024" s="29">
        <f t="shared" si="125"/>
        <v>0</v>
      </c>
      <c r="M1024" s="28">
        <f t="shared" si="126"/>
        <v>0</v>
      </c>
      <c r="N1024" s="29">
        <f t="shared" si="126"/>
        <v>0</v>
      </c>
      <c r="O1024" s="28">
        <f t="shared" si="127"/>
        <v>0</v>
      </c>
      <c r="P1024" s="29">
        <f t="shared" si="128"/>
        <v>0</v>
      </c>
      <c r="Q1024" s="27"/>
      <c r="R1024" s="7"/>
    </row>
    <row r="1025" spans="1:18" x14ac:dyDescent="0.25">
      <c r="A1025" s="2"/>
      <c r="B1025" s="1"/>
      <c r="C1025" s="2"/>
      <c r="D1025" s="2"/>
      <c r="E1025" s="4"/>
      <c r="F1025" s="4"/>
      <c r="G1025" s="4">
        <f t="shared" si="122"/>
        <v>0</v>
      </c>
      <c r="H1025" s="26" t="s">
        <v>6</v>
      </c>
      <c r="I1025" s="39">
        <f t="shared" si="129"/>
        <v>0</v>
      </c>
      <c r="J1025" s="29">
        <f t="shared" si="123"/>
        <v>0</v>
      </c>
      <c r="K1025" s="28">
        <f t="shared" si="124"/>
        <v>0</v>
      </c>
      <c r="L1025" s="29">
        <f t="shared" si="125"/>
        <v>0</v>
      </c>
      <c r="M1025" s="28">
        <f t="shared" si="126"/>
        <v>0</v>
      </c>
      <c r="N1025" s="29">
        <f t="shared" si="126"/>
        <v>0</v>
      </c>
      <c r="O1025" s="28">
        <f t="shared" si="127"/>
        <v>0</v>
      </c>
      <c r="P1025" s="29">
        <f t="shared" si="128"/>
        <v>0</v>
      </c>
      <c r="Q1025" s="27"/>
      <c r="R1025" s="7"/>
    </row>
    <row r="1026" spans="1:18" x14ac:dyDescent="0.25">
      <c r="A1026" s="2"/>
      <c r="B1026" s="1"/>
      <c r="C1026" s="2"/>
      <c r="D1026" s="2"/>
      <c r="E1026" s="4"/>
      <c r="F1026" s="4"/>
      <c r="G1026" s="4">
        <f t="shared" si="122"/>
        <v>0</v>
      </c>
      <c r="H1026" s="26" t="s">
        <v>6</v>
      </c>
      <c r="I1026" s="39">
        <f t="shared" si="129"/>
        <v>0</v>
      </c>
      <c r="J1026" s="29">
        <f t="shared" si="123"/>
        <v>0</v>
      </c>
      <c r="K1026" s="28">
        <f t="shared" si="124"/>
        <v>0</v>
      </c>
      <c r="L1026" s="29">
        <f t="shared" si="125"/>
        <v>0</v>
      </c>
      <c r="M1026" s="28">
        <f t="shared" si="126"/>
        <v>0</v>
      </c>
      <c r="N1026" s="29">
        <f t="shared" si="126"/>
        <v>0</v>
      </c>
      <c r="O1026" s="28">
        <f t="shared" si="127"/>
        <v>0</v>
      </c>
      <c r="P1026" s="29">
        <f t="shared" si="128"/>
        <v>0</v>
      </c>
      <c r="Q1026" s="27"/>
      <c r="R1026" s="7"/>
    </row>
    <row r="1027" spans="1:18" x14ac:dyDescent="0.25">
      <c r="A1027" s="2"/>
      <c r="B1027" s="1"/>
      <c r="C1027" s="2"/>
      <c r="D1027" s="2"/>
      <c r="E1027" s="4"/>
      <c r="F1027" s="4"/>
      <c r="G1027" s="4">
        <f t="shared" si="122"/>
        <v>0</v>
      </c>
      <c r="H1027" s="26" t="s">
        <v>6</v>
      </c>
      <c r="I1027" s="39">
        <f t="shared" si="129"/>
        <v>0</v>
      </c>
      <c r="J1027" s="29">
        <f t="shared" si="123"/>
        <v>0</v>
      </c>
      <c r="K1027" s="28">
        <f t="shared" si="124"/>
        <v>0</v>
      </c>
      <c r="L1027" s="29">
        <f t="shared" si="125"/>
        <v>0</v>
      </c>
      <c r="M1027" s="28">
        <f t="shared" si="126"/>
        <v>0</v>
      </c>
      <c r="N1027" s="29">
        <f t="shared" si="126"/>
        <v>0</v>
      </c>
      <c r="O1027" s="28">
        <f t="shared" si="127"/>
        <v>0</v>
      </c>
      <c r="P1027" s="29">
        <f t="shared" si="128"/>
        <v>0</v>
      </c>
      <c r="Q1027" s="27"/>
      <c r="R1027" s="7"/>
    </row>
    <row r="1028" spans="1:18" x14ac:dyDescent="0.25">
      <c r="A1028" s="2"/>
      <c r="B1028" s="1"/>
      <c r="C1028" s="2"/>
      <c r="D1028" s="2"/>
      <c r="E1028" s="4"/>
      <c r="F1028" s="4"/>
      <c r="G1028" s="4">
        <f t="shared" si="122"/>
        <v>0</v>
      </c>
      <c r="H1028" s="26" t="s">
        <v>6</v>
      </c>
      <c r="I1028" s="39">
        <f t="shared" si="129"/>
        <v>0</v>
      </c>
      <c r="J1028" s="29">
        <f t="shared" si="123"/>
        <v>0</v>
      </c>
      <c r="K1028" s="28">
        <f t="shared" si="124"/>
        <v>0</v>
      </c>
      <c r="L1028" s="29">
        <f t="shared" si="125"/>
        <v>0</v>
      </c>
      <c r="M1028" s="28">
        <f t="shared" si="126"/>
        <v>0</v>
      </c>
      <c r="N1028" s="29">
        <f t="shared" si="126"/>
        <v>0</v>
      </c>
      <c r="O1028" s="28">
        <f t="shared" si="127"/>
        <v>0</v>
      </c>
      <c r="P1028" s="29">
        <f t="shared" si="128"/>
        <v>0</v>
      </c>
      <c r="Q1028" s="27"/>
      <c r="R1028" s="7"/>
    </row>
    <row r="1029" spans="1:18" x14ac:dyDescent="0.25">
      <c r="A1029" s="2"/>
      <c r="B1029" s="1"/>
      <c r="C1029" s="2"/>
      <c r="D1029" s="2"/>
      <c r="E1029" s="4"/>
      <c r="F1029" s="4"/>
      <c r="G1029" s="4">
        <f t="shared" si="122"/>
        <v>0</v>
      </c>
      <c r="H1029" s="26" t="s">
        <v>6</v>
      </c>
      <c r="I1029" s="39">
        <f t="shared" si="129"/>
        <v>0</v>
      </c>
      <c r="J1029" s="29">
        <f t="shared" si="123"/>
        <v>0</v>
      </c>
      <c r="K1029" s="28">
        <f t="shared" si="124"/>
        <v>0</v>
      </c>
      <c r="L1029" s="29">
        <f t="shared" si="125"/>
        <v>0</v>
      </c>
      <c r="M1029" s="28">
        <f t="shared" si="126"/>
        <v>0</v>
      </c>
      <c r="N1029" s="29">
        <f t="shared" si="126"/>
        <v>0</v>
      </c>
      <c r="O1029" s="28">
        <f t="shared" si="127"/>
        <v>0</v>
      </c>
      <c r="P1029" s="29">
        <f t="shared" si="128"/>
        <v>0</v>
      </c>
      <c r="Q1029" s="27"/>
      <c r="R1029" s="7"/>
    </row>
    <row r="1030" spans="1:18" x14ac:dyDescent="0.25">
      <c r="A1030" s="2"/>
      <c r="B1030" s="1"/>
      <c r="C1030" s="2"/>
      <c r="D1030" s="2"/>
      <c r="E1030" s="4"/>
      <c r="F1030" s="4"/>
      <c r="G1030" s="4">
        <f t="shared" si="122"/>
        <v>0</v>
      </c>
      <c r="H1030" s="26" t="s">
        <v>6</v>
      </c>
      <c r="I1030" s="39">
        <f t="shared" si="129"/>
        <v>0</v>
      </c>
      <c r="J1030" s="29">
        <f t="shared" si="123"/>
        <v>0</v>
      </c>
      <c r="K1030" s="28">
        <f t="shared" si="124"/>
        <v>0</v>
      </c>
      <c r="L1030" s="29">
        <f t="shared" si="125"/>
        <v>0</v>
      </c>
      <c r="M1030" s="28">
        <f t="shared" si="126"/>
        <v>0</v>
      </c>
      <c r="N1030" s="29">
        <f t="shared" si="126"/>
        <v>0</v>
      </c>
      <c r="O1030" s="28">
        <f t="shared" si="127"/>
        <v>0</v>
      </c>
      <c r="P1030" s="29">
        <f t="shared" si="128"/>
        <v>0</v>
      </c>
      <c r="Q1030" s="27"/>
      <c r="R1030" s="7"/>
    </row>
    <row r="1031" spans="1:18" x14ac:dyDescent="0.25">
      <c r="A1031" s="2"/>
      <c r="B1031" s="1"/>
      <c r="C1031" s="2"/>
      <c r="D1031" s="2"/>
      <c r="E1031" s="4"/>
      <c r="F1031" s="4"/>
      <c r="G1031" s="4">
        <f t="shared" si="122"/>
        <v>0</v>
      </c>
      <c r="H1031" s="26" t="s">
        <v>6</v>
      </c>
      <c r="I1031" s="39">
        <f t="shared" si="129"/>
        <v>0</v>
      </c>
      <c r="J1031" s="29">
        <f t="shared" si="123"/>
        <v>0</v>
      </c>
      <c r="K1031" s="28">
        <f t="shared" si="124"/>
        <v>0</v>
      </c>
      <c r="L1031" s="29">
        <f t="shared" si="125"/>
        <v>0</v>
      </c>
      <c r="M1031" s="28">
        <f t="shared" si="126"/>
        <v>0</v>
      </c>
      <c r="N1031" s="29">
        <f t="shared" si="126"/>
        <v>0</v>
      </c>
      <c r="O1031" s="28">
        <f t="shared" si="127"/>
        <v>0</v>
      </c>
      <c r="P1031" s="29">
        <f t="shared" si="128"/>
        <v>0</v>
      </c>
      <c r="Q1031" s="27"/>
      <c r="R1031" s="7"/>
    </row>
    <row r="1032" spans="1:18" x14ac:dyDescent="0.25">
      <c r="A1032" s="2"/>
      <c r="B1032" s="1"/>
      <c r="C1032" s="2"/>
      <c r="D1032" s="2"/>
      <c r="E1032" s="4"/>
      <c r="F1032" s="4"/>
      <c r="G1032" s="4">
        <f t="shared" si="122"/>
        <v>0</v>
      </c>
      <c r="H1032" s="26" t="s">
        <v>6</v>
      </c>
      <c r="I1032" s="39">
        <f t="shared" si="129"/>
        <v>0</v>
      </c>
      <c r="J1032" s="29">
        <f t="shared" si="123"/>
        <v>0</v>
      </c>
      <c r="K1032" s="28">
        <f t="shared" si="124"/>
        <v>0</v>
      </c>
      <c r="L1032" s="29">
        <f t="shared" si="125"/>
        <v>0</v>
      </c>
      <c r="M1032" s="28">
        <f t="shared" si="126"/>
        <v>0</v>
      </c>
      <c r="N1032" s="29">
        <f t="shared" si="126"/>
        <v>0</v>
      </c>
      <c r="O1032" s="28">
        <f t="shared" si="127"/>
        <v>0</v>
      </c>
      <c r="P1032" s="29">
        <f t="shared" si="128"/>
        <v>0</v>
      </c>
      <c r="Q1032" s="27"/>
      <c r="R1032" s="7"/>
    </row>
    <row r="1033" spans="1:18" x14ac:dyDescent="0.25">
      <c r="A1033" s="2"/>
      <c r="B1033" s="1"/>
      <c r="C1033" s="2"/>
      <c r="D1033" s="2"/>
      <c r="E1033" s="4"/>
      <c r="F1033" s="4"/>
      <c r="G1033" s="4">
        <f t="shared" si="122"/>
        <v>0</v>
      </c>
      <c r="H1033" s="26" t="s">
        <v>6</v>
      </c>
      <c r="I1033" s="39">
        <f t="shared" si="129"/>
        <v>0</v>
      </c>
      <c r="J1033" s="29">
        <f t="shared" si="123"/>
        <v>0</v>
      </c>
      <c r="K1033" s="28">
        <f t="shared" si="124"/>
        <v>0</v>
      </c>
      <c r="L1033" s="29">
        <f t="shared" si="125"/>
        <v>0</v>
      </c>
      <c r="M1033" s="28">
        <f t="shared" si="126"/>
        <v>0</v>
      </c>
      <c r="N1033" s="29">
        <f t="shared" si="126"/>
        <v>0</v>
      </c>
      <c r="O1033" s="28">
        <f t="shared" si="127"/>
        <v>0</v>
      </c>
      <c r="P1033" s="29">
        <f t="shared" si="128"/>
        <v>0</v>
      </c>
      <c r="Q1033" s="27"/>
      <c r="R1033" s="7"/>
    </row>
    <row r="1034" spans="1:18" x14ac:dyDescent="0.25">
      <c r="A1034" s="2"/>
      <c r="B1034" s="1"/>
      <c r="C1034" s="2"/>
      <c r="D1034" s="2"/>
      <c r="E1034" s="4"/>
      <c r="F1034" s="4"/>
      <c r="G1034" s="4">
        <f t="shared" si="122"/>
        <v>0</v>
      </c>
      <c r="H1034" s="26" t="s">
        <v>6</v>
      </c>
      <c r="I1034" s="39">
        <f t="shared" si="129"/>
        <v>0</v>
      </c>
      <c r="J1034" s="29">
        <f t="shared" si="123"/>
        <v>0</v>
      </c>
      <c r="K1034" s="28">
        <f t="shared" si="124"/>
        <v>0</v>
      </c>
      <c r="L1034" s="29">
        <f t="shared" si="125"/>
        <v>0</v>
      </c>
      <c r="M1034" s="28">
        <f t="shared" si="126"/>
        <v>0</v>
      </c>
      <c r="N1034" s="29">
        <f t="shared" si="126"/>
        <v>0</v>
      </c>
      <c r="O1034" s="28">
        <f t="shared" si="127"/>
        <v>0</v>
      </c>
      <c r="P1034" s="29">
        <f t="shared" si="128"/>
        <v>0</v>
      </c>
      <c r="Q1034" s="27"/>
      <c r="R1034" s="7"/>
    </row>
    <row r="1035" spans="1:18" x14ac:dyDescent="0.25">
      <c r="A1035" s="2"/>
      <c r="B1035" s="1"/>
      <c r="C1035" s="2"/>
      <c r="D1035" s="2"/>
      <c r="E1035" s="4"/>
      <c r="F1035" s="4"/>
      <c r="G1035" s="4">
        <f t="shared" ref="G1035:G1098" si="130">E1035*F1035</f>
        <v>0</v>
      </c>
      <c r="H1035" s="26" t="s">
        <v>6</v>
      </c>
      <c r="I1035" s="39">
        <f t="shared" si="129"/>
        <v>0</v>
      </c>
      <c r="J1035" s="29">
        <f t="shared" ref="J1035:J1098" si="131">G1035*$E$4</f>
        <v>0</v>
      </c>
      <c r="K1035" s="28">
        <f t="shared" ref="K1035:K1098" si="132">IF(H1035="DIVISAS $",E1035*$E$5,0)</f>
        <v>0</v>
      </c>
      <c r="L1035" s="29">
        <f t="shared" ref="L1035:L1098" si="133">IF(H1035="DIVISAS $",G1035*$E$5,0)</f>
        <v>0</v>
      </c>
      <c r="M1035" s="28">
        <f t="shared" ref="M1035:N1098" si="134">SUM(I1035,K1035)</f>
        <v>0</v>
      </c>
      <c r="N1035" s="29">
        <f t="shared" si="134"/>
        <v>0</v>
      </c>
      <c r="O1035" s="28">
        <f t="shared" ref="O1035:O1098" si="135">E1035-M1035</f>
        <v>0</v>
      </c>
      <c r="P1035" s="29">
        <f t="shared" ref="P1035:P1098" si="136">G1035-N1035</f>
        <v>0</v>
      </c>
      <c r="Q1035" s="27"/>
      <c r="R1035" s="7"/>
    </row>
    <row r="1036" spans="1:18" x14ac:dyDescent="0.25">
      <c r="A1036" s="2"/>
      <c r="B1036" s="1"/>
      <c r="C1036" s="2"/>
      <c r="D1036" s="2"/>
      <c r="E1036" s="4"/>
      <c r="F1036" s="4"/>
      <c r="G1036" s="4">
        <f t="shared" si="130"/>
        <v>0</v>
      </c>
      <c r="H1036" s="26" t="s">
        <v>6</v>
      </c>
      <c r="I1036" s="39">
        <f t="shared" si="129"/>
        <v>0</v>
      </c>
      <c r="J1036" s="29">
        <f t="shared" si="131"/>
        <v>0</v>
      </c>
      <c r="K1036" s="28">
        <f t="shared" si="132"/>
        <v>0</v>
      </c>
      <c r="L1036" s="29">
        <f t="shared" si="133"/>
        <v>0</v>
      </c>
      <c r="M1036" s="28">
        <f t="shared" si="134"/>
        <v>0</v>
      </c>
      <c r="N1036" s="29">
        <f t="shared" si="134"/>
        <v>0</v>
      </c>
      <c r="O1036" s="28">
        <f t="shared" si="135"/>
        <v>0</v>
      </c>
      <c r="P1036" s="29">
        <f t="shared" si="136"/>
        <v>0</v>
      </c>
      <c r="Q1036" s="27"/>
      <c r="R1036" s="7"/>
    </row>
    <row r="1037" spans="1:18" x14ac:dyDescent="0.25">
      <c r="A1037" s="2"/>
      <c r="B1037" s="1"/>
      <c r="C1037" s="2"/>
      <c r="D1037" s="2"/>
      <c r="E1037" s="4"/>
      <c r="F1037" s="4"/>
      <c r="G1037" s="4">
        <f t="shared" si="130"/>
        <v>0</v>
      </c>
      <c r="H1037" s="26" t="s">
        <v>6</v>
      </c>
      <c r="I1037" s="39">
        <f t="shared" si="129"/>
        <v>0</v>
      </c>
      <c r="J1037" s="29">
        <f t="shared" si="131"/>
        <v>0</v>
      </c>
      <c r="K1037" s="28">
        <f t="shared" si="132"/>
        <v>0</v>
      </c>
      <c r="L1037" s="29">
        <f t="shared" si="133"/>
        <v>0</v>
      </c>
      <c r="M1037" s="28">
        <f t="shared" si="134"/>
        <v>0</v>
      </c>
      <c r="N1037" s="29">
        <f t="shared" si="134"/>
        <v>0</v>
      </c>
      <c r="O1037" s="28">
        <f t="shared" si="135"/>
        <v>0</v>
      </c>
      <c r="P1037" s="29">
        <f t="shared" si="136"/>
        <v>0</v>
      </c>
      <c r="Q1037" s="27"/>
      <c r="R1037" s="7"/>
    </row>
    <row r="1038" spans="1:18" x14ac:dyDescent="0.25">
      <c r="A1038" s="2"/>
      <c r="B1038" s="1"/>
      <c r="C1038" s="2"/>
      <c r="D1038" s="2"/>
      <c r="E1038" s="4"/>
      <c r="F1038" s="4"/>
      <c r="G1038" s="4">
        <f t="shared" si="130"/>
        <v>0</v>
      </c>
      <c r="H1038" s="26" t="s">
        <v>6</v>
      </c>
      <c r="I1038" s="39">
        <f t="shared" si="129"/>
        <v>0</v>
      </c>
      <c r="J1038" s="29">
        <f t="shared" si="131"/>
        <v>0</v>
      </c>
      <c r="K1038" s="28">
        <f t="shared" si="132"/>
        <v>0</v>
      </c>
      <c r="L1038" s="29">
        <f t="shared" si="133"/>
        <v>0</v>
      </c>
      <c r="M1038" s="28">
        <f t="shared" si="134"/>
        <v>0</v>
      </c>
      <c r="N1038" s="29">
        <f t="shared" si="134"/>
        <v>0</v>
      </c>
      <c r="O1038" s="28">
        <f t="shared" si="135"/>
        <v>0</v>
      </c>
      <c r="P1038" s="29">
        <f t="shared" si="136"/>
        <v>0</v>
      </c>
      <c r="Q1038" s="27"/>
      <c r="R1038" s="7"/>
    </row>
    <row r="1039" spans="1:18" x14ac:dyDescent="0.25">
      <c r="A1039" s="2"/>
      <c r="B1039" s="1"/>
      <c r="C1039" s="2"/>
      <c r="D1039" s="2"/>
      <c r="E1039" s="4"/>
      <c r="F1039" s="4"/>
      <c r="G1039" s="4">
        <f t="shared" si="130"/>
        <v>0</v>
      </c>
      <c r="H1039" s="26" t="s">
        <v>6</v>
      </c>
      <c r="I1039" s="39">
        <f t="shared" si="129"/>
        <v>0</v>
      </c>
      <c r="J1039" s="29">
        <f t="shared" si="131"/>
        <v>0</v>
      </c>
      <c r="K1039" s="28">
        <f t="shared" si="132"/>
        <v>0</v>
      </c>
      <c r="L1039" s="29">
        <f t="shared" si="133"/>
        <v>0</v>
      </c>
      <c r="M1039" s="28">
        <f t="shared" si="134"/>
        <v>0</v>
      </c>
      <c r="N1039" s="29">
        <f t="shared" si="134"/>
        <v>0</v>
      </c>
      <c r="O1039" s="28">
        <f t="shared" si="135"/>
        <v>0</v>
      </c>
      <c r="P1039" s="29">
        <f t="shared" si="136"/>
        <v>0</v>
      </c>
      <c r="Q1039" s="27"/>
      <c r="R1039" s="7"/>
    </row>
    <row r="1040" spans="1:18" x14ac:dyDescent="0.25">
      <c r="A1040" s="2"/>
      <c r="B1040" s="1"/>
      <c r="C1040" s="2"/>
      <c r="D1040" s="2"/>
      <c r="E1040" s="4"/>
      <c r="F1040" s="4"/>
      <c r="G1040" s="4">
        <f t="shared" si="130"/>
        <v>0</v>
      </c>
      <c r="H1040" s="26" t="s">
        <v>6</v>
      </c>
      <c r="I1040" s="39">
        <f t="shared" si="129"/>
        <v>0</v>
      </c>
      <c r="J1040" s="29">
        <f t="shared" si="131"/>
        <v>0</v>
      </c>
      <c r="K1040" s="28">
        <f t="shared" si="132"/>
        <v>0</v>
      </c>
      <c r="L1040" s="29">
        <f t="shared" si="133"/>
        <v>0</v>
      </c>
      <c r="M1040" s="28">
        <f t="shared" si="134"/>
        <v>0</v>
      </c>
      <c r="N1040" s="29">
        <f t="shared" si="134"/>
        <v>0</v>
      </c>
      <c r="O1040" s="28">
        <f t="shared" si="135"/>
        <v>0</v>
      </c>
      <c r="P1040" s="29">
        <f t="shared" si="136"/>
        <v>0</v>
      </c>
      <c r="Q1040" s="27"/>
      <c r="R1040" s="7"/>
    </row>
    <row r="1041" spans="1:18" x14ac:dyDescent="0.25">
      <c r="A1041" s="2"/>
      <c r="B1041" s="1"/>
      <c r="C1041" s="2"/>
      <c r="D1041" s="2"/>
      <c r="E1041" s="4"/>
      <c r="F1041" s="4"/>
      <c r="G1041" s="4">
        <f t="shared" si="130"/>
        <v>0</v>
      </c>
      <c r="H1041" s="26" t="s">
        <v>6</v>
      </c>
      <c r="I1041" s="39">
        <f t="shared" si="129"/>
        <v>0</v>
      </c>
      <c r="J1041" s="29">
        <f t="shared" si="131"/>
        <v>0</v>
      </c>
      <c r="K1041" s="28">
        <f t="shared" si="132"/>
        <v>0</v>
      </c>
      <c r="L1041" s="29">
        <f t="shared" si="133"/>
        <v>0</v>
      </c>
      <c r="M1041" s="28">
        <f t="shared" si="134"/>
        <v>0</v>
      </c>
      <c r="N1041" s="29">
        <f t="shared" si="134"/>
        <v>0</v>
      </c>
      <c r="O1041" s="28">
        <f t="shared" si="135"/>
        <v>0</v>
      </c>
      <c r="P1041" s="29">
        <f t="shared" si="136"/>
        <v>0</v>
      </c>
      <c r="Q1041" s="27"/>
      <c r="R1041" s="7"/>
    </row>
    <row r="1042" spans="1:18" x14ac:dyDescent="0.25">
      <c r="A1042" s="2"/>
      <c r="B1042" s="1"/>
      <c r="C1042" s="2"/>
      <c r="D1042" s="2"/>
      <c r="E1042" s="4"/>
      <c r="F1042" s="4"/>
      <c r="G1042" s="4">
        <f t="shared" si="130"/>
        <v>0</v>
      </c>
      <c r="H1042" s="26" t="s">
        <v>6</v>
      </c>
      <c r="I1042" s="39">
        <f t="shared" si="129"/>
        <v>0</v>
      </c>
      <c r="J1042" s="29">
        <f t="shared" si="131"/>
        <v>0</v>
      </c>
      <c r="K1042" s="28">
        <f t="shared" si="132"/>
        <v>0</v>
      </c>
      <c r="L1042" s="29">
        <f t="shared" si="133"/>
        <v>0</v>
      </c>
      <c r="M1042" s="28">
        <f t="shared" si="134"/>
        <v>0</v>
      </c>
      <c r="N1042" s="29">
        <f t="shared" si="134"/>
        <v>0</v>
      </c>
      <c r="O1042" s="28">
        <f t="shared" si="135"/>
        <v>0</v>
      </c>
      <c r="P1042" s="29">
        <f t="shared" si="136"/>
        <v>0</v>
      </c>
      <c r="Q1042" s="27"/>
      <c r="R1042" s="7"/>
    </row>
    <row r="1043" spans="1:18" x14ac:dyDescent="0.25">
      <c r="A1043" s="2"/>
      <c r="B1043" s="1"/>
      <c r="C1043" s="2"/>
      <c r="D1043" s="2"/>
      <c r="E1043" s="4"/>
      <c r="F1043" s="4"/>
      <c r="G1043" s="4">
        <f t="shared" si="130"/>
        <v>0</v>
      </c>
      <c r="H1043" s="26" t="s">
        <v>6</v>
      </c>
      <c r="I1043" s="39">
        <f t="shared" si="129"/>
        <v>0</v>
      </c>
      <c r="J1043" s="29">
        <f t="shared" si="131"/>
        <v>0</v>
      </c>
      <c r="K1043" s="28">
        <f t="shared" si="132"/>
        <v>0</v>
      </c>
      <c r="L1043" s="29">
        <f t="shared" si="133"/>
        <v>0</v>
      </c>
      <c r="M1043" s="28">
        <f t="shared" si="134"/>
        <v>0</v>
      </c>
      <c r="N1043" s="29">
        <f t="shared" si="134"/>
        <v>0</v>
      </c>
      <c r="O1043" s="28">
        <f t="shared" si="135"/>
        <v>0</v>
      </c>
      <c r="P1043" s="29">
        <f t="shared" si="136"/>
        <v>0</v>
      </c>
      <c r="Q1043" s="27"/>
      <c r="R1043" s="7"/>
    </row>
    <row r="1044" spans="1:18" x14ac:dyDescent="0.25">
      <c r="A1044" s="2"/>
      <c r="B1044" s="1"/>
      <c r="C1044" s="2"/>
      <c r="D1044" s="2"/>
      <c r="E1044" s="4"/>
      <c r="F1044" s="4"/>
      <c r="G1044" s="4">
        <f t="shared" si="130"/>
        <v>0</v>
      </c>
      <c r="H1044" s="26" t="s">
        <v>6</v>
      </c>
      <c r="I1044" s="39">
        <f t="shared" si="129"/>
        <v>0</v>
      </c>
      <c r="J1044" s="29">
        <f t="shared" si="131"/>
        <v>0</v>
      </c>
      <c r="K1044" s="28">
        <f t="shared" si="132"/>
        <v>0</v>
      </c>
      <c r="L1044" s="29">
        <f t="shared" si="133"/>
        <v>0</v>
      </c>
      <c r="M1044" s="28">
        <f t="shared" si="134"/>
        <v>0</v>
      </c>
      <c r="N1044" s="29">
        <f t="shared" si="134"/>
        <v>0</v>
      </c>
      <c r="O1044" s="28">
        <f t="shared" si="135"/>
        <v>0</v>
      </c>
      <c r="P1044" s="29">
        <f t="shared" si="136"/>
        <v>0</v>
      </c>
      <c r="Q1044" s="27"/>
      <c r="R1044" s="7"/>
    </row>
    <row r="1045" spans="1:18" x14ac:dyDescent="0.25">
      <c r="A1045" s="2"/>
      <c r="B1045" s="1"/>
      <c r="C1045" s="2"/>
      <c r="D1045" s="2"/>
      <c r="E1045" s="4"/>
      <c r="F1045" s="4"/>
      <c r="G1045" s="4">
        <f t="shared" si="130"/>
        <v>0</v>
      </c>
      <c r="H1045" s="26" t="s">
        <v>6</v>
      </c>
      <c r="I1045" s="39">
        <f t="shared" si="129"/>
        <v>0</v>
      </c>
      <c r="J1045" s="29">
        <f t="shared" si="131"/>
        <v>0</v>
      </c>
      <c r="K1045" s="28">
        <f t="shared" si="132"/>
        <v>0</v>
      </c>
      <c r="L1045" s="29">
        <f t="shared" si="133"/>
        <v>0</v>
      </c>
      <c r="M1045" s="28">
        <f t="shared" si="134"/>
        <v>0</v>
      </c>
      <c r="N1045" s="29">
        <f t="shared" si="134"/>
        <v>0</v>
      </c>
      <c r="O1045" s="28">
        <f t="shared" si="135"/>
        <v>0</v>
      </c>
      <c r="P1045" s="29">
        <f t="shared" si="136"/>
        <v>0</v>
      </c>
      <c r="Q1045" s="27"/>
      <c r="R1045" s="7"/>
    </row>
    <row r="1046" spans="1:18" x14ac:dyDescent="0.25">
      <c r="A1046" s="2"/>
      <c r="B1046" s="1"/>
      <c r="C1046" s="2"/>
      <c r="D1046" s="2"/>
      <c r="E1046" s="4"/>
      <c r="F1046" s="4"/>
      <c r="G1046" s="4">
        <f t="shared" si="130"/>
        <v>0</v>
      </c>
      <c r="H1046" s="26" t="s">
        <v>6</v>
      </c>
      <c r="I1046" s="39">
        <f t="shared" si="129"/>
        <v>0</v>
      </c>
      <c r="J1046" s="29">
        <f t="shared" si="131"/>
        <v>0</v>
      </c>
      <c r="K1046" s="28">
        <f t="shared" si="132"/>
        <v>0</v>
      </c>
      <c r="L1046" s="29">
        <f t="shared" si="133"/>
        <v>0</v>
      </c>
      <c r="M1046" s="28">
        <f t="shared" si="134"/>
        <v>0</v>
      </c>
      <c r="N1046" s="29">
        <f t="shared" si="134"/>
        <v>0</v>
      </c>
      <c r="O1046" s="28">
        <f t="shared" si="135"/>
        <v>0</v>
      </c>
      <c r="P1046" s="29">
        <f t="shared" si="136"/>
        <v>0</v>
      </c>
      <c r="Q1046" s="27"/>
      <c r="R1046" s="7"/>
    </row>
    <row r="1047" spans="1:18" x14ac:dyDescent="0.25">
      <c r="A1047" s="2"/>
      <c r="B1047" s="1"/>
      <c r="C1047" s="2"/>
      <c r="D1047" s="2"/>
      <c r="E1047" s="4"/>
      <c r="F1047" s="4"/>
      <c r="G1047" s="4">
        <f t="shared" si="130"/>
        <v>0</v>
      </c>
      <c r="H1047" s="26" t="s">
        <v>6</v>
      </c>
      <c r="I1047" s="39">
        <f t="shared" si="129"/>
        <v>0</v>
      </c>
      <c r="J1047" s="29">
        <f t="shared" si="131"/>
        <v>0</v>
      </c>
      <c r="K1047" s="28">
        <f t="shared" si="132"/>
        <v>0</v>
      </c>
      <c r="L1047" s="29">
        <f t="shared" si="133"/>
        <v>0</v>
      </c>
      <c r="M1047" s="28">
        <f t="shared" si="134"/>
        <v>0</v>
      </c>
      <c r="N1047" s="29">
        <f t="shared" si="134"/>
        <v>0</v>
      </c>
      <c r="O1047" s="28">
        <f t="shared" si="135"/>
        <v>0</v>
      </c>
      <c r="P1047" s="29">
        <f t="shared" si="136"/>
        <v>0</v>
      </c>
      <c r="Q1047" s="27"/>
      <c r="R1047" s="7"/>
    </row>
    <row r="1048" spans="1:18" x14ac:dyDescent="0.25">
      <c r="A1048" s="2"/>
      <c r="B1048" s="1"/>
      <c r="C1048" s="2"/>
      <c r="D1048" s="2"/>
      <c r="E1048" s="4"/>
      <c r="F1048" s="4"/>
      <c r="G1048" s="4">
        <f t="shared" si="130"/>
        <v>0</v>
      </c>
      <c r="H1048" s="26" t="s">
        <v>6</v>
      </c>
      <c r="I1048" s="39">
        <f t="shared" si="129"/>
        <v>0</v>
      </c>
      <c r="J1048" s="29">
        <f t="shared" si="131"/>
        <v>0</v>
      </c>
      <c r="K1048" s="28">
        <f t="shared" si="132"/>
        <v>0</v>
      </c>
      <c r="L1048" s="29">
        <f t="shared" si="133"/>
        <v>0</v>
      </c>
      <c r="M1048" s="28">
        <f t="shared" si="134"/>
        <v>0</v>
      </c>
      <c r="N1048" s="29">
        <f t="shared" si="134"/>
        <v>0</v>
      </c>
      <c r="O1048" s="28">
        <f t="shared" si="135"/>
        <v>0</v>
      </c>
      <c r="P1048" s="29">
        <f t="shared" si="136"/>
        <v>0</v>
      </c>
      <c r="Q1048" s="27"/>
      <c r="R1048" s="7"/>
    </row>
    <row r="1049" spans="1:18" x14ac:dyDescent="0.25">
      <c r="A1049" s="2"/>
      <c r="B1049" s="1"/>
      <c r="C1049" s="2"/>
      <c r="D1049" s="2"/>
      <c r="E1049" s="4"/>
      <c r="F1049" s="4"/>
      <c r="G1049" s="4">
        <f t="shared" si="130"/>
        <v>0</v>
      </c>
      <c r="H1049" s="26" t="s">
        <v>6</v>
      </c>
      <c r="I1049" s="39">
        <f t="shared" si="129"/>
        <v>0</v>
      </c>
      <c r="J1049" s="29">
        <f t="shared" si="131"/>
        <v>0</v>
      </c>
      <c r="K1049" s="28">
        <f t="shared" si="132"/>
        <v>0</v>
      </c>
      <c r="L1049" s="29">
        <f t="shared" si="133"/>
        <v>0</v>
      </c>
      <c r="M1049" s="28">
        <f t="shared" si="134"/>
        <v>0</v>
      </c>
      <c r="N1049" s="29">
        <f t="shared" si="134"/>
        <v>0</v>
      </c>
      <c r="O1049" s="28">
        <f t="shared" si="135"/>
        <v>0</v>
      </c>
      <c r="P1049" s="29">
        <f t="shared" si="136"/>
        <v>0</v>
      </c>
      <c r="Q1049" s="27"/>
      <c r="R1049" s="7"/>
    </row>
    <row r="1050" spans="1:18" x14ac:dyDescent="0.25">
      <c r="A1050" s="2"/>
      <c r="B1050" s="1"/>
      <c r="C1050" s="2"/>
      <c r="D1050" s="2"/>
      <c r="E1050" s="4"/>
      <c r="F1050" s="4"/>
      <c r="G1050" s="4">
        <f t="shared" si="130"/>
        <v>0</v>
      </c>
      <c r="H1050" s="26" t="s">
        <v>6</v>
      </c>
      <c r="I1050" s="39">
        <f t="shared" si="129"/>
        <v>0</v>
      </c>
      <c r="J1050" s="29">
        <f t="shared" si="131"/>
        <v>0</v>
      </c>
      <c r="K1050" s="28">
        <f t="shared" si="132"/>
        <v>0</v>
      </c>
      <c r="L1050" s="29">
        <f t="shared" si="133"/>
        <v>0</v>
      </c>
      <c r="M1050" s="28">
        <f t="shared" si="134"/>
        <v>0</v>
      </c>
      <c r="N1050" s="29">
        <f t="shared" si="134"/>
        <v>0</v>
      </c>
      <c r="O1050" s="28">
        <f t="shared" si="135"/>
        <v>0</v>
      </c>
      <c r="P1050" s="29">
        <f t="shared" si="136"/>
        <v>0</v>
      </c>
      <c r="Q1050" s="27"/>
      <c r="R1050" s="7"/>
    </row>
    <row r="1051" spans="1:18" x14ac:dyDescent="0.25">
      <c r="A1051" s="2"/>
      <c r="B1051" s="1"/>
      <c r="C1051" s="2"/>
      <c r="D1051" s="2"/>
      <c r="E1051" s="4"/>
      <c r="F1051" s="4"/>
      <c r="G1051" s="4">
        <f t="shared" si="130"/>
        <v>0</v>
      </c>
      <c r="H1051" s="26" t="s">
        <v>6</v>
      </c>
      <c r="I1051" s="39">
        <f t="shared" si="129"/>
        <v>0</v>
      </c>
      <c r="J1051" s="29">
        <f t="shared" si="131"/>
        <v>0</v>
      </c>
      <c r="K1051" s="28">
        <f t="shared" si="132"/>
        <v>0</v>
      </c>
      <c r="L1051" s="29">
        <f t="shared" si="133"/>
        <v>0</v>
      </c>
      <c r="M1051" s="28">
        <f t="shared" si="134"/>
        <v>0</v>
      </c>
      <c r="N1051" s="29">
        <f t="shared" si="134"/>
        <v>0</v>
      </c>
      <c r="O1051" s="28">
        <f t="shared" si="135"/>
        <v>0</v>
      </c>
      <c r="P1051" s="29">
        <f t="shared" si="136"/>
        <v>0</v>
      </c>
      <c r="Q1051" s="27"/>
      <c r="R1051" s="7"/>
    </row>
    <row r="1052" spans="1:18" x14ac:dyDescent="0.25">
      <c r="A1052" s="2"/>
      <c r="B1052" s="1"/>
      <c r="C1052" s="2"/>
      <c r="D1052" s="2"/>
      <c r="E1052" s="4"/>
      <c r="F1052" s="4"/>
      <c r="G1052" s="4">
        <f t="shared" si="130"/>
        <v>0</v>
      </c>
      <c r="H1052" s="26" t="s">
        <v>6</v>
      </c>
      <c r="I1052" s="39">
        <f t="shared" si="129"/>
        <v>0</v>
      </c>
      <c r="J1052" s="29">
        <f t="shared" si="131"/>
        <v>0</v>
      </c>
      <c r="K1052" s="28">
        <f t="shared" si="132"/>
        <v>0</v>
      </c>
      <c r="L1052" s="29">
        <f t="shared" si="133"/>
        <v>0</v>
      </c>
      <c r="M1052" s="28">
        <f t="shared" si="134"/>
        <v>0</v>
      </c>
      <c r="N1052" s="29">
        <f t="shared" si="134"/>
        <v>0</v>
      </c>
      <c r="O1052" s="28">
        <f t="shared" si="135"/>
        <v>0</v>
      </c>
      <c r="P1052" s="29">
        <f t="shared" si="136"/>
        <v>0</v>
      </c>
      <c r="Q1052" s="27"/>
      <c r="R1052" s="7"/>
    </row>
    <row r="1053" spans="1:18" x14ac:dyDescent="0.25">
      <c r="A1053" s="2"/>
      <c r="B1053" s="1"/>
      <c r="C1053" s="2"/>
      <c r="D1053" s="2"/>
      <c r="E1053" s="4"/>
      <c r="F1053" s="4"/>
      <c r="G1053" s="4">
        <f t="shared" si="130"/>
        <v>0</v>
      </c>
      <c r="H1053" s="26" t="s">
        <v>6</v>
      </c>
      <c r="I1053" s="39">
        <f t="shared" si="129"/>
        <v>0</v>
      </c>
      <c r="J1053" s="29">
        <f t="shared" si="131"/>
        <v>0</v>
      </c>
      <c r="K1053" s="28">
        <f t="shared" si="132"/>
        <v>0</v>
      </c>
      <c r="L1053" s="29">
        <f t="shared" si="133"/>
        <v>0</v>
      </c>
      <c r="M1053" s="28">
        <f t="shared" si="134"/>
        <v>0</v>
      </c>
      <c r="N1053" s="29">
        <f t="shared" si="134"/>
        <v>0</v>
      </c>
      <c r="O1053" s="28">
        <f t="shared" si="135"/>
        <v>0</v>
      </c>
      <c r="P1053" s="29">
        <f t="shared" si="136"/>
        <v>0</v>
      </c>
      <c r="Q1053" s="27"/>
      <c r="R1053" s="7"/>
    </row>
    <row r="1054" spans="1:18" x14ac:dyDescent="0.25">
      <c r="A1054" s="2"/>
      <c r="B1054" s="1"/>
      <c r="C1054" s="2"/>
      <c r="D1054" s="2"/>
      <c r="E1054" s="4"/>
      <c r="F1054" s="4"/>
      <c r="G1054" s="4">
        <f t="shared" si="130"/>
        <v>0</v>
      </c>
      <c r="H1054" s="26" t="s">
        <v>6</v>
      </c>
      <c r="I1054" s="39">
        <f t="shared" si="129"/>
        <v>0</v>
      </c>
      <c r="J1054" s="29">
        <f t="shared" si="131"/>
        <v>0</v>
      </c>
      <c r="K1054" s="28">
        <f t="shared" si="132"/>
        <v>0</v>
      </c>
      <c r="L1054" s="29">
        <f t="shared" si="133"/>
        <v>0</v>
      </c>
      <c r="M1054" s="28">
        <f t="shared" si="134"/>
        <v>0</v>
      </c>
      <c r="N1054" s="29">
        <f t="shared" si="134"/>
        <v>0</v>
      </c>
      <c r="O1054" s="28">
        <f t="shared" si="135"/>
        <v>0</v>
      </c>
      <c r="P1054" s="29">
        <f t="shared" si="136"/>
        <v>0</v>
      </c>
      <c r="Q1054" s="27"/>
      <c r="R1054" s="7"/>
    </row>
    <row r="1055" spans="1:18" x14ac:dyDescent="0.25">
      <c r="A1055" s="2"/>
      <c r="B1055" s="1"/>
      <c r="C1055" s="2"/>
      <c r="D1055" s="2"/>
      <c r="E1055" s="4"/>
      <c r="F1055" s="4"/>
      <c r="G1055" s="4">
        <f t="shared" si="130"/>
        <v>0</v>
      </c>
      <c r="H1055" s="26" t="s">
        <v>6</v>
      </c>
      <c r="I1055" s="39">
        <f t="shared" si="129"/>
        <v>0</v>
      </c>
      <c r="J1055" s="29">
        <f t="shared" si="131"/>
        <v>0</v>
      </c>
      <c r="K1055" s="28">
        <f t="shared" si="132"/>
        <v>0</v>
      </c>
      <c r="L1055" s="29">
        <f t="shared" si="133"/>
        <v>0</v>
      </c>
      <c r="M1055" s="28">
        <f t="shared" si="134"/>
        <v>0</v>
      </c>
      <c r="N1055" s="29">
        <f t="shared" si="134"/>
        <v>0</v>
      </c>
      <c r="O1055" s="28">
        <f t="shared" si="135"/>
        <v>0</v>
      </c>
      <c r="P1055" s="29">
        <f t="shared" si="136"/>
        <v>0</v>
      </c>
      <c r="Q1055" s="27"/>
      <c r="R1055" s="7"/>
    </row>
    <row r="1056" spans="1:18" x14ac:dyDescent="0.25">
      <c r="A1056" s="2"/>
      <c r="B1056" s="1"/>
      <c r="C1056" s="2"/>
      <c r="D1056" s="2"/>
      <c r="E1056" s="4"/>
      <c r="F1056" s="4"/>
      <c r="G1056" s="4">
        <f t="shared" si="130"/>
        <v>0</v>
      </c>
      <c r="H1056" s="26" t="s">
        <v>6</v>
      </c>
      <c r="I1056" s="39">
        <f t="shared" si="129"/>
        <v>0</v>
      </c>
      <c r="J1056" s="29">
        <f t="shared" si="131"/>
        <v>0</v>
      </c>
      <c r="K1056" s="28">
        <f t="shared" si="132"/>
        <v>0</v>
      </c>
      <c r="L1056" s="29">
        <f t="shared" si="133"/>
        <v>0</v>
      </c>
      <c r="M1056" s="28">
        <f t="shared" si="134"/>
        <v>0</v>
      </c>
      <c r="N1056" s="29">
        <f t="shared" si="134"/>
        <v>0</v>
      </c>
      <c r="O1056" s="28">
        <f t="shared" si="135"/>
        <v>0</v>
      </c>
      <c r="P1056" s="29">
        <f t="shared" si="136"/>
        <v>0</v>
      </c>
      <c r="Q1056" s="27"/>
      <c r="R1056" s="7"/>
    </row>
    <row r="1057" spans="1:18" x14ac:dyDescent="0.25">
      <c r="A1057" s="2"/>
      <c r="B1057" s="1"/>
      <c r="C1057" s="2"/>
      <c r="D1057" s="2"/>
      <c r="E1057" s="4"/>
      <c r="F1057" s="4"/>
      <c r="G1057" s="4">
        <f t="shared" si="130"/>
        <v>0</v>
      </c>
      <c r="H1057" s="26" t="s">
        <v>6</v>
      </c>
      <c r="I1057" s="39">
        <f t="shared" si="129"/>
        <v>0</v>
      </c>
      <c r="J1057" s="29">
        <f t="shared" si="131"/>
        <v>0</v>
      </c>
      <c r="K1057" s="28">
        <f t="shared" si="132"/>
        <v>0</v>
      </c>
      <c r="L1057" s="29">
        <f t="shared" si="133"/>
        <v>0</v>
      </c>
      <c r="M1057" s="28">
        <f t="shared" si="134"/>
        <v>0</v>
      </c>
      <c r="N1057" s="29">
        <f t="shared" si="134"/>
        <v>0</v>
      </c>
      <c r="O1057" s="28">
        <f t="shared" si="135"/>
        <v>0</v>
      </c>
      <c r="P1057" s="29">
        <f t="shared" si="136"/>
        <v>0</v>
      </c>
      <c r="Q1057" s="27"/>
      <c r="R1057" s="7"/>
    </row>
    <row r="1058" spans="1:18" x14ac:dyDescent="0.25">
      <c r="A1058" s="2"/>
      <c r="B1058" s="1"/>
      <c r="C1058" s="2"/>
      <c r="D1058" s="2"/>
      <c r="E1058" s="4"/>
      <c r="F1058" s="4"/>
      <c r="G1058" s="4">
        <f t="shared" si="130"/>
        <v>0</v>
      </c>
      <c r="H1058" s="26" t="s">
        <v>6</v>
      </c>
      <c r="I1058" s="39">
        <f t="shared" si="129"/>
        <v>0</v>
      </c>
      <c r="J1058" s="29">
        <f t="shared" si="131"/>
        <v>0</v>
      </c>
      <c r="K1058" s="28">
        <f t="shared" si="132"/>
        <v>0</v>
      </c>
      <c r="L1058" s="29">
        <f t="shared" si="133"/>
        <v>0</v>
      </c>
      <c r="M1058" s="28">
        <f t="shared" si="134"/>
        <v>0</v>
      </c>
      <c r="N1058" s="29">
        <f t="shared" si="134"/>
        <v>0</v>
      </c>
      <c r="O1058" s="28">
        <f t="shared" si="135"/>
        <v>0</v>
      </c>
      <c r="P1058" s="29">
        <f t="shared" si="136"/>
        <v>0</v>
      </c>
      <c r="Q1058" s="27"/>
      <c r="R1058" s="7"/>
    </row>
    <row r="1059" spans="1:18" x14ac:dyDescent="0.25">
      <c r="A1059" s="2"/>
      <c r="B1059" s="1"/>
      <c r="C1059" s="2"/>
      <c r="D1059" s="2"/>
      <c r="E1059" s="4"/>
      <c r="F1059" s="4"/>
      <c r="G1059" s="4">
        <f t="shared" si="130"/>
        <v>0</v>
      </c>
      <c r="H1059" s="26" t="s">
        <v>6</v>
      </c>
      <c r="I1059" s="39">
        <f t="shared" si="129"/>
        <v>0</v>
      </c>
      <c r="J1059" s="29">
        <f t="shared" si="131"/>
        <v>0</v>
      </c>
      <c r="K1059" s="28">
        <f t="shared" si="132"/>
        <v>0</v>
      </c>
      <c r="L1059" s="29">
        <f t="shared" si="133"/>
        <v>0</v>
      </c>
      <c r="M1059" s="28">
        <f t="shared" si="134"/>
        <v>0</v>
      </c>
      <c r="N1059" s="29">
        <f t="shared" si="134"/>
        <v>0</v>
      </c>
      <c r="O1059" s="28">
        <f t="shared" si="135"/>
        <v>0</v>
      </c>
      <c r="P1059" s="29">
        <f t="shared" si="136"/>
        <v>0</v>
      </c>
      <c r="Q1059" s="27"/>
      <c r="R1059" s="7"/>
    </row>
    <row r="1060" spans="1:18" x14ac:dyDescent="0.25">
      <c r="A1060" s="2"/>
      <c r="B1060" s="1"/>
      <c r="C1060" s="2"/>
      <c r="D1060" s="2"/>
      <c r="E1060" s="4"/>
      <c r="F1060" s="4"/>
      <c r="G1060" s="4">
        <f t="shared" si="130"/>
        <v>0</v>
      </c>
      <c r="H1060" s="26" t="s">
        <v>6</v>
      </c>
      <c r="I1060" s="39">
        <f t="shared" si="129"/>
        <v>0</v>
      </c>
      <c r="J1060" s="29">
        <f t="shared" si="131"/>
        <v>0</v>
      </c>
      <c r="K1060" s="28">
        <f t="shared" si="132"/>
        <v>0</v>
      </c>
      <c r="L1060" s="29">
        <f t="shared" si="133"/>
        <v>0</v>
      </c>
      <c r="M1060" s="28">
        <f t="shared" si="134"/>
        <v>0</v>
      </c>
      <c r="N1060" s="29">
        <f t="shared" si="134"/>
        <v>0</v>
      </c>
      <c r="O1060" s="28">
        <f t="shared" si="135"/>
        <v>0</v>
      </c>
      <c r="P1060" s="29">
        <f t="shared" si="136"/>
        <v>0</v>
      </c>
      <c r="Q1060" s="27"/>
      <c r="R1060" s="7"/>
    </row>
    <row r="1061" spans="1:18" x14ac:dyDescent="0.25">
      <c r="A1061" s="2"/>
      <c r="B1061" s="1"/>
      <c r="C1061" s="2"/>
      <c r="D1061" s="2"/>
      <c r="E1061" s="4"/>
      <c r="F1061" s="4"/>
      <c r="G1061" s="4">
        <f t="shared" si="130"/>
        <v>0</v>
      </c>
      <c r="H1061" s="26" t="s">
        <v>6</v>
      </c>
      <c r="I1061" s="39">
        <f t="shared" si="129"/>
        <v>0</v>
      </c>
      <c r="J1061" s="29">
        <f t="shared" si="131"/>
        <v>0</v>
      </c>
      <c r="K1061" s="28">
        <f t="shared" si="132"/>
        <v>0</v>
      </c>
      <c r="L1061" s="29">
        <f t="shared" si="133"/>
        <v>0</v>
      </c>
      <c r="M1061" s="28">
        <f t="shared" si="134"/>
        <v>0</v>
      </c>
      <c r="N1061" s="29">
        <f t="shared" si="134"/>
        <v>0</v>
      </c>
      <c r="O1061" s="28">
        <f t="shared" si="135"/>
        <v>0</v>
      </c>
      <c r="P1061" s="29">
        <f t="shared" si="136"/>
        <v>0</v>
      </c>
      <c r="Q1061" s="27"/>
      <c r="R1061" s="7"/>
    </row>
    <row r="1062" spans="1:18" x14ac:dyDescent="0.25">
      <c r="A1062" s="2"/>
      <c r="B1062" s="1"/>
      <c r="C1062" s="2"/>
      <c r="D1062" s="2"/>
      <c r="E1062" s="4"/>
      <c r="F1062" s="4"/>
      <c r="G1062" s="4">
        <f t="shared" si="130"/>
        <v>0</v>
      </c>
      <c r="H1062" s="26" t="s">
        <v>6</v>
      </c>
      <c r="I1062" s="39">
        <f t="shared" si="129"/>
        <v>0</v>
      </c>
      <c r="J1062" s="29">
        <f t="shared" si="131"/>
        <v>0</v>
      </c>
      <c r="K1062" s="28">
        <f t="shared" si="132"/>
        <v>0</v>
      </c>
      <c r="L1062" s="29">
        <f t="shared" si="133"/>
        <v>0</v>
      </c>
      <c r="M1062" s="28">
        <f t="shared" si="134"/>
        <v>0</v>
      </c>
      <c r="N1062" s="29">
        <f t="shared" si="134"/>
        <v>0</v>
      </c>
      <c r="O1062" s="28">
        <f t="shared" si="135"/>
        <v>0</v>
      </c>
      <c r="P1062" s="29">
        <f t="shared" si="136"/>
        <v>0</v>
      </c>
      <c r="Q1062" s="27"/>
      <c r="R1062" s="7"/>
    </row>
    <row r="1063" spans="1:18" x14ac:dyDescent="0.25">
      <c r="A1063" s="2"/>
      <c r="B1063" s="1"/>
      <c r="C1063" s="2"/>
      <c r="D1063" s="2"/>
      <c r="E1063" s="4"/>
      <c r="F1063" s="4"/>
      <c r="G1063" s="4">
        <f t="shared" si="130"/>
        <v>0</v>
      </c>
      <c r="H1063" s="26" t="s">
        <v>6</v>
      </c>
      <c r="I1063" s="39">
        <f t="shared" si="129"/>
        <v>0</v>
      </c>
      <c r="J1063" s="29">
        <f t="shared" si="131"/>
        <v>0</v>
      </c>
      <c r="K1063" s="28">
        <f t="shared" si="132"/>
        <v>0</v>
      </c>
      <c r="L1063" s="29">
        <f t="shared" si="133"/>
        <v>0</v>
      </c>
      <c r="M1063" s="28">
        <f t="shared" si="134"/>
        <v>0</v>
      </c>
      <c r="N1063" s="29">
        <f t="shared" si="134"/>
        <v>0</v>
      </c>
      <c r="O1063" s="28">
        <f t="shared" si="135"/>
        <v>0</v>
      </c>
      <c r="P1063" s="29">
        <f t="shared" si="136"/>
        <v>0</v>
      </c>
      <c r="Q1063" s="27"/>
      <c r="R1063" s="7"/>
    </row>
    <row r="1064" spans="1:18" x14ac:dyDescent="0.25">
      <c r="A1064" s="2"/>
      <c r="B1064" s="1"/>
      <c r="C1064" s="2"/>
      <c r="D1064" s="2"/>
      <c r="E1064" s="4"/>
      <c r="F1064" s="4"/>
      <c r="G1064" s="4">
        <f t="shared" si="130"/>
        <v>0</v>
      </c>
      <c r="H1064" s="26" t="s">
        <v>6</v>
      </c>
      <c r="I1064" s="39">
        <f t="shared" si="129"/>
        <v>0</v>
      </c>
      <c r="J1064" s="29">
        <f t="shared" si="131"/>
        <v>0</v>
      </c>
      <c r="K1064" s="28">
        <f t="shared" si="132"/>
        <v>0</v>
      </c>
      <c r="L1064" s="29">
        <f t="shared" si="133"/>
        <v>0</v>
      </c>
      <c r="M1064" s="28">
        <f t="shared" si="134"/>
        <v>0</v>
      </c>
      <c r="N1064" s="29">
        <f t="shared" si="134"/>
        <v>0</v>
      </c>
      <c r="O1064" s="28">
        <f t="shared" si="135"/>
        <v>0</v>
      </c>
      <c r="P1064" s="29">
        <f t="shared" si="136"/>
        <v>0</v>
      </c>
      <c r="Q1064" s="27"/>
      <c r="R1064" s="7"/>
    </row>
    <row r="1065" spans="1:18" x14ac:dyDescent="0.25">
      <c r="A1065" s="2"/>
      <c r="B1065" s="1"/>
      <c r="C1065" s="2"/>
      <c r="D1065" s="2"/>
      <c r="E1065" s="4"/>
      <c r="F1065" s="4"/>
      <c r="G1065" s="4">
        <f t="shared" si="130"/>
        <v>0</v>
      </c>
      <c r="H1065" s="26" t="s">
        <v>6</v>
      </c>
      <c r="I1065" s="39">
        <f t="shared" si="129"/>
        <v>0</v>
      </c>
      <c r="J1065" s="29">
        <f t="shared" si="131"/>
        <v>0</v>
      </c>
      <c r="K1065" s="28">
        <f t="shared" si="132"/>
        <v>0</v>
      </c>
      <c r="L1065" s="29">
        <f t="shared" si="133"/>
        <v>0</v>
      </c>
      <c r="M1065" s="28">
        <f t="shared" si="134"/>
        <v>0</v>
      </c>
      <c r="N1065" s="29">
        <f t="shared" si="134"/>
        <v>0</v>
      </c>
      <c r="O1065" s="28">
        <f t="shared" si="135"/>
        <v>0</v>
      </c>
      <c r="P1065" s="29">
        <f t="shared" si="136"/>
        <v>0</v>
      </c>
      <c r="Q1065" s="27"/>
      <c r="R1065" s="7"/>
    </row>
    <row r="1066" spans="1:18" x14ac:dyDescent="0.25">
      <c r="A1066" s="2"/>
      <c r="B1066" s="1"/>
      <c r="C1066" s="2"/>
      <c r="D1066" s="2"/>
      <c r="E1066" s="4"/>
      <c r="F1066" s="4"/>
      <c r="G1066" s="4">
        <f t="shared" si="130"/>
        <v>0</v>
      </c>
      <c r="H1066" s="26" t="s">
        <v>6</v>
      </c>
      <c r="I1066" s="39">
        <f t="shared" si="129"/>
        <v>0</v>
      </c>
      <c r="J1066" s="29">
        <f t="shared" si="131"/>
        <v>0</v>
      </c>
      <c r="K1066" s="28">
        <f t="shared" si="132"/>
        <v>0</v>
      </c>
      <c r="L1066" s="29">
        <f t="shared" si="133"/>
        <v>0</v>
      </c>
      <c r="M1066" s="28">
        <f t="shared" si="134"/>
        <v>0</v>
      </c>
      <c r="N1066" s="29">
        <f t="shared" si="134"/>
        <v>0</v>
      </c>
      <c r="O1066" s="28">
        <f t="shared" si="135"/>
        <v>0</v>
      </c>
      <c r="P1066" s="29">
        <f t="shared" si="136"/>
        <v>0</v>
      </c>
      <c r="Q1066" s="27"/>
      <c r="R1066" s="7"/>
    </row>
    <row r="1067" spans="1:18" x14ac:dyDescent="0.25">
      <c r="A1067" s="2"/>
      <c r="B1067" s="1"/>
      <c r="C1067" s="2"/>
      <c r="D1067" s="2"/>
      <c r="E1067" s="4"/>
      <c r="F1067" s="4"/>
      <c r="G1067" s="4">
        <f t="shared" si="130"/>
        <v>0</v>
      </c>
      <c r="H1067" s="26" t="s">
        <v>6</v>
      </c>
      <c r="I1067" s="39">
        <f t="shared" si="129"/>
        <v>0</v>
      </c>
      <c r="J1067" s="29">
        <f t="shared" si="131"/>
        <v>0</v>
      </c>
      <c r="K1067" s="28">
        <f t="shared" si="132"/>
        <v>0</v>
      </c>
      <c r="L1067" s="29">
        <f t="shared" si="133"/>
        <v>0</v>
      </c>
      <c r="M1067" s="28">
        <f t="shared" si="134"/>
        <v>0</v>
      </c>
      <c r="N1067" s="29">
        <f t="shared" si="134"/>
        <v>0</v>
      </c>
      <c r="O1067" s="28">
        <f t="shared" si="135"/>
        <v>0</v>
      </c>
      <c r="P1067" s="29">
        <f t="shared" si="136"/>
        <v>0</v>
      </c>
      <c r="Q1067" s="27"/>
      <c r="R1067" s="7"/>
    </row>
    <row r="1068" spans="1:18" x14ac:dyDescent="0.25">
      <c r="A1068" s="2"/>
      <c r="B1068" s="1"/>
      <c r="C1068" s="2"/>
      <c r="D1068" s="2"/>
      <c r="E1068" s="4"/>
      <c r="F1068" s="4"/>
      <c r="G1068" s="4">
        <f t="shared" si="130"/>
        <v>0</v>
      </c>
      <c r="H1068" s="26" t="s">
        <v>6</v>
      </c>
      <c r="I1068" s="39">
        <f t="shared" si="129"/>
        <v>0</v>
      </c>
      <c r="J1068" s="29">
        <f t="shared" si="131"/>
        <v>0</v>
      </c>
      <c r="K1068" s="28">
        <f t="shared" si="132"/>
        <v>0</v>
      </c>
      <c r="L1068" s="29">
        <f t="shared" si="133"/>
        <v>0</v>
      </c>
      <c r="M1068" s="28">
        <f t="shared" si="134"/>
        <v>0</v>
      </c>
      <c r="N1068" s="29">
        <f t="shared" si="134"/>
        <v>0</v>
      </c>
      <c r="O1068" s="28">
        <f t="shared" si="135"/>
        <v>0</v>
      </c>
      <c r="P1068" s="29">
        <f t="shared" si="136"/>
        <v>0</v>
      </c>
      <c r="Q1068" s="27"/>
      <c r="R1068" s="7"/>
    </row>
    <row r="1069" spans="1:18" x14ac:dyDescent="0.25">
      <c r="A1069" s="2"/>
      <c r="B1069" s="1"/>
      <c r="C1069" s="2"/>
      <c r="D1069" s="2"/>
      <c r="E1069" s="4"/>
      <c r="F1069" s="4"/>
      <c r="G1069" s="4">
        <f t="shared" si="130"/>
        <v>0</v>
      </c>
      <c r="H1069" s="26" t="s">
        <v>6</v>
      </c>
      <c r="I1069" s="39">
        <f t="shared" si="129"/>
        <v>0</v>
      </c>
      <c r="J1069" s="29">
        <f t="shared" si="131"/>
        <v>0</v>
      </c>
      <c r="K1069" s="28">
        <f t="shared" si="132"/>
        <v>0</v>
      </c>
      <c r="L1069" s="29">
        <f t="shared" si="133"/>
        <v>0</v>
      </c>
      <c r="M1069" s="28">
        <f t="shared" si="134"/>
        <v>0</v>
      </c>
      <c r="N1069" s="29">
        <f t="shared" si="134"/>
        <v>0</v>
      </c>
      <c r="O1069" s="28">
        <f t="shared" si="135"/>
        <v>0</v>
      </c>
      <c r="P1069" s="29">
        <f t="shared" si="136"/>
        <v>0</v>
      </c>
      <c r="Q1069" s="27"/>
      <c r="R1069" s="7"/>
    </row>
    <row r="1070" spans="1:18" x14ac:dyDescent="0.25">
      <c r="A1070" s="2"/>
      <c r="B1070" s="1"/>
      <c r="C1070" s="2"/>
      <c r="D1070" s="2"/>
      <c r="E1070" s="4"/>
      <c r="F1070" s="4"/>
      <c r="G1070" s="4">
        <f t="shared" si="130"/>
        <v>0</v>
      </c>
      <c r="H1070" s="26" t="s">
        <v>6</v>
      </c>
      <c r="I1070" s="39">
        <f t="shared" si="129"/>
        <v>0</v>
      </c>
      <c r="J1070" s="29">
        <f t="shared" si="131"/>
        <v>0</v>
      </c>
      <c r="K1070" s="28">
        <f t="shared" si="132"/>
        <v>0</v>
      </c>
      <c r="L1070" s="29">
        <f t="shared" si="133"/>
        <v>0</v>
      </c>
      <c r="M1070" s="28">
        <f t="shared" si="134"/>
        <v>0</v>
      </c>
      <c r="N1070" s="29">
        <f t="shared" si="134"/>
        <v>0</v>
      </c>
      <c r="O1070" s="28">
        <f t="shared" si="135"/>
        <v>0</v>
      </c>
      <c r="P1070" s="29">
        <f t="shared" si="136"/>
        <v>0</v>
      </c>
      <c r="Q1070" s="27"/>
      <c r="R1070" s="7"/>
    </row>
    <row r="1071" spans="1:18" x14ac:dyDescent="0.25">
      <c r="A1071" s="2"/>
      <c r="B1071" s="1"/>
      <c r="C1071" s="2"/>
      <c r="D1071" s="2"/>
      <c r="E1071" s="4"/>
      <c r="F1071" s="4"/>
      <c r="G1071" s="4">
        <f t="shared" si="130"/>
        <v>0</v>
      </c>
      <c r="H1071" s="26" t="s">
        <v>6</v>
      </c>
      <c r="I1071" s="39">
        <f t="shared" si="129"/>
        <v>0</v>
      </c>
      <c r="J1071" s="29">
        <f t="shared" si="131"/>
        <v>0</v>
      </c>
      <c r="K1071" s="28">
        <f t="shared" si="132"/>
        <v>0</v>
      </c>
      <c r="L1071" s="29">
        <f t="shared" si="133"/>
        <v>0</v>
      </c>
      <c r="M1071" s="28">
        <f t="shared" si="134"/>
        <v>0</v>
      </c>
      <c r="N1071" s="29">
        <f t="shared" si="134"/>
        <v>0</v>
      </c>
      <c r="O1071" s="28">
        <f t="shared" si="135"/>
        <v>0</v>
      </c>
      <c r="P1071" s="29">
        <f t="shared" si="136"/>
        <v>0</v>
      </c>
      <c r="Q1071" s="27"/>
      <c r="R1071" s="7"/>
    </row>
    <row r="1072" spans="1:18" x14ac:dyDescent="0.25">
      <c r="A1072" s="2"/>
      <c r="B1072" s="1"/>
      <c r="C1072" s="2"/>
      <c r="D1072" s="2"/>
      <c r="E1072" s="4"/>
      <c r="F1072" s="4"/>
      <c r="G1072" s="4">
        <f t="shared" si="130"/>
        <v>0</v>
      </c>
      <c r="H1072" s="26" t="s">
        <v>6</v>
      </c>
      <c r="I1072" s="39">
        <f t="shared" si="129"/>
        <v>0</v>
      </c>
      <c r="J1072" s="29">
        <f t="shared" si="131"/>
        <v>0</v>
      </c>
      <c r="K1072" s="28">
        <f t="shared" si="132"/>
        <v>0</v>
      </c>
      <c r="L1072" s="29">
        <f t="shared" si="133"/>
        <v>0</v>
      </c>
      <c r="M1072" s="28">
        <f t="shared" si="134"/>
        <v>0</v>
      </c>
      <c r="N1072" s="29">
        <f t="shared" si="134"/>
        <v>0</v>
      </c>
      <c r="O1072" s="28">
        <f t="shared" si="135"/>
        <v>0</v>
      </c>
      <c r="P1072" s="29">
        <f t="shared" si="136"/>
        <v>0</v>
      </c>
      <c r="Q1072" s="27"/>
      <c r="R1072" s="7"/>
    </row>
    <row r="1073" spans="1:18" x14ac:dyDescent="0.25">
      <c r="A1073" s="2"/>
      <c r="B1073" s="1"/>
      <c r="C1073" s="2"/>
      <c r="D1073" s="2"/>
      <c r="E1073" s="4"/>
      <c r="F1073" s="4"/>
      <c r="G1073" s="4">
        <f t="shared" si="130"/>
        <v>0</v>
      </c>
      <c r="H1073" s="26" t="s">
        <v>6</v>
      </c>
      <c r="I1073" s="39">
        <f t="shared" si="129"/>
        <v>0</v>
      </c>
      <c r="J1073" s="29">
        <f t="shared" si="131"/>
        <v>0</v>
      </c>
      <c r="K1073" s="28">
        <f t="shared" si="132"/>
        <v>0</v>
      </c>
      <c r="L1073" s="29">
        <f t="shared" si="133"/>
        <v>0</v>
      </c>
      <c r="M1073" s="28">
        <f t="shared" si="134"/>
        <v>0</v>
      </c>
      <c r="N1073" s="29">
        <f t="shared" si="134"/>
        <v>0</v>
      </c>
      <c r="O1073" s="28">
        <f t="shared" si="135"/>
        <v>0</v>
      </c>
      <c r="P1073" s="29">
        <f t="shared" si="136"/>
        <v>0</v>
      </c>
      <c r="Q1073" s="27"/>
      <c r="R1073" s="7"/>
    </row>
    <row r="1074" spans="1:18" x14ac:dyDescent="0.25">
      <c r="A1074" s="2"/>
      <c r="B1074" s="1"/>
      <c r="C1074" s="2"/>
      <c r="D1074" s="2"/>
      <c r="E1074" s="4"/>
      <c r="F1074" s="4"/>
      <c r="G1074" s="4">
        <f t="shared" si="130"/>
        <v>0</v>
      </c>
      <c r="H1074" s="26" t="s">
        <v>6</v>
      </c>
      <c r="I1074" s="39">
        <f t="shared" si="129"/>
        <v>0</v>
      </c>
      <c r="J1074" s="29">
        <f t="shared" si="131"/>
        <v>0</v>
      </c>
      <c r="K1074" s="28">
        <f t="shared" si="132"/>
        <v>0</v>
      </c>
      <c r="L1074" s="29">
        <f t="shared" si="133"/>
        <v>0</v>
      </c>
      <c r="M1074" s="28">
        <f t="shared" si="134"/>
        <v>0</v>
      </c>
      <c r="N1074" s="29">
        <f t="shared" si="134"/>
        <v>0</v>
      </c>
      <c r="O1074" s="28">
        <f t="shared" si="135"/>
        <v>0</v>
      </c>
      <c r="P1074" s="29">
        <f t="shared" si="136"/>
        <v>0</v>
      </c>
      <c r="Q1074" s="27"/>
      <c r="R1074" s="7"/>
    </row>
    <row r="1075" spans="1:18" x14ac:dyDescent="0.25">
      <c r="A1075" s="2"/>
      <c r="B1075" s="1"/>
      <c r="C1075" s="2"/>
      <c r="D1075" s="2"/>
      <c r="E1075" s="4"/>
      <c r="F1075" s="4"/>
      <c r="G1075" s="4">
        <f t="shared" si="130"/>
        <v>0</v>
      </c>
      <c r="H1075" s="26" t="s">
        <v>6</v>
      </c>
      <c r="I1075" s="39">
        <f t="shared" si="129"/>
        <v>0</v>
      </c>
      <c r="J1075" s="29">
        <f t="shared" si="131"/>
        <v>0</v>
      </c>
      <c r="K1075" s="28">
        <f t="shared" si="132"/>
        <v>0</v>
      </c>
      <c r="L1075" s="29">
        <f t="shared" si="133"/>
        <v>0</v>
      </c>
      <c r="M1075" s="28">
        <f t="shared" si="134"/>
        <v>0</v>
      </c>
      <c r="N1075" s="29">
        <f t="shared" si="134"/>
        <v>0</v>
      </c>
      <c r="O1075" s="28">
        <f t="shared" si="135"/>
        <v>0</v>
      </c>
      <c r="P1075" s="29">
        <f t="shared" si="136"/>
        <v>0</v>
      </c>
      <c r="Q1075" s="27"/>
      <c r="R1075" s="7"/>
    </row>
    <row r="1076" spans="1:18" x14ac:dyDescent="0.25">
      <c r="A1076" s="2"/>
      <c r="B1076" s="1"/>
      <c r="C1076" s="2"/>
      <c r="D1076" s="2"/>
      <c r="E1076" s="4"/>
      <c r="F1076" s="4"/>
      <c r="G1076" s="4">
        <f t="shared" si="130"/>
        <v>0</v>
      </c>
      <c r="H1076" s="26" t="s">
        <v>6</v>
      </c>
      <c r="I1076" s="39">
        <f t="shared" si="129"/>
        <v>0</v>
      </c>
      <c r="J1076" s="29">
        <f t="shared" si="131"/>
        <v>0</v>
      </c>
      <c r="K1076" s="28">
        <f t="shared" si="132"/>
        <v>0</v>
      </c>
      <c r="L1076" s="29">
        <f t="shared" si="133"/>
        <v>0</v>
      </c>
      <c r="M1076" s="28">
        <f t="shared" si="134"/>
        <v>0</v>
      </c>
      <c r="N1076" s="29">
        <f t="shared" si="134"/>
        <v>0</v>
      </c>
      <c r="O1076" s="28">
        <f t="shared" si="135"/>
        <v>0</v>
      </c>
      <c r="P1076" s="29">
        <f t="shared" si="136"/>
        <v>0</v>
      </c>
      <c r="Q1076" s="27"/>
      <c r="R1076" s="7"/>
    </row>
    <row r="1077" spans="1:18" x14ac:dyDescent="0.25">
      <c r="A1077" s="2"/>
      <c r="B1077" s="1"/>
      <c r="C1077" s="2"/>
      <c r="D1077" s="2"/>
      <c r="E1077" s="4"/>
      <c r="F1077" s="4"/>
      <c r="G1077" s="4">
        <f t="shared" si="130"/>
        <v>0</v>
      </c>
      <c r="H1077" s="26" t="s">
        <v>6</v>
      </c>
      <c r="I1077" s="39">
        <f t="shared" si="129"/>
        <v>0</v>
      </c>
      <c r="J1077" s="29">
        <f t="shared" si="131"/>
        <v>0</v>
      </c>
      <c r="K1077" s="28">
        <f t="shared" si="132"/>
        <v>0</v>
      </c>
      <c r="L1077" s="29">
        <f t="shared" si="133"/>
        <v>0</v>
      </c>
      <c r="M1077" s="28">
        <f t="shared" si="134"/>
        <v>0</v>
      </c>
      <c r="N1077" s="29">
        <f t="shared" si="134"/>
        <v>0</v>
      </c>
      <c r="O1077" s="28">
        <f t="shared" si="135"/>
        <v>0</v>
      </c>
      <c r="P1077" s="29">
        <f t="shared" si="136"/>
        <v>0</v>
      </c>
      <c r="Q1077" s="27"/>
      <c r="R1077" s="7"/>
    </row>
    <row r="1078" spans="1:18" x14ac:dyDescent="0.25">
      <c r="A1078" s="2"/>
      <c r="B1078" s="1"/>
      <c r="C1078" s="2"/>
      <c r="D1078" s="2"/>
      <c r="E1078" s="4"/>
      <c r="F1078" s="4"/>
      <c r="G1078" s="4">
        <f t="shared" si="130"/>
        <v>0</v>
      </c>
      <c r="H1078" s="26" t="s">
        <v>6</v>
      </c>
      <c r="I1078" s="39">
        <f t="shared" si="129"/>
        <v>0</v>
      </c>
      <c r="J1078" s="29">
        <f t="shared" si="131"/>
        <v>0</v>
      </c>
      <c r="K1078" s="28">
        <f t="shared" si="132"/>
        <v>0</v>
      </c>
      <c r="L1078" s="29">
        <f t="shared" si="133"/>
        <v>0</v>
      </c>
      <c r="M1078" s="28">
        <f t="shared" si="134"/>
        <v>0</v>
      </c>
      <c r="N1078" s="29">
        <f t="shared" si="134"/>
        <v>0</v>
      </c>
      <c r="O1078" s="28">
        <f t="shared" si="135"/>
        <v>0</v>
      </c>
      <c r="P1078" s="29">
        <f t="shared" si="136"/>
        <v>0</v>
      </c>
      <c r="Q1078" s="27"/>
      <c r="R1078" s="7"/>
    </row>
    <row r="1079" spans="1:18" x14ac:dyDescent="0.25">
      <c r="A1079" s="2"/>
      <c r="B1079" s="1"/>
      <c r="C1079" s="2"/>
      <c r="D1079" s="2"/>
      <c r="E1079" s="4"/>
      <c r="F1079" s="4"/>
      <c r="G1079" s="4">
        <f t="shared" si="130"/>
        <v>0</v>
      </c>
      <c r="H1079" s="26" t="s">
        <v>6</v>
      </c>
      <c r="I1079" s="39">
        <f t="shared" si="129"/>
        <v>0</v>
      </c>
      <c r="J1079" s="29">
        <f t="shared" si="131"/>
        <v>0</v>
      </c>
      <c r="K1079" s="28">
        <f t="shared" si="132"/>
        <v>0</v>
      </c>
      <c r="L1079" s="29">
        <f t="shared" si="133"/>
        <v>0</v>
      </c>
      <c r="M1079" s="28">
        <f t="shared" si="134"/>
        <v>0</v>
      </c>
      <c r="N1079" s="29">
        <f t="shared" si="134"/>
        <v>0</v>
      </c>
      <c r="O1079" s="28">
        <f t="shared" si="135"/>
        <v>0</v>
      </c>
      <c r="P1079" s="29">
        <f t="shared" si="136"/>
        <v>0</v>
      </c>
      <c r="Q1079" s="27"/>
      <c r="R1079" s="7"/>
    </row>
    <row r="1080" spans="1:18" x14ac:dyDescent="0.25">
      <c r="A1080" s="2"/>
      <c r="B1080" s="1"/>
      <c r="C1080" s="2"/>
      <c r="D1080" s="2"/>
      <c r="E1080" s="4"/>
      <c r="F1080" s="4"/>
      <c r="G1080" s="4">
        <f t="shared" si="130"/>
        <v>0</v>
      </c>
      <c r="H1080" s="26" t="s">
        <v>6</v>
      </c>
      <c r="I1080" s="39">
        <f t="shared" si="129"/>
        <v>0</v>
      </c>
      <c r="J1080" s="29">
        <f t="shared" si="131"/>
        <v>0</v>
      </c>
      <c r="K1080" s="28">
        <f t="shared" si="132"/>
        <v>0</v>
      </c>
      <c r="L1080" s="29">
        <f t="shared" si="133"/>
        <v>0</v>
      </c>
      <c r="M1080" s="28">
        <f t="shared" si="134"/>
        <v>0</v>
      </c>
      <c r="N1080" s="29">
        <f t="shared" si="134"/>
        <v>0</v>
      </c>
      <c r="O1080" s="28">
        <f t="shared" si="135"/>
        <v>0</v>
      </c>
      <c r="P1080" s="29">
        <f t="shared" si="136"/>
        <v>0</v>
      </c>
      <c r="Q1080" s="27"/>
      <c r="R1080" s="7"/>
    </row>
    <row r="1081" spans="1:18" x14ac:dyDescent="0.25">
      <c r="A1081" s="2"/>
      <c r="B1081" s="1"/>
      <c r="C1081" s="2"/>
      <c r="D1081" s="2"/>
      <c r="E1081" s="4"/>
      <c r="F1081" s="4"/>
      <c r="G1081" s="4">
        <f t="shared" si="130"/>
        <v>0</v>
      </c>
      <c r="H1081" s="26" t="s">
        <v>6</v>
      </c>
      <c r="I1081" s="39">
        <f t="shared" si="129"/>
        <v>0</v>
      </c>
      <c r="J1081" s="29">
        <f t="shared" si="131"/>
        <v>0</v>
      </c>
      <c r="K1081" s="28">
        <f t="shared" si="132"/>
        <v>0</v>
      </c>
      <c r="L1081" s="29">
        <f t="shared" si="133"/>
        <v>0</v>
      </c>
      <c r="M1081" s="28">
        <f t="shared" si="134"/>
        <v>0</v>
      </c>
      <c r="N1081" s="29">
        <f t="shared" si="134"/>
        <v>0</v>
      </c>
      <c r="O1081" s="28">
        <f t="shared" si="135"/>
        <v>0</v>
      </c>
      <c r="P1081" s="29">
        <f t="shared" si="136"/>
        <v>0</v>
      </c>
      <c r="Q1081" s="27"/>
      <c r="R1081" s="7"/>
    </row>
    <row r="1082" spans="1:18" x14ac:dyDescent="0.25">
      <c r="A1082" s="2"/>
      <c r="B1082" s="1"/>
      <c r="C1082" s="2"/>
      <c r="D1082" s="2"/>
      <c r="E1082" s="4"/>
      <c r="F1082" s="4"/>
      <c r="G1082" s="4">
        <f t="shared" si="130"/>
        <v>0</v>
      </c>
      <c r="H1082" s="26" t="s">
        <v>6</v>
      </c>
      <c r="I1082" s="39">
        <f t="shared" si="129"/>
        <v>0</v>
      </c>
      <c r="J1082" s="29">
        <f t="shared" si="131"/>
        <v>0</v>
      </c>
      <c r="K1082" s="28">
        <f t="shared" si="132"/>
        <v>0</v>
      </c>
      <c r="L1082" s="29">
        <f t="shared" si="133"/>
        <v>0</v>
      </c>
      <c r="M1082" s="28">
        <f t="shared" si="134"/>
        <v>0</v>
      </c>
      <c r="N1082" s="29">
        <f t="shared" si="134"/>
        <v>0</v>
      </c>
      <c r="O1082" s="28">
        <f t="shared" si="135"/>
        <v>0</v>
      </c>
      <c r="P1082" s="29">
        <f t="shared" si="136"/>
        <v>0</v>
      </c>
      <c r="Q1082" s="27"/>
      <c r="R1082" s="7"/>
    </row>
    <row r="1083" spans="1:18" x14ac:dyDescent="0.25">
      <c r="A1083" s="2"/>
      <c r="B1083" s="1"/>
      <c r="C1083" s="2"/>
      <c r="D1083" s="2"/>
      <c r="E1083" s="4"/>
      <c r="F1083" s="4"/>
      <c r="G1083" s="4">
        <f t="shared" si="130"/>
        <v>0</v>
      </c>
      <c r="H1083" s="26" t="s">
        <v>6</v>
      </c>
      <c r="I1083" s="39">
        <f t="shared" si="129"/>
        <v>0</v>
      </c>
      <c r="J1083" s="29">
        <f t="shared" si="131"/>
        <v>0</v>
      </c>
      <c r="K1083" s="28">
        <f t="shared" si="132"/>
        <v>0</v>
      </c>
      <c r="L1083" s="29">
        <f t="shared" si="133"/>
        <v>0</v>
      </c>
      <c r="M1083" s="28">
        <f t="shared" si="134"/>
        <v>0</v>
      </c>
      <c r="N1083" s="29">
        <f t="shared" si="134"/>
        <v>0</v>
      </c>
      <c r="O1083" s="28">
        <f t="shared" si="135"/>
        <v>0</v>
      </c>
      <c r="P1083" s="29">
        <f t="shared" si="136"/>
        <v>0</v>
      </c>
      <c r="Q1083" s="27"/>
      <c r="R1083" s="7"/>
    </row>
    <row r="1084" spans="1:18" x14ac:dyDescent="0.25">
      <c r="A1084" s="2"/>
      <c r="B1084" s="1"/>
      <c r="C1084" s="2"/>
      <c r="D1084" s="2"/>
      <c r="E1084" s="4"/>
      <c r="F1084" s="4"/>
      <c r="G1084" s="4">
        <f t="shared" si="130"/>
        <v>0</v>
      </c>
      <c r="H1084" s="26" t="s">
        <v>6</v>
      </c>
      <c r="I1084" s="39">
        <f t="shared" si="129"/>
        <v>0</v>
      </c>
      <c r="J1084" s="29">
        <f t="shared" si="131"/>
        <v>0</v>
      </c>
      <c r="K1084" s="28">
        <f t="shared" si="132"/>
        <v>0</v>
      </c>
      <c r="L1084" s="29">
        <f t="shared" si="133"/>
        <v>0</v>
      </c>
      <c r="M1084" s="28">
        <f t="shared" si="134"/>
        <v>0</v>
      </c>
      <c r="N1084" s="29">
        <f t="shared" si="134"/>
        <v>0</v>
      </c>
      <c r="O1084" s="28">
        <f t="shared" si="135"/>
        <v>0</v>
      </c>
      <c r="P1084" s="29">
        <f t="shared" si="136"/>
        <v>0</v>
      </c>
      <c r="Q1084" s="27"/>
      <c r="R1084" s="7"/>
    </row>
    <row r="1085" spans="1:18" x14ac:dyDescent="0.25">
      <c r="A1085" s="2"/>
      <c r="B1085" s="1"/>
      <c r="C1085" s="2"/>
      <c r="D1085" s="2"/>
      <c r="E1085" s="4"/>
      <c r="F1085" s="4"/>
      <c r="G1085" s="4">
        <f t="shared" si="130"/>
        <v>0</v>
      </c>
      <c r="H1085" s="26" t="s">
        <v>6</v>
      </c>
      <c r="I1085" s="39">
        <f t="shared" si="129"/>
        <v>0</v>
      </c>
      <c r="J1085" s="29">
        <f t="shared" si="131"/>
        <v>0</v>
      </c>
      <c r="K1085" s="28">
        <f t="shared" si="132"/>
        <v>0</v>
      </c>
      <c r="L1085" s="29">
        <f t="shared" si="133"/>
        <v>0</v>
      </c>
      <c r="M1085" s="28">
        <f t="shared" si="134"/>
        <v>0</v>
      </c>
      <c r="N1085" s="29">
        <f t="shared" si="134"/>
        <v>0</v>
      </c>
      <c r="O1085" s="28">
        <f t="shared" si="135"/>
        <v>0</v>
      </c>
      <c r="P1085" s="29">
        <f t="shared" si="136"/>
        <v>0</v>
      </c>
      <c r="Q1085" s="27"/>
      <c r="R1085" s="7"/>
    </row>
    <row r="1086" spans="1:18" x14ac:dyDescent="0.25">
      <c r="A1086" s="2"/>
      <c r="B1086" s="1"/>
      <c r="C1086" s="2"/>
      <c r="D1086" s="2"/>
      <c r="E1086" s="4"/>
      <c r="F1086" s="4"/>
      <c r="G1086" s="4">
        <f t="shared" si="130"/>
        <v>0</v>
      </c>
      <c r="H1086" s="26" t="s">
        <v>6</v>
      </c>
      <c r="I1086" s="39">
        <f t="shared" si="129"/>
        <v>0</v>
      </c>
      <c r="J1086" s="29">
        <f t="shared" si="131"/>
        <v>0</v>
      </c>
      <c r="K1086" s="28">
        <f t="shared" si="132"/>
        <v>0</v>
      </c>
      <c r="L1086" s="29">
        <f t="shared" si="133"/>
        <v>0</v>
      </c>
      <c r="M1086" s="28">
        <f t="shared" si="134"/>
        <v>0</v>
      </c>
      <c r="N1086" s="29">
        <f t="shared" si="134"/>
        <v>0</v>
      </c>
      <c r="O1086" s="28">
        <f t="shared" si="135"/>
        <v>0</v>
      </c>
      <c r="P1086" s="29">
        <f t="shared" si="136"/>
        <v>0</v>
      </c>
      <c r="Q1086" s="27"/>
      <c r="R1086" s="7"/>
    </row>
    <row r="1087" spans="1:18" x14ac:dyDescent="0.25">
      <c r="A1087" s="2"/>
      <c r="B1087" s="1"/>
      <c r="C1087" s="2"/>
      <c r="D1087" s="2"/>
      <c r="E1087" s="4"/>
      <c r="F1087" s="4"/>
      <c r="G1087" s="4">
        <f t="shared" si="130"/>
        <v>0</v>
      </c>
      <c r="H1087" s="26" t="s">
        <v>6</v>
      </c>
      <c r="I1087" s="39">
        <f t="shared" si="129"/>
        <v>0</v>
      </c>
      <c r="J1087" s="29">
        <f t="shared" si="131"/>
        <v>0</v>
      </c>
      <c r="K1087" s="28">
        <f t="shared" si="132"/>
        <v>0</v>
      </c>
      <c r="L1087" s="29">
        <f t="shared" si="133"/>
        <v>0</v>
      </c>
      <c r="M1087" s="28">
        <f t="shared" si="134"/>
        <v>0</v>
      </c>
      <c r="N1087" s="29">
        <f t="shared" si="134"/>
        <v>0</v>
      </c>
      <c r="O1087" s="28">
        <f t="shared" si="135"/>
        <v>0</v>
      </c>
      <c r="P1087" s="29">
        <f t="shared" si="136"/>
        <v>0</v>
      </c>
      <c r="Q1087" s="27"/>
      <c r="R1087" s="7"/>
    </row>
    <row r="1088" spans="1:18" x14ac:dyDescent="0.25">
      <c r="A1088" s="2"/>
      <c r="B1088" s="1"/>
      <c r="C1088" s="2"/>
      <c r="D1088" s="2"/>
      <c r="E1088" s="4"/>
      <c r="F1088" s="4"/>
      <c r="G1088" s="4">
        <f t="shared" si="130"/>
        <v>0</v>
      </c>
      <c r="H1088" s="26" t="s">
        <v>6</v>
      </c>
      <c r="I1088" s="39">
        <f t="shared" ref="I1088:I1151" si="137">E1088*$E$4</f>
        <v>0</v>
      </c>
      <c r="J1088" s="29">
        <f t="shared" si="131"/>
        <v>0</v>
      </c>
      <c r="K1088" s="28">
        <f t="shared" si="132"/>
        <v>0</v>
      </c>
      <c r="L1088" s="29">
        <f t="shared" si="133"/>
        <v>0</v>
      </c>
      <c r="M1088" s="28">
        <f t="shared" si="134"/>
        <v>0</v>
      </c>
      <c r="N1088" s="29">
        <f t="shared" si="134"/>
        <v>0</v>
      </c>
      <c r="O1088" s="28">
        <f t="shared" si="135"/>
        <v>0</v>
      </c>
      <c r="P1088" s="29">
        <f t="shared" si="136"/>
        <v>0</v>
      </c>
      <c r="Q1088" s="27"/>
      <c r="R1088" s="7"/>
    </row>
    <row r="1089" spans="1:18" x14ac:dyDescent="0.25">
      <c r="A1089" s="2"/>
      <c r="B1089" s="1"/>
      <c r="C1089" s="2"/>
      <c r="D1089" s="2"/>
      <c r="E1089" s="4"/>
      <c r="F1089" s="4"/>
      <c r="G1089" s="4">
        <f t="shared" si="130"/>
        <v>0</v>
      </c>
      <c r="H1089" s="26" t="s">
        <v>6</v>
      </c>
      <c r="I1089" s="39">
        <f t="shared" si="137"/>
        <v>0</v>
      </c>
      <c r="J1089" s="29">
        <f t="shared" si="131"/>
        <v>0</v>
      </c>
      <c r="K1089" s="28">
        <f t="shared" si="132"/>
        <v>0</v>
      </c>
      <c r="L1089" s="29">
        <f t="shared" si="133"/>
        <v>0</v>
      </c>
      <c r="M1089" s="28">
        <f t="shared" si="134"/>
        <v>0</v>
      </c>
      <c r="N1089" s="29">
        <f t="shared" si="134"/>
        <v>0</v>
      </c>
      <c r="O1089" s="28">
        <f t="shared" si="135"/>
        <v>0</v>
      </c>
      <c r="P1089" s="29">
        <f t="shared" si="136"/>
        <v>0</v>
      </c>
      <c r="Q1089" s="27"/>
      <c r="R1089" s="7"/>
    </row>
    <row r="1090" spans="1:18" x14ac:dyDescent="0.25">
      <c r="A1090" s="2"/>
      <c r="B1090" s="1"/>
      <c r="C1090" s="2"/>
      <c r="D1090" s="2"/>
      <c r="E1090" s="4"/>
      <c r="F1090" s="4"/>
      <c r="G1090" s="4">
        <f t="shared" si="130"/>
        <v>0</v>
      </c>
      <c r="H1090" s="26" t="s">
        <v>6</v>
      </c>
      <c r="I1090" s="39">
        <f t="shared" si="137"/>
        <v>0</v>
      </c>
      <c r="J1090" s="29">
        <f t="shared" si="131"/>
        <v>0</v>
      </c>
      <c r="K1090" s="28">
        <f t="shared" si="132"/>
        <v>0</v>
      </c>
      <c r="L1090" s="29">
        <f t="shared" si="133"/>
        <v>0</v>
      </c>
      <c r="M1090" s="28">
        <f t="shared" si="134"/>
        <v>0</v>
      </c>
      <c r="N1090" s="29">
        <f t="shared" si="134"/>
        <v>0</v>
      </c>
      <c r="O1090" s="28">
        <f t="shared" si="135"/>
        <v>0</v>
      </c>
      <c r="P1090" s="29">
        <f t="shared" si="136"/>
        <v>0</v>
      </c>
      <c r="Q1090" s="27"/>
      <c r="R1090" s="7"/>
    </row>
    <row r="1091" spans="1:18" x14ac:dyDescent="0.25">
      <c r="A1091" s="2"/>
      <c r="B1091" s="1"/>
      <c r="C1091" s="2"/>
      <c r="D1091" s="2"/>
      <c r="E1091" s="4"/>
      <c r="F1091" s="4"/>
      <c r="G1091" s="4">
        <f t="shared" si="130"/>
        <v>0</v>
      </c>
      <c r="H1091" s="26" t="s">
        <v>6</v>
      </c>
      <c r="I1091" s="39">
        <f t="shared" si="137"/>
        <v>0</v>
      </c>
      <c r="J1091" s="29">
        <f t="shared" si="131"/>
        <v>0</v>
      </c>
      <c r="K1091" s="28">
        <f t="shared" si="132"/>
        <v>0</v>
      </c>
      <c r="L1091" s="29">
        <f t="shared" si="133"/>
        <v>0</v>
      </c>
      <c r="M1091" s="28">
        <f t="shared" si="134"/>
        <v>0</v>
      </c>
      <c r="N1091" s="29">
        <f t="shared" si="134"/>
        <v>0</v>
      </c>
      <c r="O1091" s="28">
        <f t="shared" si="135"/>
        <v>0</v>
      </c>
      <c r="P1091" s="29">
        <f t="shared" si="136"/>
        <v>0</v>
      </c>
      <c r="Q1091" s="27"/>
      <c r="R1091" s="7"/>
    </row>
    <row r="1092" spans="1:18" x14ac:dyDescent="0.25">
      <c r="A1092" s="2"/>
      <c r="B1092" s="1"/>
      <c r="C1092" s="2"/>
      <c r="D1092" s="2"/>
      <c r="E1092" s="4"/>
      <c r="F1092" s="4"/>
      <c r="G1092" s="4">
        <f t="shared" si="130"/>
        <v>0</v>
      </c>
      <c r="H1092" s="26" t="s">
        <v>6</v>
      </c>
      <c r="I1092" s="39">
        <f t="shared" si="137"/>
        <v>0</v>
      </c>
      <c r="J1092" s="29">
        <f t="shared" si="131"/>
        <v>0</v>
      </c>
      <c r="K1092" s="28">
        <f t="shared" si="132"/>
        <v>0</v>
      </c>
      <c r="L1092" s="29">
        <f t="shared" si="133"/>
        <v>0</v>
      </c>
      <c r="M1092" s="28">
        <f t="shared" si="134"/>
        <v>0</v>
      </c>
      <c r="N1092" s="29">
        <f t="shared" si="134"/>
        <v>0</v>
      </c>
      <c r="O1092" s="28">
        <f t="shared" si="135"/>
        <v>0</v>
      </c>
      <c r="P1092" s="29">
        <f t="shared" si="136"/>
        <v>0</v>
      </c>
      <c r="Q1092" s="27"/>
      <c r="R1092" s="7"/>
    </row>
    <row r="1093" spans="1:18" x14ac:dyDescent="0.25">
      <c r="A1093" s="2"/>
      <c r="B1093" s="1"/>
      <c r="C1093" s="2"/>
      <c r="D1093" s="2"/>
      <c r="E1093" s="4"/>
      <c r="F1093" s="4"/>
      <c r="G1093" s="4">
        <f t="shared" si="130"/>
        <v>0</v>
      </c>
      <c r="H1093" s="26" t="s">
        <v>6</v>
      </c>
      <c r="I1093" s="39">
        <f t="shared" si="137"/>
        <v>0</v>
      </c>
      <c r="J1093" s="29">
        <f t="shared" si="131"/>
        <v>0</v>
      </c>
      <c r="K1093" s="28">
        <f t="shared" si="132"/>
        <v>0</v>
      </c>
      <c r="L1093" s="29">
        <f t="shared" si="133"/>
        <v>0</v>
      </c>
      <c r="M1093" s="28">
        <f t="shared" si="134"/>
        <v>0</v>
      </c>
      <c r="N1093" s="29">
        <f t="shared" si="134"/>
        <v>0</v>
      </c>
      <c r="O1093" s="28">
        <f t="shared" si="135"/>
        <v>0</v>
      </c>
      <c r="P1093" s="29">
        <f t="shared" si="136"/>
        <v>0</v>
      </c>
      <c r="Q1093" s="27"/>
      <c r="R1093" s="7"/>
    </row>
    <row r="1094" spans="1:18" x14ac:dyDescent="0.25">
      <c r="A1094" s="2"/>
      <c r="B1094" s="1"/>
      <c r="C1094" s="2"/>
      <c r="D1094" s="2"/>
      <c r="E1094" s="4"/>
      <c r="F1094" s="4"/>
      <c r="G1094" s="4">
        <f t="shared" si="130"/>
        <v>0</v>
      </c>
      <c r="H1094" s="26" t="s">
        <v>6</v>
      </c>
      <c r="I1094" s="39">
        <f t="shared" si="137"/>
        <v>0</v>
      </c>
      <c r="J1094" s="29">
        <f t="shared" si="131"/>
        <v>0</v>
      </c>
      <c r="K1094" s="28">
        <f t="shared" si="132"/>
        <v>0</v>
      </c>
      <c r="L1094" s="29">
        <f t="shared" si="133"/>
        <v>0</v>
      </c>
      <c r="M1094" s="28">
        <f t="shared" si="134"/>
        <v>0</v>
      </c>
      <c r="N1094" s="29">
        <f t="shared" si="134"/>
        <v>0</v>
      </c>
      <c r="O1094" s="28">
        <f t="shared" si="135"/>
        <v>0</v>
      </c>
      <c r="P1094" s="29">
        <f t="shared" si="136"/>
        <v>0</v>
      </c>
      <c r="Q1094" s="27"/>
      <c r="R1094" s="7"/>
    </row>
    <row r="1095" spans="1:18" x14ac:dyDescent="0.25">
      <c r="A1095" s="2"/>
      <c r="B1095" s="1"/>
      <c r="C1095" s="2"/>
      <c r="D1095" s="2"/>
      <c r="E1095" s="4"/>
      <c r="F1095" s="4"/>
      <c r="G1095" s="4">
        <f t="shared" si="130"/>
        <v>0</v>
      </c>
      <c r="H1095" s="26" t="s">
        <v>6</v>
      </c>
      <c r="I1095" s="39">
        <f t="shared" si="137"/>
        <v>0</v>
      </c>
      <c r="J1095" s="29">
        <f t="shared" si="131"/>
        <v>0</v>
      </c>
      <c r="K1095" s="28">
        <f t="shared" si="132"/>
        <v>0</v>
      </c>
      <c r="L1095" s="29">
        <f t="shared" si="133"/>
        <v>0</v>
      </c>
      <c r="M1095" s="28">
        <f t="shared" si="134"/>
        <v>0</v>
      </c>
      <c r="N1095" s="29">
        <f t="shared" si="134"/>
        <v>0</v>
      </c>
      <c r="O1095" s="28">
        <f t="shared" si="135"/>
        <v>0</v>
      </c>
      <c r="P1095" s="29">
        <f t="shared" si="136"/>
        <v>0</v>
      </c>
      <c r="Q1095" s="27"/>
      <c r="R1095" s="7"/>
    </row>
    <row r="1096" spans="1:18" x14ac:dyDescent="0.25">
      <c r="A1096" s="2"/>
      <c r="B1096" s="1"/>
      <c r="C1096" s="2"/>
      <c r="D1096" s="2"/>
      <c r="E1096" s="4"/>
      <c r="F1096" s="4"/>
      <c r="G1096" s="4">
        <f t="shared" si="130"/>
        <v>0</v>
      </c>
      <c r="H1096" s="26" t="s">
        <v>6</v>
      </c>
      <c r="I1096" s="39">
        <f t="shared" si="137"/>
        <v>0</v>
      </c>
      <c r="J1096" s="29">
        <f t="shared" si="131"/>
        <v>0</v>
      </c>
      <c r="K1096" s="28">
        <f t="shared" si="132"/>
        <v>0</v>
      </c>
      <c r="L1096" s="29">
        <f t="shared" si="133"/>
        <v>0</v>
      </c>
      <c r="M1096" s="28">
        <f t="shared" si="134"/>
        <v>0</v>
      </c>
      <c r="N1096" s="29">
        <f t="shared" si="134"/>
        <v>0</v>
      </c>
      <c r="O1096" s="28">
        <f t="shared" si="135"/>
        <v>0</v>
      </c>
      <c r="P1096" s="29">
        <f t="shared" si="136"/>
        <v>0</v>
      </c>
      <c r="Q1096" s="27"/>
      <c r="R1096" s="7"/>
    </row>
    <row r="1097" spans="1:18" x14ac:dyDescent="0.25">
      <c r="A1097" s="2"/>
      <c r="B1097" s="1"/>
      <c r="C1097" s="2"/>
      <c r="D1097" s="2"/>
      <c r="E1097" s="4"/>
      <c r="F1097" s="4"/>
      <c r="G1097" s="4">
        <f t="shared" si="130"/>
        <v>0</v>
      </c>
      <c r="H1097" s="26" t="s">
        <v>6</v>
      </c>
      <c r="I1097" s="39">
        <f t="shared" si="137"/>
        <v>0</v>
      </c>
      <c r="J1097" s="29">
        <f t="shared" si="131"/>
        <v>0</v>
      </c>
      <c r="K1097" s="28">
        <f t="shared" si="132"/>
        <v>0</v>
      </c>
      <c r="L1097" s="29">
        <f t="shared" si="133"/>
        <v>0</v>
      </c>
      <c r="M1097" s="28">
        <f t="shared" si="134"/>
        <v>0</v>
      </c>
      <c r="N1097" s="29">
        <f t="shared" si="134"/>
        <v>0</v>
      </c>
      <c r="O1097" s="28">
        <f t="shared" si="135"/>
        <v>0</v>
      </c>
      <c r="P1097" s="29">
        <f t="shared" si="136"/>
        <v>0</v>
      </c>
      <c r="Q1097" s="27"/>
      <c r="R1097" s="7"/>
    </row>
    <row r="1098" spans="1:18" x14ac:dyDescent="0.25">
      <c r="A1098" s="2"/>
      <c r="B1098" s="1"/>
      <c r="C1098" s="2"/>
      <c r="D1098" s="2"/>
      <c r="E1098" s="4"/>
      <c r="F1098" s="4"/>
      <c r="G1098" s="4">
        <f t="shared" si="130"/>
        <v>0</v>
      </c>
      <c r="H1098" s="26" t="s">
        <v>6</v>
      </c>
      <c r="I1098" s="39">
        <f t="shared" si="137"/>
        <v>0</v>
      </c>
      <c r="J1098" s="29">
        <f t="shared" si="131"/>
        <v>0</v>
      </c>
      <c r="K1098" s="28">
        <f t="shared" si="132"/>
        <v>0</v>
      </c>
      <c r="L1098" s="29">
        <f t="shared" si="133"/>
        <v>0</v>
      </c>
      <c r="M1098" s="28">
        <f t="shared" si="134"/>
        <v>0</v>
      </c>
      <c r="N1098" s="29">
        <f t="shared" si="134"/>
        <v>0</v>
      </c>
      <c r="O1098" s="28">
        <f t="shared" si="135"/>
        <v>0</v>
      </c>
      <c r="P1098" s="29">
        <f t="shared" si="136"/>
        <v>0</v>
      </c>
      <c r="Q1098" s="27"/>
      <c r="R1098" s="7"/>
    </row>
    <row r="1099" spans="1:18" x14ac:dyDescent="0.25">
      <c r="A1099" s="2"/>
      <c r="B1099" s="1"/>
      <c r="C1099" s="2"/>
      <c r="D1099" s="2"/>
      <c r="E1099" s="4"/>
      <c r="F1099" s="4"/>
      <c r="G1099" s="4">
        <f t="shared" ref="G1099:G1162" si="138">E1099*F1099</f>
        <v>0</v>
      </c>
      <c r="H1099" s="26" t="s">
        <v>6</v>
      </c>
      <c r="I1099" s="39">
        <f t="shared" si="137"/>
        <v>0</v>
      </c>
      <c r="J1099" s="29">
        <f t="shared" ref="J1099:J1162" si="139">G1099*$E$4</f>
        <v>0</v>
      </c>
      <c r="K1099" s="28">
        <f t="shared" ref="K1099:K1162" si="140">IF(H1099="DIVISAS $",E1099*$E$5,0)</f>
        <v>0</v>
      </c>
      <c r="L1099" s="29">
        <f t="shared" ref="L1099:L1162" si="141">IF(H1099="DIVISAS $",G1099*$E$5,0)</f>
        <v>0</v>
      </c>
      <c r="M1099" s="28">
        <f t="shared" ref="M1099:N1162" si="142">SUM(I1099,K1099)</f>
        <v>0</v>
      </c>
      <c r="N1099" s="29">
        <f t="shared" si="142"/>
        <v>0</v>
      </c>
      <c r="O1099" s="28">
        <f t="shared" ref="O1099:O1162" si="143">E1099-M1099</f>
        <v>0</v>
      </c>
      <c r="P1099" s="29">
        <f t="shared" ref="P1099:P1162" si="144">G1099-N1099</f>
        <v>0</v>
      </c>
      <c r="Q1099" s="27"/>
      <c r="R1099" s="7"/>
    </row>
    <row r="1100" spans="1:18" x14ac:dyDescent="0.25">
      <c r="A1100" s="2"/>
      <c r="B1100" s="1"/>
      <c r="C1100" s="2"/>
      <c r="D1100" s="2"/>
      <c r="E1100" s="4"/>
      <c r="F1100" s="4"/>
      <c r="G1100" s="4">
        <f t="shared" si="138"/>
        <v>0</v>
      </c>
      <c r="H1100" s="26" t="s">
        <v>6</v>
      </c>
      <c r="I1100" s="39">
        <f t="shared" si="137"/>
        <v>0</v>
      </c>
      <c r="J1100" s="29">
        <f t="shared" si="139"/>
        <v>0</v>
      </c>
      <c r="K1100" s="28">
        <f t="shared" si="140"/>
        <v>0</v>
      </c>
      <c r="L1100" s="29">
        <f t="shared" si="141"/>
        <v>0</v>
      </c>
      <c r="M1100" s="28">
        <f t="shared" si="142"/>
        <v>0</v>
      </c>
      <c r="N1100" s="29">
        <f t="shared" si="142"/>
        <v>0</v>
      </c>
      <c r="O1100" s="28">
        <f t="shared" si="143"/>
        <v>0</v>
      </c>
      <c r="P1100" s="29">
        <f t="shared" si="144"/>
        <v>0</v>
      </c>
      <c r="Q1100" s="27"/>
      <c r="R1100" s="7"/>
    </row>
    <row r="1101" spans="1:18" x14ac:dyDescent="0.25">
      <c r="A1101" s="2"/>
      <c r="B1101" s="1"/>
      <c r="C1101" s="2"/>
      <c r="D1101" s="2"/>
      <c r="E1101" s="4"/>
      <c r="F1101" s="4"/>
      <c r="G1101" s="4">
        <f t="shared" si="138"/>
        <v>0</v>
      </c>
      <c r="H1101" s="26" t="s">
        <v>6</v>
      </c>
      <c r="I1101" s="39">
        <f t="shared" si="137"/>
        <v>0</v>
      </c>
      <c r="J1101" s="29">
        <f t="shared" si="139"/>
        <v>0</v>
      </c>
      <c r="K1101" s="28">
        <f t="shared" si="140"/>
        <v>0</v>
      </c>
      <c r="L1101" s="29">
        <f t="shared" si="141"/>
        <v>0</v>
      </c>
      <c r="M1101" s="28">
        <f t="shared" si="142"/>
        <v>0</v>
      </c>
      <c r="N1101" s="29">
        <f t="shared" si="142"/>
        <v>0</v>
      </c>
      <c r="O1101" s="28">
        <f t="shared" si="143"/>
        <v>0</v>
      </c>
      <c r="P1101" s="29">
        <f t="shared" si="144"/>
        <v>0</v>
      </c>
      <c r="Q1101" s="27"/>
      <c r="R1101" s="7"/>
    </row>
    <row r="1102" spans="1:18" x14ac:dyDescent="0.25">
      <c r="A1102" s="2"/>
      <c r="B1102" s="1"/>
      <c r="C1102" s="2"/>
      <c r="D1102" s="2"/>
      <c r="E1102" s="4"/>
      <c r="F1102" s="4"/>
      <c r="G1102" s="4">
        <f t="shared" si="138"/>
        <v>0</v>
      </c>
      <c r="H1102" s="26" t="s">
        <v>6</v>
      </c>
      <c r="I1102" s="39">
        <f t="shared" si="137"/>
        <v>0</v>
      </c>
      <c r="J1102" s="29">
        <f t="shared" si="139"/>
        <v>0</v>
      </c>
      <c r="K1102" s="28">
        <f t="shared" si="140"/>
        <v>0</v>
      </c>
      <c r="L1102" s="29">
        <f t="shared" si="141"/>
        <v>0</v>
      </c>
      <c r="M1102" s="28">
        <f t="shared" si="142"/>
        <v>0</v>
      </c>
      <c r="N1102" s="29">
        <f t="shared" si="142"/>
        <v>0</v>
      </c>
      <c r="O1102" s="28">
        <f t="shared" si="143"/>
        <v>0</v>
      </c>
      <c r="P1102" s="29">
        <f t="shared" si="144"/>
        <v>0</v>
      </c>
      <c r="Q1102" s="27"/>
      <c r="R1102" s="7"/>
    </row>
    <row r="1103" spans="1:18" x14ac:dyDescent="0.25">
      <c r="A1103" s="2"/>
      <c r="B1103" s="1"/>
      <c r="C1103" s="2"/>
      <c r="D1103" s="2"/>
      <c r="E1103" s="4"/>
      <c r="F1103" s="4"/>
      <c r="G1103" s="4">
        <f t="shared" si="138"/>
        <v>0</v>
      </c>
      <c r="H1103" s="26" t="s">
        <v>6</v>
      </c>
      <c r="I1103" s="39">
        <f t="shared" si="137"/>
        <v>0</v>
      </c>
      <c r="J1103" s="29">
        <f t="shared" si="139"/>
        <v>0</v>
      </c>
      <c r="K1103" s="28">
        <f t="shared" si="140"/>
        <v>0</v>
      </c>
      <c r="L1103" s="29">
        <f t="shared" si="141"/>
        <v>0</v>
      </c>
      <c r="M1103" s="28">
        <f t="shared" si="142"/>
        <v>0</v>
      </c>
      <c r="N1103" s="29">
        <f t="shared" si="142"/>
        <v>0</v>
      </c>
      <c r="O1103" s="28">
        <f t="shared" si="143"/>
        <v>0</v>
      </c>
      <c r="P1103" s="29">
        <f t="shared" si="144"/>
        <v>0</v>
      </c>
      <c r="Q1103" s="27"/>
      <c r="R1103" s="7"/>
    </row>
    <row r="1104" spans="1:18" x14ac:dyDescent="0.25">
      <c r="A1104" s="2"/>
      <c r="B1104" s="1"/>
      <c r="C1104" s="2"/>
      <c r="D1104" s="2"/>
      <c r="E1104" s="4"/>
      <c r="F1104" s="4"/>
      <c r="G1104" s="4">
        <f t="shared" si="138"/>
        <v>0</v>
      </c>
      <c r="H1104" s="26" t="s">
        <v>6</v>
      </c>
      <c r="I1104" s="39">
        <f t="shared" si="137"/>
        <v>0</v>
      </c>
      <c r="J1104" s="29">
        <f t="shared" si="139"/>
        <v>0</v>
      </c>
      <c r="K1104" s="28">
        <f t="shared" si="140"/>
        <v>0</v>
      </c>
      <c r="L1104" s="29">
        <f t="shared" si="141"/>
        <v>0</v>
      </c>
      <c r="M1104" s="28">
        <f t="shared" si="142"/>
        <v>0</v>
      </c>
      <c r="N1104" s="29">
        <f t="shared" si="142"/>
        <v>0</v>
      </c>
      <c r="O1104" s="28">
        <f t="shared" si="143"/>
        <v>0</v>
      </c>
      <c r="P1104" s="29">
        <f t="shared" si="144"/>
        <v>0</v>
      </c>
      <c r="Q1104" s="27"/>
      <c r="R1104" s="7"/>
    </row>
    <row r="1105" spans="1:18" x14ac:dyDescent="0.25">
      <c r="A1105" s="2"/>
      <c r="B1105" s="1"/>
      <c r="C1105" s="2"/>
      <c r="D1105" s="2"/>
      <c r="E1105" s="4"/>
      <c r="F1105" s="4"/>
      <c r="G1105" s="4">
        <f t="shared" si="138"/>
        <v>0</v>
      </c>
      <c r="H1105" s="26" t="s">
        <v>6</v>
      </c>
      <c r="I1105" s="39">
        <f t="shared" si="137"/>
        <v>0</v>
      </c>
      <c r="J1105" s="29">
        <f t="shared" si="139"/>
        <v>0</v>
      </c>
      <c r="K1105" s="28">
        <f t="shared" si="140"/>
        <v>0</v>
      </c>
      <c r="L1105" s="29">
        <f t="shared" si="141"/>
        <v>0</v>
      </c>
      <c r="M1105" s="28">
        <f t="shared" si="142"/>
        <v>0</v>
      </c>
      <c r="N1105" s="29">
        <f t="shared" si="142"/>
        <v>0</v>
      </c>
      <c r="O1105" s="28">
        <f t="shared" si="143"/>
        <v>0</v>
      </c>
      <c r="P1105" s="29">
        <f t="shared" si="144"/>
        <v>0</v>
      </c>
      <c r="Q1105" s="27"/>
      <c r="R1105" s="7"/>
    </row>
    <row r="1106" spans="1:18" x14ac:dyDescent="0.25">
      <c r="A1106" s="2"/>
      <c r="B1106" s="1"/>
      <c r="C1106" s="2"/>
      <c r="D1106" s="2"/>
      <c r="E1106" s="4"/>
      <c r="F1106" s="4"/>
      <c r="G1106" s="4">
        <f t="shared" si="138"/>
        <v>0</v>
      </c>
      <c r="H1106" s="26" t="s">
        <v>6</v>
      </c>
      <c r="I1106" s="39">
        <f t="shared" si="137"/>
        <v>0</v>
      </c>
      <c r="J1106" s="29">
        <f t="shared" si="139"/>
        <v>0</v>
      </c>
      <c r="K1106" s="28">
        <f t="shared" si="140"/>
        <v>0</v>
      </c>
      <c r="L1106" s="29">
        <f t="shared" si="141"/>
        <v>0</v>
      </c>
      <c r="M1106" s="28">
        <f t="shared" si="142"/>
        <v>0</v>
      </c>
      <c r="N1106" s="29">
        <f t="shared" si="142"/>
        <v>0</v>
      </c>
      <c r="O1106" s="28">
        <f t="shared" si="143"/>
        <v>0</v>
      </c>
      <c r="P1106" s="29">
        <f t="shared" si="144"/>
        <v>0</v>
      </c>
      <c r="Q1106" s="27"/>
      <c r="R1106" s="7"/>
    </row>
    <row r="1107" spans="1:18" x14ac:dyDescent="0.25">
      <c r="A1107" s="2"/>
      <c r="B1107" s="1"/>
      <c r="C1107" s="2"/>
      <c r="D1107" s="2"/>
      <c r="E1107" s="4"/>
      <c r="F1107" s="4"/>
      <c r="G1107" s="4">
        <f t="shared" si="138"/>
        <v>0</v>
      </c>
      <c r="H1107" s="26" t="s">
        <v>6</v>
      </c>
      <c r="I1107" s="39">
        <f t="shared" si="137"/>
        <v>0</v>
      </c>
      <c r="J1107" s="29">
        <f t="shared" si="139"/>
        <v>0</v>
      </c>
      <c r="K1107" s="28">
        <f t="shared" si="140"/>
        <v>0</v>
      </c>
      <c r="L1107" s="29">
        <f t="shared" si="141"/>
        <v>0</v>
      </c>
      <c r="M1107" s="28">
        <f t="shared" si="142"/>
        <v>0</v>
      </c>
      <c r="N1107" s="29">
        <f t="shared" si="142"/>
        <v>0</v>
      </c>
      <c r="O1107" s="28">
        <f t="shared" si="143"/>
        <v>0</v>
      </c>
      <c r="P1107" s="29">
        <f t="shared" si="144"/>
        <v>0</v>
      </c>
      <c r="Q1107" s="27"/>
      <c r="R1107" s="7"/>
    </row>
    <row r="1108" spans="1:18" x14ac:dyDescent="0.25">
      <c r="A1108" s="2"/>
      <c r="B1108" s="1"/>
      <c r="C1108" s="2"/>
      <c r="D1108" s="2"/>
      <c r="E1108" s="4"/>
      <c r="F1108" s="4"/>
      <c r="G1108" s="4">
        <f t="shared" si="138"/>
        <v>0</v>
      </c>
      <c r="H1108" s="26" t="s">
        <v>6</v>
      </c>
      <c r="I1108" s="39">
        <f t="shared" si="137"/>
        <v>0</v>
      </c>
      <c r="J1108" s="29">
        <f t="shared" si="139"/>
        <v>0</v>
      </c>
      <c r="K1108" s="28">
        <f t="shared" si="140"/>
        <v>0</v>
      </c>
      <c r="L1108" s="29">
        <f t="shared" si="141"/>
        <v>0</v>
      </c>
      <c r="M1108" s="28">
        <f t="shared" si="142"/>
        <v>0</v>
      </c>
      <c r="N1108" s="29">
        <f t="shared" si="142"/>
        <v>0</v>
      </c>
      <c r="O1108" s="28">
        <f t="shared" si="143"/>
        <v>0</v>
      </c>
      <c r="P1108" s="29">
        <f t="shared" si="144"/>
        <v>0</v>
      </c>
      <c r="Q1108" s="27"/>
      <c r="R1108" s="7"/>
    </row>
    <row r="1109" spans="1:18" x14ac:dyDescent="0.25">
      <c r="A1109" s="2"/>
      <c r="B1109" s="1"/>
      <c r="C1109" s="2"/>
      <c r="D1109" s="2"/>
      <c r="E1109" s="4"/>
      <c r="F1109" s="4"/>
      <c r="G1109" s="4">
        <f t="shared" si="138"/>
        <v>0</v>
      </c>
      <c r="H1109" s="26" t="s">
        <v>6</v>
      </c>
      <c r="I1109" s="39">
        <f t="shared" si="137"/>
        <v>0</v>
      </c>
      <c r="J1109" s="29">
        <f t="shared" si="139"/>
        <v>0</v>
      </c>
      <c r="K1109" s="28">
        <f t="shared" si="140"/>
        <v>0</v>
      </c>
      <c r="L1109" s="29">
        <f t="shared" si="141"/>
        <v>0</v>
      </c>
      <c r="M1109" s="28">
        <f t="shared" si="142"/>
        <v>0</v>
      </c>
      <c r="N1109" s="29">
        <f t="shared" si="142"/>
        <v>0</v>
      </c>
      <c r="O1109" s="28">
        <f t="shared" si="143"/>
        <v>0</v>
      </c>
      <c r="P1109" s="29">
        <f t="shared" si="144"/>
        <v>0</v>
      </c>
      <c r="Q1109" s="27"/>
      <c r="R1109" s="7"/>
    </row>
    <row r="1110" spans="1:18" x14ac:dyDescent="0.25">
      <c r="A1110" s="2"/>
      <c r="B1110" s="1"/>
      <c r="C1110" s="2"/>
      <c r="D1110" s="2"/>
      <c r="E1110" s="4"/>
      <c r="F1110" s="4"/>
      <c r="G1110" s="4">
        <f t="shared" si="138"/>
        <v>0</v>
      </c>
      <c r="H1110" s="26" t="s">
        <v>6</v>
      </c>
      <c r="I1110" s="39">
        <f t="shared" si="137"/>
        <v>0</v>
      </c>
      <c r="J1110" s="29">
        <f t="shared" si="139"/>
        <v>0</v>
      </c>
      <c r="K1110" s="28">
        <f t="shared" si="140"/>
        <v>0</v>
      </c>
      <c r="L1110" s="29">
        <f t="shared" si="141"/>
        <v>0</v>
      </c>
      <c r="M1110" s="28">
        <f t="shared" si="142"/>
        <v>0</v>
      </c>
      <c r="N1110" s="29">
        <f t="shared" si="142"/>
        <v>0</v>
      </c>
      <c r="O1110" s="28">
        <f t="shared" si="143"/>
        <v>0</v>
      </c>
      <c r="P1110" s="29">
        <f t="shared" si="144"/>
        <v>0</v>
      </c>
      <c r="Q1110" s="27"/>
      <c r="R1110" s="7"/>
    </row>
    <row r="1111" spans="1:18" x14ac:dyDescent="0.25">
      <c r="A1111" s="2"/>
      <c r="B1111" s="1"/>
      <c r="C1111" s="2"/>
      <c r="D1111" s="2"/>
      <c r="E1111" s="4"/>
      <c r="F1111" s="4"/>
      <c r="G1111" s="4">
        <f t="shared" si="138"/>
        <v>0</v>
      </c>
      <c r="H1111" s="26" t="s">
        <v>6</v>
      </c>
      <c r="I1111" s="39">
        <f t="shared" si="137"/>
        <v>0</v>
      </c>
      <c r="J1111" s="29">
        <f t="shared" si="139"/>
        <v>0</v>
      </c>
      <c r="K1111" s="28">
        <f t="shared" si="140"/>
        <v>0</v>
      </c>
      <c r="L1111" s="29">
        <f t="shared" si="141"/>
        <v>0</v>
      </c>
      <c r="M1111" s="28">
        <f t="shared" si="142"/>
        <v>0</v>
      </c>
      <c r="N1111" s="29">
        <f t="shared" si="142"/>
        <v>0</v>
      </c>
      <c r="O1111" s="28">
        <f t="shared" si="143"/>
        <v>0</v>
      </c>
      <c r="P1111" s="29">
        <f t="shared" si="144"/>
        <v>0</v>
      </c>
      <c r="Q1111" s="27"/>
      <c r="R1111" s="7"/>
    </row>
    <row r="1112" spans="1:18" x14ac:dyDescent="0.25">
      <c r="A1112" s="2"/>
      <c r="B1112" s="1"/>
      <c r="C1112" s="2"/>
      <c r="D1112" s="2"/>
      <c r="E1112" s="4"/>
      <c r="F1112" s="4"/>
      <c r="G1112" s="4">
        <f t="shared" si="138"/>
        <v>0</v>
      </c>
      <c r="H1112" s="26" t="s">
        <v>6</v>
      </c>
      <c r="I1112" s="39">
        <f t="shared" si="137"/>
        <v>0</v>
      </c>
      <c r="J1112" s="29">
        <f t="shared" si="139"/>
        <v>0</v>
      </c>
      <c r="K1112" s="28">
        <f t="shared" si="140"/>
        <v>0</v>
      </c>
      <c r="L1112" s="29">
        <f t="shared" si="141"/>
        <v>0</v>
      </c>
      <c r="M1112" s="28">
        <f t="shared" si="142"/>
        <v>0</v>
      </c>
      <c r="N1112" s="29">
        <f t="shared" si="142"/>
        <v>0</v>
      </c>
      <c r="O1112" s="28">
        <f t="shared" si="143"/>
        <v>0</v>
      </c>
      <c r="P1112" s="29">
        <f t="shared" si="144"/>
        <v>0</v>
      </c>
      <c r="Q1112" s="27"/>
      <c r="R1112" s="7"/>
    </row>
    <row r="1113" spans="1:18" x14ac:dyDescent="0.25">
      <c r="A1113" s="2"/>
      <c r="B1113" s="1"/>
      <c r="C1113" s="2"/>
      <c r="D1113" s="2"/>
      <c r="E1113" s="4"/>
      <c r="F1113" s="4"/>
      <c r="G1113" s="4">
        <f t="shared" si="138"/>
        <v>0</v>
      </c>
      <c r="H1113" s="26" t="s">
        <v>6</v>
      </c>
      <c r="I1113" s="39">
        <f t="shared" si="137"/>
        <v>0</v>
      </c>
      <c r="J1113" s="29">
        <f t="shared" si="139"/>
        <v>0</v>
      </c>
      <c r="K1113" s="28">
        <f t="shared" si="140"/>
        <v>0</v>
      </c>
      <c r="L1113" s="29">
        <f t="shared" si="141"/>
        <v>0</v>
      </c>
      <c r="M1113" s="28">
        <f t="shared" si="142"/>
        <v>0</v>
      </c>
      <c r="N1113" s="29">
        <f t="shared" si="142"/>
        <v>0</v>
      </c>
      <c r="O1113" s="28">
        <f t="shared" si="143"/>
        <v>0</v>
      </c>
      <c r="P1113" s="29">
        <f t="shared" si="144"/>
        <v>0</v>
      </c>
      <c r="Q1113" s="27"/>
      <c r="R1113" s="7"/>
    </row>
    <row r="1114" spans="1:18" x14ac:dyDescent="0.25">
      <c r="A1114" s="2"/>
      <c r="B1114" s="1"/>
      <c r="C1114" s="2"/>
      <c r="D1114" s="2"/>
      <c r="E1114" s="4"/>
      <c r="F1114" s="4"/>
      <c r="G1114" s="4">
        <f t="shared" si="138"/>
        <v>0</v>
      </c>
      <c r="H1114" s="26" t="s">
        <v>6</v>
      </c>
      <c r="I1114" s="39">
        <f t="shared" si="137"/>
        <v>0</v>
      </c>
      <c r="J1114" s="29">
        <f t="shared" si="139"/>
        <v>0</v>
      </c>
      <c r="K1114" s="28">
        <f t="shared" si="140"/>
        <v>0</v>
      </c>
      <c r="L1114" s="29">
        <f t="shared" si="141"/>
        <v>0</v>
      </c>
      <c r="M1114" s="28">
        <f t="shared" si="142"/>
        <v>0</v>
      </c>
      <c r="N1114" s="29">
        <f t="shared" si="142"/>
        <v>0</v>
      </c>
      <c r="O1114" s="28">
        <f t="shared" si="143"/>
        <v>0</v>
      </c>
      <c r="P1114" s="29">
        <f t="shared" si="144"/>
        <v>0</v>
      </c>
      <c r="Q1114" s="27"/>
      <c r="R1114" s="7"/>
    </row>
    <row r="1115" spans="1:18" x14ac:dyDescent="0.25">
      <c r="A1115" s="2"/>
      <c r="B1115" s="1"/>
      <c r="C1115" s="2"/>
      <c r="D1115" s="2"/>
      <c r="E1115" s="4"/>
      <c r="F1115" s="4"/>
      <c r="G1115" s="4">
        <f t="shared" si="138"/>
        <v>0</v>
      </c>
      <c r="H1115" s="26" t="s">
        <v>6</v>
      </c>
      <c r="I1115" s="39">
        <f t="shared" si="137"/>
        <v>0</v>
      </c>
      <c r="J1115" s="29">
        <f t="shared" si="139"/>
        <v>0</v>
      </c>
      <c r="K1115" s="28">
        <f t="shared" si="140"/>
        <v>0</v>
      </c>
      <c r="L1115" s="29">
        <f t="shared" si="141"/>
        <v>0</v>
      </c>
      <c r="M1115" s="28">
        <f t="shared" si="142"/>
        <v>0</v>
      </c>
      <c r="N1115" s="29">
        <f t="shared" si="142"/>
        <v>0</v>
      </c>
      <c r="O1115" s="28">
        <f t="shared" si="143"/>
        <v>0</v>
      </c>
      <c r="P1115" s="29">
        <f t="shared" si="144"/>
        <v>0</v>
      </c>
      <c r="Q1115" s="27"/>
      <c r="R1115" s="7"/>
    </row>
    <row r="1116" spans="1:18" x14ac:dyDescent="0.25">
      <c r="A1116" s="2"/>
      <c r="B1116" s="1"/>
      <c r="C1116" s="2"/>
      <c r="D1116" s="2"/>
      <c r="E1116" s="4"/>
      <c r="F1116" s="4"/>
      <c r="G1116" s="4">
        <f t="shared" si="138"/>
        <v>0</v>
      </c>
      <c r="H1116" s="26" t="s">
        <v>6</v>
      </c>
      <c r="I1116" s="39">
        <f t="shared" si="137"/>
        <v>0</v>
      </c>
      <c r="J1116" s="29">
        <f t="shared" si="139"/>
        <v>0</v>
      </c>
      <c r="K1116" s="28">
        <f t="shared" si="140"/>
        <v>0</v>
      </c>
      <c r="L1116" s="29">
        <f t="shared" si="141"/>
        <v>0</v>
      </c>
      <c r="M1116" s="28">
        <f t="shared" si="142"/>
        <v>0</v>
      </c>
      <c r="N1116" s="29">
        <f t="shared" si="142"/>
        <v>0</v>
      </c>
      <c r="O1116" s="28">
        <f t="shared" si="143"/>
        <v>0</v>
      </c>
      <c r="P1116" s="29">
        <f t="shared" si="144"/>
        <v>0</v>
      </c>
      <c r="Q1116" s="27"/>
      <c r="R1116" s="7"/>
    </row>
    <row r="1117" spans="1:18" x14ac:dyDescent="0.25">
      <c r="A1117" s="2"/>
      <c r="B1117" s="1"/>
      <c r="C1117" s="2"/>
      <c r="D1117" s="2"/>
      <c r="E1117" s="4"/>
      <c r="F1117" s="4"/>
      <c r="G1117" s="4">
        <f t="shared" si="138"/>
        <v>0</v>
      </c>
      <c r="H1117" s="26" t="s">
        <v>6</v>
      </c>
      <c r="I1117" s="39">
        <f t="shared" si="137"/>
        <v>0</v>
      </c>
      <c r="J1117" s="29">
        <f t="shared" si="139"/>
        <v>0</v>
      </c>
      <c r="K1117" s="28">
        <f t="shared" si="140"/>
        <v>0</v>
      </c>
      <c r="L1117" s="29">
        <f t="shared" si="141"/>
        <v>0</v>
      </c>
      <c r="M1117" s="28">
        <f t="shared" si="142"/>
        <v>0</v>
      </c>
      <c r="N1117" s="29">
        <f t="shared" si="142"/>
        <v>0</v>
      </c>
      <c r="O1117" s="28">
        <f t="shared" si="143"/>
        <v>0</v>
      </c>
      <c r="P1117" s="29">
        <f t="shared" si="144"/>
        <v>0</v>
      </c>
      <c r="Q1117" s="27"/>
      <c r="R1117" s="7"/>
    </row>
    <row r="1118" spans="1:18" x14ac:dyDescent="0.25">
      <c r="A1118" s="2"/>
      <c r="B1118" s="1"/>
      <c r="C1118" s="2"/>
      <c r="D1118" s="2"/>
      <c r="E1118" s="4"/>
      <c r="F1118" s="4"/>
      <c r="G1118" s="4">
        <f t="shared" si="138"/>
        <v>0</v>
      </c>
      <c r="H1118" s="26" t="s">
        <v>6</v>
      </c>
      <c r="I1118" s="39">
        <f t="shared" si="137"/>
        <v>0</v>
      </c>
      <c r="J1118" s="29">
        <f t="shared" si="139"/>
        <v>0</v>
      </c>
      <c r="K1118" s="28">
        <f t="shared" si="140"/>
        <v>0</v>
      </c>
      <c r="L1118" s="29">
        <f t="shared" si="141"/>
        <v>0</v>
      </c>
      <c r="M1118" s="28">
        <f t="shared" si="142"/>
        <v>0</v>
      </c>
      <c r="N1118" s="29">
        <f t="shared" si="142"/>
        <v>0</v>
      </c>
      <c r="O1118" s="28">
        <f t="shared" si="143"/>
        <v>0</v>
      </c>
      <c r="P1118" s="29">
        <f t="shared" si="144"/>
        <v>0</v>
      </c>
      <c r="Q1118" s="27"/>
      <c r="R1118" s="7"/>
    </row>
    <row r="1119" spans="1:18" x14ac:dyDescent="0.25">
      <c r="A1119" s="2"/>
      <c r="B1119" s="1"/>
      <c r="C1119" s="2"/>
      <c r="D1119" s="2"/>
      <c r="E1119" s="4"/>
      <c r="F1119" s="4"/>
      <c r="G1119" s="4">
        <f t="shared" si="138"/>
        <v>0</v>
      </c>
      <c r="H1119" s="26" t="s">
        <v>6</v>
      </c>
      <c r="I1119" s="39">
        <f t="shared" si="137"/>
        <v>0</v>
      </c>
      <c r="J1119" s="29">
        <f t="shared" si="139"/>
        <v>0</v>
      </c>
      <c r="K1119" s="28">
        <f t="shared" si="140"/>
        <v>0</v>
      </c>
      <c r="L1119" s="29">
        <f t="shared" si="141"/>
        <v>0</v>
      </c>
      <c r="M1119" s="28">
        <f t="shared" si="142"/>
        <v>0</v>
      </c>
      <c r="N1119" s="29">
        <f t="shared" si="142"/>
        <v>0</v>
      </c>
      <c r="O1119" s="28">
        <f t="shared" si="143"/>
        <v>0</v>
      </c>
      <c r="P1119" s="29">
        <f t="shared" si="144"/>
        <v>0</v>
      </c>
      <c r="Q1119" s="27"/>
      <c r="R1119" s="7"/>
    </row>
    <row r="1120" spans="1:18" x14ac:dyDescent="0.25">
      <c r="A1120" s="2"/>
      <c r="B1120" s="1"/>
      <c r="C1120" s="2"/>
      <c r="D1120" s="2"/>
      <c r="E1120" s="4"/>
      <c r="F1120" s="4"/>
      <c r="G1120" s="4">
        <f t="shared" si="138"/>
        <v>0</v>
      </c>
      <c r="H1120" s="26" t="s">
        <v>6</v>
      </c>
      <c r="I1120" s="39">
        <f t="shared" si="137"/>
        <v>0</v>
      </c>
      <c r="J1120" s="29">
        <f t="shared" si="139"/>
        <v>0</v>
      </c>
      <c r="K1120" s="28">
        <f t="shared" si="140"/>
        <v>0</v>
      </c>
      <c r="L1120" s="29">
        <f t="shared" si="141"/>
        <v>0</v>
      </c>
      <c r="M1120" s="28">
        <f t="shared" si="142"/>
        <v>0</v>
      </c>
      <c r="N1120" s="29">
        <f t="shared" si="142"/>
        <v>0</v>
      </c>
      <c r="O1120" s="28">
        <f t="shared" si="143"/>
        <v>0</v>
      </c>
      <c r="P1120" s="29">
        <f t="shared" si="144"/>
        <v>0</v>
      </c>
      <c r="Q1120" s="27"/>
      <c r="R1120" s="7"/>
    </row>
    <row r="1121" spans="1:18" x14ac:dyDescent="0.25">
      <c r="A1121" s="2"/>
      <c r="B1121" s="1"/>
      <c r="C1121" s="2"/>
      <c r="D1121" s="2"/>
      <c r="E1121" s="4"/>
      <c r="F1121" s="4"/>
      <c r="G1121" s="4">
        <f t="shared" si="138"/>
        <v>0</v>
      </c>
      <c r="H1121" s="26" t="s">
        <v>6</v>
      </c>
      <c r="I1121" s="39">
        <f t="shared" si="137"/>
        <v>0</v>
      </c>
      <c r="J1121" s="29">
        <f t="shared" si="139"/>
        <v>0</v>
      </c>
      <c r="K1121" s="28">
        <f t="shared" si="140"/>
        <v>0</v>
      </c>
      <c r="L1121" s="29">
        <f t="shared" si="141"/>
        <v>0</v>
      </c>
      <c r="M1121" s="28">
        <f t="shared" si="142"/>
        <v>0</v>
      </c>
      <c r="N1121" s="29">
        <f t="shared" si="142"/>
        <v>0</v>
      </c>
      <c r="O1121" s="28">
        <f t="shared" si="143"/>
        <v>0</v>
      </c>
      <c r="P1121" s="29">
        <f t="shared" si="144"/>
        <v>0</v>
      </c>
      <c r="Q1121" s="27"/>
      <c r="R1121" s="7"/>
    </row>
    <row r="1122" spans="1:18" x14ac:dyDescent="0.25">
      <c r="A1122" s="2"/>
      <c r="B1122" s="1"/>
      <c r="C1122" s="2"/>
      <c r="D1122" s="2"/>
      <c r="E1122" s="4"/>
      <c r="F1122" s="4"/>
      <c r="G1122" s="4">
        <f t="shared" si="138"/>
        <v>0</v>
      </c>
      <c r="H1122" s="26" t="s">
        <v>6</v>
      </c>
      <c r="I1122" s="39">
        <f t="shared" si="137"/>
        <v>0</v>
      </c>
      <c r="J1122" s="29">
        <f t="shared" si="139"/>
        <v>0</v>
      </c>
      <c r="K1122" s="28">
        <f t="shared" si="140"/>
        <v>0</v>
      </c>
      <c r="L1122" s="29">
        <f t="shared" si="141"/>
        <v>0</v>
      </c>
      <c r="M1122" s="28">
        <f t="shared" si="142"/>
        <v>0</v>
      </c>
      <c r="N1122" s="29">
        <f t="shared" si="142"/>
        <v>0</v>
      </c>
      <c r="O1122" s="28">
        <f t="shared" si="143"/>
        <v>0</v>
      </c>
      <c r="P1122" s="29">
        <f t="shared" si="144"/>
        <v>0</v>
      </c>
      <c r="Q1122" s="27"/>
      <c r="R1122" s="7"/>
    </row>
    <row r="1123" spans="1:18" x14ac:dyDescent="0.25">
      <c r="A1123" s="2"/>
      <c r="B1123" s="1"/>
      <c r="C1123" s="2"/>
      <c r="D1123" s="2"/>
      <c r="E1123" s="4"/>
      <c r="F1123" s="4"/>
      <c r="G1123" s="4">
        <f t="shared" si="138"/>
        <v>0</v>
      </c>
      <c r="H1123" s="26" t="s">
        <v>6</v>
      </c>
      <c r="I1123" s="39">
        <f t="shared" si="137"/>
        <v>0</v>
      </c>
      <c r="J1123" s="29">
        <f t="shared" si="139"/>
        <v>0</v>
      </c>
      <c r="K1123" s="28">
        <f t="shared" si="140"/>
        <v>0</v>
      </c>
      <c r="L1123" s="29">
        <f t="shared" si="141"/>
        <v>0</v>
      </c>
      <c r="M1123" s="28">
        <f t="shared" si="142"/>
        <v>0</v>
      </c>
      <c r="N1123" s="29">
        <f t="shared" si="142"/>
        <v>0</v>
      </c>
      <c r="O1123" s="28">
        <f t="shared" si="143"/>
        <v>0</v>
      </c>
      <c r="P1123" s="29">
        <f t="shared" si="144"/>
        <v>0</v>
      </c>
      <c r="Q1123" s="27"/>
      <c r="R1123" s="7"/>
    </row>
    <row r="1124" spans="1:18" x14ac:dyDescent="0.25">
      <c r="A1124" s="2"/>
      <c r="B1124" s="1"/>
      <c r="C1124" s="2"/>
      <c r="D1124" s="2"/>
      <c r="E1124" s="4"/>
      <c r="F1124" s="4"/>
      <c r="G1124" s="4">
        <f t="shared" si="138"/>
        <v>0</v>
      </c>
      <c r="H1124" s="26" t="s">
        <v>6</v>
      </c>
      <c r="I1124" s="39">
        <f t="shared" si="137"/>
        <v>0</v>
      </c>
      <c r="J1124" s="29">
        <f t="shared" si="139"/>
        <v>0</v>
      </c>
      <c r="K1124" s="28">
        <f t="shared" si="140"/>
        <v>0</v>
      </c>
      <c r="L1124" s="29">
        <f t="shared" si="141"/>
        <v>0</v>
      </c>
      <c r="M1124" s="28">
        <f t="shared" si="142"/>
        <v>0</v>
      </c>
      <c r="N1124" s="29">
        <f t="shared" si="142"/>
        <v>0</v>
      </c>
      <c r="O1124" s="28">
        <f t="shared" si="143"/>
        <v>0</v>
      </c>
      <c r="P1124" s="29">
        <f t="shared" si="144"/>
        <v>0</v>
      </c>
      <c r="Q1124" s="27"/>
      <c r="R1124" s="7"/>
    </row>
    <row r="1125" spans="1:18" x14ac:dyDescent="0.25">
      <c r="A1125" s="2"/>
      <c r="B1125" s="1"/>
      <c r="C1125" s="2"/>
      <c r="D1125" s="2"/>
      <c r="E1125" s="4"/>
      <c r="F1125" s="4"/>
      <c r="G1125" s="4">
        <f t="shared" si="138"/>
        <v>0</v>
      </c>
      <c r="H1125" s="26" t="s">
        <v>6</v>
      </c>
      <c r="I1125" s="39">
        <f t="shared" si="137"/>
        <v>0</v>
      </c>
      <c r="J1125" s="29">
        <f t="shared" si="139"/>
        <v>0</v>
      </c>
      <c r="K1125" s="28">
        <f t="shared" si="140"/>
        <v>0</v>
      </c>
      <c r="L1125" s="29">
        <f t="shared" si="141"/>
        <v>0</v>
      </c>
      <c r="M1125" s="28">
        <f t="shared" si="142"/>
        <v>0</v>
      </c>
      <c r="N1125" s="29">
        <f t="shared" si="142"/>
        <v>0</v>
      </c>
      <c r="O1125" s="28">
        <f t="shared" si="143"/>
        <v>0</v>
      </c>
      <c r="P1125" s="29">
        <f t="shared" si="144"/>
        <v>0</v>
      </c>
      <c r="Q1125" s="27"/>
      <c r="R1125" s="7"/>
    </row>
    <row r="1126" spans="1:18" x14ac:dyDescent="0.25">
      <c r="A1126" s="2"/>
      <c r="B1126" s="1"/>
      <c r="C1126" s="2"/>
      <c r="D1126" s="2"/>
      <c r="E1126" s="4"/>
      <c r="F1126" s="4"/>
      <c r="G1126" s="4">
        <f t="shared" si="138"/>
        <v>0</v>
      </c>
      <c r="H1126" s="26" t="s">
        <v>6</v>
      </c>
      <c r="I1126" s="39">
        <f t="shared" si="137"/>
        <v>0</v>
      </c>
      <c r="J1126" s="29">
        <f t="shared" si="139"/>
        <v>0</v>
      </c>
      <c r="K1126" s="28">
        <f t="shared" si="140"/>
        <v>0</v>
      </c>
      <c r="L1126" s="29">
        <f t="shared" si="141"/>
        <v>0</v>
      </c>
      <c r="M1126" s="28">
        <f t="shared" si="142"/>
        <v>0</v>
      </c>
      <c r="N1126" s="29">
        <f t="shared" si="142"/>
        <v>0</v>
      </c>
      <c r="O1126" s="28">
        <f t="shared" si="143"/>
        <v>0</v>
      </c>
      <c r="P1126" s="29">
        <f t="shared" si="144"/>
        <v>0</v>
      </c>
      <c r="Q1126" s="27"/>
      <c r="R1126" s="7"/>
    </row>
    <row r="1127" spans="1:18" x14ac:dyDescent="0.25">
      <c r="A1127" s="2"/>
      <c r="B1127" s="1"/>
      <c r="C1127" s="2"/>
      <c r="D1127" s="2"/>
      <c r="E1127" s="4"/>
      <c r="F1127" s="4"/>
      <c r="G1127" s="4">
        <f t="shared" si="138"/>
        <v>0</v>
      </c>
      <c r="H1127" s="26" t="s">
        <v>6</v>
      </c>
      <c r="I1127" s="39">
        <f t="shared" si="137"/>
        <v>0</v>
      </c>
      <c r="J1127" s="29">
        <f t="shared" si="139"/>
        <v>0</v>
      </c>
      <c r="K1127" s="28">
        <f t="shared" si="140"/>
        <v>0</v>
      </c>
      <c r="L1127" s="29">
        <f t="shared" si="141"/>
        <v>0</v>
      </c>
      <c r="M1127" s="28">
        <f t="shared" si="142"/>
        <v>0</v>
      </c>
      <c r="N1127" s="29">
        <f t="shared" si="142"/>
        <v>0</v>
      </c>
      <c r="O1127" s="28">
        <f t="shared" si="143"/>
        <v>0</v>
      </c>
      <c r="P1127" s="29">
        <f t="shared" si="144"/>
        <v>0</v>
      </c>
      <c r="Q1127" s="27"/>
      <c r="R1127" s="7"/>
    </row>
    <row r="1128" spans="1:18" x14ac:dyDescent="0.25">
      <c r="A1128" s="2"/>
      <c r="B1128" s="1"/>
      <c r="C1128" s="2"/>
      <c r="D1128" s="2"/>
      <c r="E1128" s="4"/>
      <c r="F1128" s="4"/>
      <c r="G1128" s="4">
        <f t="shared" si="138"/>
        <v>0</v>
      </c>
      <c r="H1128" s="26" t="s">
        <v>6</v>
      </c>
      <c r="I1128" s="39">
        <f t="shared" si="137"/>
        <v>0</v>
      </c>
      <c r="J1128" s="29">
        <f t="shared" si="139"/>
        <v>0</v>
      </c>
      <c r="K1128" s="28">
        <f t="shared" si="140"/>
        <v>0</v>
      </c>
      <c r="L1128" s="29">
        <f t="shared" si="141"/>
        <v>0</v>
      </c>
      <c r="M1128" s="28">
        <f t="shared" si="142"/>
        <v>0</v>
      </c>
      <c r="N1128" s="29">
        <f t="shared" si="142"/>
        <v>0</v>
      </c>
      <c r="O1128" s="28">
        <f t="shared" si="143"/>
        <v>0</v>
      </c>
      <c r="P1128" s="29">
        <f t="shared" si="144"/>
        <v>0</v>
      </c>
      <c r="Q1128" s="27"/>
      <c r="R1128" s="7"/>
    </row>
    <row r="1129" spans="1:18" x14ac:dyDescent="0.25">
      <c r="A1129" s="2"/>
      <c r="B1129" s="1"/>
      <c r="C1129" s="2"/>
      <c r="D1129" s="2"/>
      <c r="E1129" s="4"/>
      <c r="F1129" s="4"/>
      <c r="G1129" s="4">
        <f t="shared" si="138"/>
        <v>0</v>
      </c>
      <c r="H1129" s="26" t="s">
        <v>6</v>
      </c>
      <c r="I1129" s="39">
        <f t="shared" si="137"/>
        <v>0</v>
      </c>
      <c r="J1129" s="29">
        <f t="shared" si="139"/>
        <v>0</v>
      </c>
      <c r="K1129" s="28">
        <f t="shared" si="140"/>
        <v>0</v>
      </c>
      <c r="L1129" s="29">
        <f t="shared" si="141"/>
        <v>0</v>
      </c>
      <c r="M1129" s="28">
        <f t="shared" si="142"/>
        <v>0</v>
      </c>
      <c r="N1129" s="29">
        <f t="shared" si="142"/>
        <v>0</v>
      </c>
      <c r="O1129" s="28">
        <f t="shared" si="143"/>
        <v>0</v>
      </c>
      <c r="P1129" s="29">
        <f t="shared" si="144"/>
        <v>0</v>
      </c>
      <c r="Q1129" s="27"/>
      <c r="R1129" s="7"/>
    </row>
    <row r="1130" spans="1:18" x14ac:dyDescent="0.25">
      <c r="A1130" s="2"/>
      <c r="B1130" s="1"/>
      <c r="C1130" s="2"/>
      <c r="D1130" s="2"/>
      <c r="E1130" s="4"/>
      <c r="F1130" s="4"/>
      <c r="G1130" s="4">
        <f t="shared" si="138"/>
        <v>0</v>
      </c>
      <c r="H1130" s="26" t="s">
        <v>6</v>
      </c>
      <c r="I1130" s="39">
        <f t="shared" si="137"/>
        <v>0</v>
      </c>
      <c r="J1130" s="29">
        <f t="shared" si="139"/>
        <v>0</v>
      </c>
      <c r="K1130" s="28">
        <f t="shared" si="140"/>
        <v>0</v>
      </c>
      <c r="L1130" s="29">
        <f t="shared" si="141"/>
        <v>0</v>
      </c>
      <c r="M1130" s="28">
        <f t="shared" si="142"/>
        <v>0</v>
      </c>
      <c r="N1130" s="29">
        <f t="shared" si="142"/>
        <v>0</v>
      </c>
      <c r="O1130" s="28">
        <f t="shared" si="143"/>
        <v>0</v>
      </c>
      <c r="P1130" s="29">
        <f t="shared" si="144"/>
        <v>0</v>
      </c>
      <c r="Q1130" s="27"/>
      <c r="R1130" s="7"/>
    </row>
    <row r="1131" spans="1:18" x14ac:dyDescent="0.25">
      <c r="A1131" s="2"/>
      <c r="B1131" s="1"/>
      <c r="C1131" s="2"/>
      <c r="D1131" s="2"/>
      <c r="E1131" s="4"/>
      <c r="F1131" s="4"/>
      <c r="G1131" s="4">
        <f t="shared" si="138"/>
        <v>0</v>
      </c>
      <c r="H1131" s="26" t="s">
        <v>6</v>
      </c>
      <c r="I1131" s="39">
        <f t="shared" si="137"/>
        <v>0</v>
      </c>
      <c r="J1131" s="29">
        <f t="shared" si="139"/>
        <v>0</v>
      </c>
      <c r="K1131" s="28">
        <f t="shared" si="140"/>
        <v>0</v>
      </c>
      <c r="L1131" s="29">
        <f t="shared" si="141"/>
        <v>0</v>
      </c>
      <c r="M1131" s="28">
        <f t="shared" si="142"/>
        <v>0</v>
      </c>
      <c r="N1131" s="29">
        <f t="shared" si="142"/>
        <v>0</v>
      </c>
      <c r="O1131" s="28">
        <f t="shared" si="143"/>
        <v>0</v>
      </c>
      <c r="P1131" s="29">
        <f t="shared" si="144"/>
        <v>0</v>
      </c>
      <c r="Q1131" s="27"/>
      <c r="R1131" s="7"/>
    </row>
    <row r="1132" spans="1:18" x14ac:dyDescent="0.25">
      <c r="A1132" s="2"/>
      <c r="B1132" s="1"/>
      <c r="C1132" s="2"/>
      <c r="D1132" s="2"/>
      <c r="E1132" s="4"/>
      <c r="F1132" s="4"/>
      <c r="G1132" s="4">
        <f t="shared" si="138"/>
        <v>0</v>
      </c>
      <c r="H1132" s="26" t="s">
        <v>6</v>
      </c>
      <c r="I1132" s="39">
        <f t="shared" si="137"/>
        <v>0</v>
      </c>
      <c r="J1132" s="29">
        <f t="shared" si="139"/>
        <v>0</v>
      </c>
      <c r="K1132" s="28">
        <f t="shared" si="140"/>
        <v>0</v>
      </c>
      <c r="L1132" s="29">
        <f t="shared" si="141"/>
        <v>0</v>
      </c>
      <c r="M1132" s="28">
        <f t="shared" si="142"/>
        <v>0</v>
      </c>
      <c r="N1132" s="29">
        <f t="shared" si="142"/>
        <v>0</v>
      </c>
      <c r="O1132" s="28">
        <f t="shared" si="143"/>
        <v>0</v>
      </c>
      <c r="P1132" s="29">
        <f t="shared" si="144"/>
        <v>0</v>
      </c>
      <c r="Q1132" s="27"/>
      <c r="R1132" s="7"/>
    </row>
    <row r="1133" spans="1:18" x14ac:dyDescent="0.25">
      <c r="A1133" s="2"/>
      <c r="B1133" s="1"/>
      <c r="C1133" s="2"/>
      <c r="D1133" s="2"/>
      <c r="E1133" s="4"/>
      <c r="F1133" s="4"/>
      <c r="G1133" s="4">
        <f t="shared" si="138"/>
        <v>0</v>
      </c>
      <c r="H1133" s="26" t="s">
        <v>6</v>
      </c>
      <c r="I1133" s="39">
        <f t="shared" si="137"/>
        <v>0</v>
      </c>
      <c r="J1133" s="29">
        <f t="shared" si="139"/>
        <v>0</v>
      </c>
      <c r="K1133" s="28">
        <f t="shared" si="140"/>
        <v>0</v>
      </c>
      <c r="L1133" s="29">
        <f t="shared" si="141"/>
        <v>0</v>
      </c>
      <c r="M1133" s="28">
        <f t="shared" si="142"/>
        <v>0</v>
      </c>
      <c r="N1133" s="29">
        <f t="shared" si="142"/>
        <v>0</v>
      </c>
      <c r="O1133" s="28">
        <f t="shared" si="143"/>
        <v>0</v>
      </c>
      <c r="P1133" s="29">
        <f t="shared" si="144"/>
        <v>0</v>
      </c>
      <c r="Q1133" s="27"/>
      <c r="R1133" s="7"/>
    </row>
    <row r="1134" spans="1:18" x14ac:dyDescent="0.25">
      <c r="A1134" s="2"/>
      <c r="B1134" s="1"/>
      <c r="C1134" s="2"/>
      <c r="D1134" s="2"/>
      <c r="E1134" s="4"/>
      <c r="F1134" s="4"/>
      <c r="G1134" s="4">
        <f t="shared" si="138"/>
        <v>0</v>
      </c>
      <c r="H1134" s="26" t="s">
        <v>6</v>
      </c>
      <c r="I1134" s="39">
        <f t="shared" si="137"/>
        <v>0</v>
      </c>
      <c r="J1134" s="29">
        <f t="shared" si="139"/>
        <v>0</v>
      </c>
      <c r="K1134" s="28">
        <f t="shared" si="140"/>
        <v>0</v>
      </c>
      <c r="L1134" s="29">
        <f t="shared" si="141"/>
        <v>0</v>
      </c>
      <c r="M1134" s="28">
        <f t="shared" si="142"/>
        <v>0</v>
      </c>
      <c r="N1134" s="29">
        <f t="shared" si="142"/>
        <v>0</v>
      </c>
      <c r="O1134" s="28">
        <f t="shared" si="143"/>
        <v>0</v>
      </c>
      <c r="P1134" s="29">
        <f t="shared" si="144"/>
        <v>0</v>
      </c>
      <c r="Q1134" s="27"/>
      <c r="R1134" s="7"/>
    </row>
    <row r="1135" spans="1:18" x14ac:dyDescent="0.25">
      <c r="A1135" s="2"/>
      <c r="B1135" s="1"/>
      <c r="C1135" s="2"/>
      <c r="D1135" s="2"/>
      <c r="E1135" s="4"/>
      <c r="F1135" s="4"/>
      <c r="G1135" s="4">
        <f t="shared" si="138"/>
        <v>0</v>
      </c>
      <c r="H1135" s="26" t="s">
        <v>6</v>
      </c>
      <c r="I1135" s="39">
        <f t="shared" si="137"/>
        <v>0</v>
      </c>
      <c r="J1135" s="29">
        <f t="shared" si="139"/>
        <v>0</v>
      </c>
      <c r="K1135" s="28">
        <f t="shared" si="140"/>
        <v>0</v>
      </c>
      <c r="L1135" s="29">
        <f t="shared" si="141"/>
        <v>0</v>
      </c>
      <c r="M1135" s="28">
        <f t="shared" si="142"/>
        <v>0</v>
      </c>
      <c r="N1135" s="29">
        <f t="shared" si="142"/>
        <v>0</v>
      </c>
      <c r="O1135" s="28">
        <f t="shared" si="143"/>
        <v>0</v>
      </c>
      <c r="P1135" s="29">
        <f t="shared" si="144"/>
        <v>0</v>
      </c>
      <c r="Q1135" s="27"/>
      <c r="R1135" s="7"/>
    </row>
    <row r="1136" spans="1:18" x14ac:dyDescent="0.25">
      <c r="A1136" s="2"/>
      <c r="B1136" s="1"/>
      <c r="C1136" s="2"/>
      <c r="D1136" s="2"/>
      <c r="E1136" s="4"/>
      <c r="F1136" s="4"/>
      <c r="G1136" s="4">
        <f t="shared" si="138"/>
        <v>0</v>
      </c>
      <c r="H1136" s="26" t="s">
        <v>6</v>
      </c>
      <c r="I1136" s="39">
        <f t="shared" si="137"/>
        <v>0</v>
      </c>
      <c r="J1136" s="29">
        <f t="shared" si="139"/>
        <v>0</v>
      </c>
      <c r="K1136" s="28">
        <f t="shared" si="140"/>
        <v>0</v>
      </c>
      <c r="L1136" s="29">
        <f t="shared" si="141"/>
        <v>0</v>
      </c>
      <c r="M1136" s="28">
        <f t="shared" si="142"/>
        <v>0</v>
      </c>
      <c r="N1136" s="29">
        <f t="shared" si="142"/>
        <v>0</v>
      </c>
      <c r="O1136" s="28">
        <f t="shared" si="143"/>
        <v>0</v>
      </c>
      <c r="P1136" s="29">
        <f t="shared" si="144"/>
        <v>0</v>
      </c>
      <c r="Q1136" s="27"/>
      <c r="R1136" s="7"/>
    </row>
    <row r="1137" spans="1:18" x14ac:dyDescent="0.25">
      <c r="A1137" s="2"/>
      <c r="B1137" s="1"/>
      <c r="C1137" s="2"/>
      <c r="D1137" s="2"/>
      <c r="E1137" s="4"/>
      <c r="F1137" s="4"/>
      <c r="G1137" s="4">
        <f t="shared" si="138"/>
        <v>0</v>
      </c>
      <c r="H1137" s="26" t="s">
        <v>6</v>
      </c>
      <c r="I1137" s="39">
        <f t="shared" si="137"/>
        <v>0</v>
      </c>
      <c r="J1137" s="29">
        <f t="shared" si="139"/>
        <v>0</v>
      </c>
      <c r="K1137" s="28">
        <f t="shared" si="140"/>
        <v>0</v>
      </c>
      <c r="L1137" s="29">
        <f t="shared" si="141"/>
        <v>0</v>
      </c>
      <c r="M1137" s="28">
        <f t="shared" si="142"/>
        <v>0</v>
      </c>
      <c r="N1137" s="29">
        <f t="shared" si="142"/>
        <v>0</v>
      </c>
      <c r="O1137" s="28">
        <f t="shared" si="143"/>
        <v>0</v>
      </c>
      <c r="P1137" s="29">
        <f t="shared" si="144"/>
        <v>0</v>
      </c>
      <c r="Q1137" s="27"/>
      <c r="R1137" s="7"/>
    </row>
    <row r="1138" spans="1:18" x14ac:dyDescent="0.25">
      <c r="A1138" s="2"/>
      <c r="B1138" s="1"/>
      <c r="C1138" s="2"/>
      <c r="D1138" s="2"/>
      <c r="E1138" s="4"/>
      <c r="F1138" s="4"/>
      <c r="G1138" s="4">
        <f t="shared" si="138"/>
        <v>0</v>
      </c>
      <c r="H1138" s="26" t="s">
        <v>6</v>
      </c>
      <c r="I1138" s="39">
        <f t="shared" si="137"/>
        <v>0</v>
      </c>
      <c r="J1138" s="29">
        <f t="shared" si="139"/>
        <v>0</v>
      </c>
      <c r="K1138" s="28">
        <f t="shared" si="140"/>
        <v>0</v>
      </c>
      <c r="L1138" s="29">
        <f t="shared" si="141"/>
        <v>0</v>
      </c>
      <c r="M1138" s="28">
        <f t="shared" si="142"/>
        <v>0</v>
      </c>
      <c r="N1138" s="29">
        <f t="shared" si="142"/>
        <v>0</v>
      </c>
      <c r="O1138" s="28">
        <f t="shared" si="143"/>
        <v>0</v>
      </c>
      <c r="P1138" s="29">
        <f t="shared" si="144"/>
        <v>0</v>
      </c>
      <c r="Q1138" s="27"/>
      <c r="R1138" s="7"/>
    </row>
    <row r="1139" spans="1:18" x14ac:dyDescent="0.25">
      <c r="A1139" s="2"/>
      <c r="B1139" s="1"/>
      <c r="C1139" s="2"/>
      <c r="D1139" s="2"/>
      <c r="E1139" s="4"/>
      <c r="F1139" s="4"/>
      <c r="G1139" s="4">
        <f t="shared" si="138"/>
        <v>0</v>
      </c>
      <c r="H1139" s="26" t="s">
        <v>6</v>
      </c>
      <c r="I1139" s="39">
        <f t="shared" si="137"/>
        <v>0</v>
      </c>
      <c r="J1139" s="29">
        <f t="shared" si="139"/>
        <v>0</v>
      </c>
      <c r="K1139" s="28">
        <f t="shared" si="140"/>
        <v>0</v>
      </c>
      <c r="L1139" s="29">
        <f t="shared" si="141"/>
        <v>0</v>
      </c>
      <c r="M1139" s="28">
        <f t="shared" si="142"/>
        <v>0</v>
      </c>
      <c r="N1139" s="29">
        <f t="shared" si="142"/>
        <v>0</v>
      </c>
      <c r="O1139" s="28">
        <f t="shared" si="143"/>
        <v>0</v>
      </c>
      <c r="P1139" s="29">
        <f t="shared" si="144"/>
        <v>0</v>
      </c>
      <c r="Q1139" s="27"/>
      <c r="R1139" s="7"/>
    </row>
    <row r="1140" spans="1:18" x14ac:dyDescent="0.25">
      <c r="A1140" s="2"/>
      <c r="B1140" s="1"/>
      <c r="C1140" s="2"/>
      <c r="D1140" s="2"/>
      <c r="E1140" s="4"/>
      <c r="F1140" s="4"/>
      <c r="G1140" s="4">
        <f t="shared" si="138"/>
        <v>0</v>
      </c>
      <c r="H1140" s="26" t="s">
        <v>6</v>
      </c>
      <c r="I1140" s="39">
        <f t="shared" si="137"/>
        <v>0</v>
      </c>
      <c r="J1140" s="29">
        <f t="shared" si="139"/>
        <v>0</v>
      </c>
      <c r="K1140" s="28">
        <f t="shared" si="140"/>
        <v>0</v>
      </c>
      <c r="L1140" s="29">
        <f t="shared" si="141"/>
        <v>0</v>
      </c>
      <c r="M1140" s="28">
        <f t="shared" si="142"/>
        <v>0</v>
      </c>
      <c r="N1140" s="29">
        <f t="shared" si="142"/>
        <v>0</v>
      </c>
      <c r="O1140" s="28">
        <f t="shared" si="143"/>
        <v>0</v>
      </c>
      <c r="P1140" s="29">
        <f t="shared" si="144"/>
        <v>0</v>
      </c>
      <c r="Q1140" s="27"/>
      <c r="R1140" s="7"/>
    </row>
    <row r="1141" spans="1:18" x14ac:dyDescent="0.25">
      <c r="A1141" s="2"/>
      <c r="B1141" s="1"/>
      <c r="C1141" s="2"/>
      <c r="D1141" s="2"/>
      <c r="E1141" s="4"/>
      <c r="F1141" s="4"/>
      <c r="G1141" s="4">
        <f t="shared" si="138"/>
        <v>0</v>
      </c>
      <c r="H1141" s="26" t="s">
        <v>6</v>
      </c>
      <c r="I1141" s="39">
        <f t="shared" si="137"/>
        <v>0</v>
      </c>
      <c r="J1141" s="29">
        <f t="shared" si="139"/>
        <v>0</v>
      </c>
      <c r="K1141" s="28">
        <f t="shared" si="140"/>
        <v>0</v>
      </c>
      <c r="L1141" s="29">
        <f t="shared" si="141"/>
        <v>0</v>
      </c>
      <c r="M1141" s="28">
        <f t="shared" si="142"/>
        <v>0</v>
      </c>
      <c r="N1141" s="29">
        <f t="shared" si="142"/>
        <v>0</v>
      </c>
      <c r="O1141" s="28">
        <f t="shared" si="143"/>
        <v>0</v>
      </c>
      <c r="P1141" s="29">
        <f t="shared" si="144"/>
        <v>0</v>
      </c>
      <c r="Q1141" s="27"/>
      <c r="R1141" s="7"/>
    </row>
    <row r="1142" spans="1:18" x14ac:dyDescent="0.25">
      <c r="A1142" s="2"/>
      <c r="B1142" s="1"/>
      <c r="C1142" s="2"/>
      <c r="D1142" s="2"/>
      <c r="E1142" s="4"/>
      <c r="F1142" s="4"/>
      <c r="G1142" s="4">
        <f t="shared" si="138"/>
        <v>0</v>
      </c>
      <c r="H1142" s="26" t="s">
        <v>6</v>
      </c>
      <c r="I1142" s="39">
        <f t="shared" si="137"/>
        <v>0</v>
      </c>
      <c r="J1142" s="29">
        <f t="shared" si="139"/>
        <v>0</v>
      </c>
      <c r="K1142" s="28">
        <f t="shared" si="140"/>
        <v>0</v>
      </c>
      <c r="L1142" s="29">
        <f t="shared" si="141"/>
        <v>0</v>
      </c>
      <c r="M1142" s="28">
        <f t="shared" si="142"/>
        <v>0</v>
      </c>
      <c r="N1142" s="29">
        <f t="shared" si="142"/>
        <v>0</v>
      </c>
      <c r="O1142" s="28">
        <f t="shared" si="143"/>
        <v>0</v>
      </c>
      <c r="P1142" s="29">
        <f t="shared" si="144"/>
        <v>0</v>
      </c>
      <c r="Q1142" s="27"/>
      <c r="R1142" s="7"/>
    </row>
    <row r="1143" spans="1:18" x14ac:dyDescent="0.25">
      <c r="A1143" s="2"/>
      <c r="B1143" s="1"/>
      <c r="C1143" s="2"/>
      <c r="D1143" s="2"/>
      <c r="E1143" s="4"/>
      <c r="F1143" s="4"/>
      <c r="G1143" s="4">
        <f t="shared" si="138"/>
        <v>0</v>
      </c>
      <c r="H1143" s="26" t="s">
        <v>6</v>
      </c>
      <c r="I1143" s="39">
        <f t="shared" si="137"/>
        <v>0</v>
      </c>
      <c r="J1143" s="29">
        <f t="shared" si="139"/>
        <v>0</v>
      </c>
      <c r="K1143" s="28">
        <f t="shared" si="140"/>
        <v>0</v>
      </c>
      <c r="L1143" s="29">
        <f t="shared" si="141"/>
        <v>0</v>
      </c>
      <c r="M1143" s="28">
        <f t="shared" si="142"/>
        <v>0</v>
      </c>
      <c r="N1143" s="29">
        <f t="shared" si="142"/>
        <v>0</v>
      </c>
      <c r="O1143" s="28">
        <f t="shared" si="143"/>
        <v>0</v>
      </c>
      <c r="P1143" s="29">
        <f t="shared" si="144"/>
        <v>0</v>
      </c>
      <c r="Q1143" s="27"/>
      <c r="R1143" s="7"/>
    </row>
    <row r="1144" spans="1:18" x14ac:dyDescent="0.25">
      <c r="A1144" s="2"/>
      <c r="B1144" s="1"/>
      <c r="C1144" s="2"/>
      <c r="D1144" s="2"/>
      <c r="E1144" s="4"/>
      <c r="F1144" s="4"/>
      <c r="G1144" s="4">
        <f t="shared" si="138"/>
        <v>0</v>
      </c>
      <c r="H1144" s="26" t="s">
        <v>6</v>
      </c>
      <c r="I1144" s="39">
        <f t="shared" si="137"/>
        <v>0</v>
      </c>
      <c r="J1144" s="29">
        <f t="shared" si="139"/>
        <v>0</v>
      </c>
      <c r="K1144" s="28">
        <f t="shared" si="140"/>
        <v>0</v>
      </c>
      <c r="L1144" s="29">
        <f t="shared" si="141"/>
        <v>0</v>
      </c>
      <c r="M1144" s="28">
        <f t="shared" si="142"/>
        <v>0</v>
      </c>
      <c r="N1144" s="29">
        <f t="shared" si="142"/>
        <v>0</v>
      </c>
      <c r="O1144" s="28">
        <f t="shared" si="143"/>
        <v>0</v>
      </c>
      <c r="P1144" s="29">
        <f t="shared" si="144"/>
        <v>0</v>
      </c>
      <c r="Q1144" s="27"/>
      <c r="R1144" s="7"/>
    </row>
    <row r="1145" spans="1:18" x14ac:dyDescent="0.25">
      <c r="A1145" s="2"/>
      <c r="B1145" s="1"/>
      <c r="C1145" s="2"/>
      <c r="D1145" s="2"/>
      <c r="E1145" s="4"/>
      <c r="F1145" s="4"/>
      <c r="G1145" s="4">
        <f t="shared" si="138"/>
        <v>0</v>
      </c>
      <c r="H1145" s="26" t="s">
        <v>6</v>
      </c>
      <c r="I1145" s="39">
        <f t="shared" si="137"/>
        <v>0</v>
      </c>
      <c r="J1145" s="29">
        <f t="shared" si="139"/>
        <v>0</v>
      </c>
      <c r="K1145" s="28">
        <f t="shared" si="140"/>
        <v>0</v>
      </c>
      <c r="L1145" s="29">
        <f t="shared" si="141"/>
        <v>0</v>
      </c>
      <c r="M1145" s="28">
        <f t="shared" si="142"/>
        <v>0</v>
      </c>
      <c r="N1145" s="29">
        <f t="shared" si="142"/>
        <v>0</v>
      </c>
      <c r="O1145" s="28">
        <f t="shared" si="143"/>
        <v>0</v>
      </c>
      <c r="P1145" s="29">
        <f t="shared" si="144"/>
        <v>0</v>
      </c>
      <c r="Q1145" s="27"/>
      <c r="R1145" s="7"/>
    </row>
    <row r="1146" spans="1:18" x14ac:dyDescent="0.25">
      <c r="A1146" s="2"/>
      <c r="B1146" s="1"/>
      <c r="C1146" s="2"/>
      <c r="D1146" s="2"/>
      <c r="E1146" s="4"/>
      <c r="F1146" s="4"/>
      <c r="G1146" s="4">
        <f t="shared" si="138"/>
        <v>0</v>
      </c>
      <c r="H1146" s="26" t="s">
        <v>6</v>
      </c>
      <c r="I1146" s="39">
        <f t="shared" si="137"/>
        <v>0</v>
      </c>
      <c r="J1146" s="29">
        <f t="shared" si="139"/>
        <v>0</v>
      </c>
      <c r="K1146" s="28">
        <f t="shared" si="140"/>
        <v>0</v>
      </c>
      <c r="L1146" s="29">
        <f t="shared" si="141"/>
        <v>0</v>
      </c>
      <c r="M1146" s="28">
        <f t="shared" si="142"/>
        <v>0</v>
      </c>
      <c r="N1146" s="29">
        <f t="shared" si="142"/>
        <v>0</v>
      </c>
      <c r="O1146" s="28">
        <f t="shared" si="143"/>
        <v>0</v>
      </c>
      <c r="P1146" s="29">
        <f t="shared" si="144"/>
        <v>0</v>
      </c>
      <c r="Q1146" s="27"/>
      <c r="R1146" s="7"/>
    </row>
    <row r="1147" spans="1:18" x14ac:dyDescent="0.25">
      <c r="A1147" s="2"/>
      <c r="B1147" s="1"/>
      <c r="C1147" s="2"/>
      <c r="D1147" s="2"/>
      <c r="E1147" s="4"/>
      <c r="F1147" s="4"/>
      <c r="G1147" s="4">
        <f t="shared" si="138"/>
        <v>0</v>
      </c>
      <c r="H1147" s="26" t="s">
        <v>6</v>
      </c>
      <c r="I1147" s="39">
        <f t="shared" si="137"/>
        <v>0</v>
      </c>
      <c r="J1147" s="29">
        <f t="shared" si="139"/>
        <v>0</v>
      </c>
      <c r="K1147" s="28">
        <f t="shared" si="140"/>
        <v>0</v>
      </c>
      <c r="L1147" s="29">
        <f t="shared" si="141"/>
        <v>0</v>
      </c>
      <c r="M1147" s="28">
        <f t="shared" si="142"/>
        <v>0</v>
      </c>
      <c r="N1147" s="29">
        <f t="shared" si="142"/>
        <v>0</v>
      </c>
      <c r="O1147" s="28">
        <f t="shared" si="143"/>
        <v>0</v>
      </c>
      <c r="P1147" s="29">
        <f t="shared" si="144"/>
        <v>0</v>
      </c>
      <c r="Q1147" s="27"/>
      <c r="R1147" s="7"/>
    </row>
    <row r="1148" spans="1:18" x14ac:dyDescent="0.25">
      <c r="A1148" s="2"/>
      <c r="B1148" s="1"/>
      <c r="C1148" s="2"/>
      <c r="D1148" s="2"/>
      <c r="E1148" s="4"/>
      <c r="F1148" s="4"/>
      <c r="G1148" s="4">
        <f t="shared" si="138"/>
        <v>0</v>
      </c>
      <c r="H1148" s="26" t="s">
        <v>6</v>
      </c>
      <c r="I1148" s="39">
        <f t="shared" si="137"/>
        <v>0</v>
      </c>
      <c r="J1148" s="29">
        <f t="shared" si="139"/>
        <v>0</v>
      </c>
      <c r="K1148" s="28">
        <f t="shared" si="140"/>
        <v>0</v>
      </c>
      <c r="L1148" s="29">
        <f t="shared" si="141"/>
        <v>0</v>
      </c>
      <c r="M1148" s="28">
        <f t="shared" si="142"/>
        <v>0</v>
      </c>
      <c r="N1148" s="29">
        <f t="shared" si="142"/>
        <v>0</v>
      </c>
      <c r="O1148" s="28">
        <f t="shared" si="143"/>
        <v>0</v>
      </c>
      <c r="P1148" s="29">
        <f t="shared" si="144"/>
        <v>0</v>
      </c>
      <c r="Q1148" s="27"/>
      <c r="R1148" s="7"/>
    </row>
    <row r="1149" spans="1:18" x14ac:dyDescent="0.25">
      <c r="A1149" s="2"/>
      <c r="B1149" s="1"/>
      <c r="C1149" s="2"/>
      <c r="D1149" s="2"/>
      <c r="E1149" s="4"/>
      <c r="F1149" s="4"/>
      <c r="G1149" s="4">
        <f t="shared" si="138"/>
        <v>0</v>
      </c>
      <c r="H1149" s="26" t="s">
        <v>6</v>
      </c>
      <c r="I1149" s="39">
        <f t="shared" si="137"/>
        <v>0</v>
      </c>
      <c r="J1149" s="29">
        <f t="shared" si="139"/>
        <v>0</v>
      </c>
      <c r="K1149" s="28">
        <f t="shared" si="140"/>
        <v>0</v>
      </c>
      <c r="L1149" s="29">
        <f t="shared" si="141"/>
        <v>0</v>
      </c>
      <c r="M1149" s="28">
        <f t="shared" si="142"/>
        <v>0</v>
      </c>
      <c r="N1149" s="29">
        <f t="shared" si="142"/>
        <v>0</v>
      </c>
      <c r="O1149" s="28">
        <f t="shared" si="143"/>
        <v>0</v>
      </c>
      <c r="P1149" s="29">
        <f t="shared" si="144"/>
        <v>0</v>
      </c>
      <c r="Q1149" s="27"/>
      <c r="R1149" s="7"/>
    </row>
    <row r="1150" spans="1:18" x14ac:dyDescent="0.25">
      <c r="A1150" s="2"/>
      <c r="B1150" s="1"/>
      <c r="C1150" s="2"/>
      <c r="D1150" s="2"/>
      <c r="E1150" s="4"/>
      <c r="F1150" s="4"/>
      <c r="G1150" s="4">
        <f t="shared" si="138"/>
        <v>0</v>
      </c>
      <c r="H1150" s="26" t="s">
        <v>6</v>
      </c>
      <c r="I1150" s="39">
        <f t="shared" si="137"/>
        <v>0</v>
      </c>
      <c r="J1150" s="29">
        <f t="shared" si="139"/>
        <v>0</v>
      </c>
      <c r="K1150" s="28">
        <f t="shared" si="140"/>
        <v>0</v>
      </c>
      <c r="L1150" s="29">
        <f t="shared" si="141"/>
        <v>0</v>
      </c>
      <c r="M1150" s="28">
        <f t="shared" si="142"/>
        <v>0</v>
      </c>
      <c r="N1150" s="29">
        <f t="shared" si="142"/>
        <v>0</v>
      </c>
      <c r="O1150" s="28">
        <f t="shared" si="143"/>
        <v>0</v>
      </c>
      <c r="P1150" s="29">
        <f t="shared" si="144"/>
        <v>0</v>
      </c>
      <c r="Q1150" s="27"/>
      <c r="R1150" s="7"/>
    </row>
    <row r="1151" spans="1:18" x14ac:dyDescent="0.25">
      <c r="A1151" s="2"/>
      <c r="B1151" s="1"/>
      <c r="C1151" s="2"/>
      <c r="D1151" s="2"/>
      <c r="E1151" s="4"/>
      <c r="F1151" s="4"/>
      <c r="G1151" s="4">
        <f t="shared" si="138"/>
        <v>0</v>
      </c>
      <c r="H1151" s="26" t="s">
        <v>6</v>
      </c>
      <c r="I1151" s="39">
        <f t="shared" si="137"/>
        <v>0</v>
      </c>
      <c r="J1151" s="29">
        <f t="shared" si="139"/>
        <v>0</v>
      </c>
      <c r="K1151" s="28">
        <f t="shared" si="140"/>
        <v>0</v>
      </c>
      <c r="L1151" s="29">
        <f t="shared" si="141"/>
        <v>0</v>
      </c>
      <c r="M1151" s="28">
        <f t="shared" si="142"/>
        <v>0</v>
      </c>
      <c r="N1151" s="29">
        <f t="shared" si="142"/>
        <v>0</v>
      </c>
      <c r="O1151" s="28">
        <f t="shared" si="143"/>
        <v>0</v>
      </c>
      <c r="P1151" s="29">
        <f t="shared" si="144"/>
        <v>0</v>
      </c>
      <c r="Q1151" s="27"/>
      <c r="R1151" s="7"/>
    </row>
    <row r="1152" spans="1:18" x14ac:dyDescent="0.25">
      <c r="A1152" s="2"/>
      <c r="B1152" s="1"/>
      <c r="C1152" s="2"/>
      <c r="D1152" s="2"/>
      <c r="E1152" s="4"/>
      <c r="F1152" s="4"/>
      <c r="G1152" s="4">
        <f t="shared" si="138"/>
        <v>0</v>
      </c>
      <c r="H1152" s="26" t="s">
        <v>6</v>
      </c>
      <c r="I1152" s="39">
        <f t="shared" ref="I1152:I1215" si="145">E1152*$E$4</f>
        <v>0</v>
      </c>
      <c r="J1152" s="29">
        <f t="shared" si="139"/>
        <v>0</v>
      </c>
      <c r="K1152" s="28">
        <f t="shared" si="140"/>
        <v>0</v>
      </c>
      <c r="L1152" s="29">
        <f t="shared" si="141"/>
        <v>0</v>
      </c>
      <c r="M1152" s="28">
        <f t="shared" si="142"/>
        <v>0</v>
      </c>
      <c r="N1152" s="29">
        <f t="shared" si="142"/>
        <v>0</v>
      </c>
      <c r="O1152" s="28">
        <f t="shared" si="143"/>
        <v>0</v>
      </c>
      <c r="P1152" s="29">
        <f t="shared" si="144"/>
        <v>0</v>
      </c>
      <c r="Q1152" s="27"/>
      <c r="R1152" s="7"/>
    </row>
    <row r="1153" spans="1:18" x14ac:dyDescent="0.25">
      <c r="A1153" s="2"/>
      <c r="B1153" s="1"/>
      <c r="C1153" s="2"/>
      <c r="D1153" s="2"/>
      <c r="E1153" s="4"/>
      <c r="F1153" s="4"/>
      <c r="G1153" s="4">
        <f t="shared" si="138"/>
        <v>0</v>
      </c>
      <c r="H1153" s="26" t="s">
        <v>6</v>
      </c>
      <c r="I1153" s="39">
        <f t="shared" si="145"/>
        <v>0</v>
      </c>
      <c r="J1153" s="29">
        <f t="shared" si="139"/>
        <v>0</v>
      </c>
      <c r="K1153" s="28">
        <f t="shared" si="140"/>
        <v>0</v>
      </c>
      <c r="L1153" s="29">
        <f t="shared" si="141"/>
        <v>0</v>
      </c>
      <c r="M1153" s="28">
        <f t="shared" si="142"/>
        <v>0</v>
      </c>
      <c r="N1153" s="29">
        <f t="shared" si="142"/>
        <v>0</v>
      </c>
      <c r="O1153" s="28">
        <f t="shared" si="143"/>
        <v>0</v>
      </c>
      <c r="P1153" s="29">
        <f t="shared" si="144"/>
        <v>0</v>
      </c>
      <c r="Q1153" s="27"/>
      <c r="R1153" s="7"/>
    </row>
    <row r="1154" spans="1:18" x14ac:dyDescent="0.25">
      <c r="A1154" s="2"/>
      <c r="B1154" s="1"/>
      <c r="C1154" s="2"/>
      <c r="D1154" s="2"/>
      <c r="E1154" s="4"/>
      <c r="F1154" s="4"/>
      <c r="G1154" s="4">
        <f t="shared" si="138"/>
        <v>0</v>
      </c>
      <c r="H1154" s="26" t="s">
        <v>6</v>
      </c>
      <c r="I1154" s="39">
        <f t="shared" si="145"/>
        <v>0</v>
      </c>
      <c r="J1154" s="29">
        <f t="shared" si="139"/>
        <v>0</v>
      </c>
      <c r="K1154" s="28">
        <f t="shared" si="140"/>
        <v>0</v>
      </c>
      <c r="L1154" s="29">
        <f t="shared" si="141"/>
        <v>0</v>
      </c>
      <c r="M1154" s="28">
        <f t="shared" si="142"/>
        <v>0</v>
      </c>
      <c r="N1154" s="29">
        <f t="shared" si="142"/>
        <v>0</v>
      </c>
      <c r="O1154" s="28">
        <f t="shared" si="143"/>
        <v>0</v>
      </c>
      <c r="P1154" s="29">
        <f t="shared" si="144"/>
        <v>0</v>
      </c>
      <c r="Q1154" s="27"/>
      <c r="R1154" s="7"/>
    </row>
    <row r="1155" spans="1:18" x14ac:dyDescent="0.25">
      <c r="A1155" s="2"/>
      <c r="B1155" s="1"/>
      <c r="C1155" s="2"/>
      <c r="D1155" s="2"/>
      <c r="E1155" s="4"/>
      <c r="F1155" s="4"/>
      <c r="G1155" s="4">
        <f t="shared" si="138"/>
        <v>0</v>
      </c>
      <c r="H1155" s="26" t="s">
        <v>6</v>
      </c>
      <c r="I1155" s="39">
        <f t="shared" si="145"/>
        <v>0</v>
      </c>
      <c r="J1155" s="29">
        <f t="shared" si="139"/>
        <v>0</v>
      </c>
      <c r="K1155" s="28">
        <f t="shared" si="140"/>
        <v>0</v>
      </c>
      <c r="L1155" s="29">
        <f t="shared" si="141"/>
        <v>0</v>
      </c>
      <c r="M1155" s="28">
        <f t="shared" si="142"/>
        <v>0</v>
      </c>
      <c r="N1155" s="29">
        <f t="shared" si="142"/>
        <v>0</v>
      </c>
      <c r="O1155" s="28">
        <f t="shared" si="143"/>
        <v>0</v>
      </c>
      <c r="P1155" s="29">
        <f t="shared" si="144"/>
        <v>0</v>
      </c>
      <c r="Q1155" s="27"/>
      <c r="R1155" s="7"/>
    </row>
    <row r="1156" spans="1:18" x14ac:dyDescent="0.25">
      <c r="A1156" s="2"/>
      <c r="B1156" s="1"/>
      <c r="C1156" s="2"/>
      <c r="D1156" s="2"/>
      <c r="E1156" s="4"/>
      <c r="F1156" s="4"/>
      <c r="G1156" s="4">
        <f t="shared" si="138"/>
        <v>0</v>
      </c>
      <c r="H1156" s="26" t="s">
        <v>6</v>
      </c>
      <c r="I1156" s="39">
        <f t="shared" si="145"/>
        <v>0</v>
      </c>
      <c r="J1156" s="29">
        <f t="shared" si="139"/>
        <v>0</v>
      </c>
      <c r="K1156" s="28">
        <f t="shared" si="140"/>
        <v>0</v>
      </c>
      <c r="L1156" s="29">
        <f t="shared" si="141"/>
        <v>0</v>
      </c>
      <c r="M1156" s="28">
        <f t="shared" si="142"/>
        <v>0</v>
      </c>
      <c r="N1156" s="29">
        <f t="shared" si="142"/>
        <v>0</v>
      </c>
      <c r="O1156" s="28">
        <f t="shared" si="143"/>
        <v>0</v>
      </c>
      <c r="P1156" s="29">
        <f t="shared" si="144"/>
        <v>0</v>
      </c>
      <c r="Q1156" s="27"/>
      <c r="R1156" s="7"/>
    </row>
    <row r="1157" spans="1:18" x14ac:dyDescent="0.25">
      <c r="A1157" s="2"/>
      <c r="B1157" s="1"/>
      <c r="C1157" s="2"/>
      <c r="D1157" s="2"/>
      <c r="E1157" s="4"/>
      <c r="F1157" s="4"/>
      <c r="G1157" s="4">
        <f t="shared" si="138"/>
        <v>0</v>
      </c>
      <c r="H1157" s="26" t="s">
        <v>6</v>
      </c>
      <c r="I1157" s="39">
        <f t="shared" si="145"/>
        <v>0</v>
      </c>
      <c r="J1157" s="29">
        <f t="shared" si="139"/>
        <v>0</v>
      </c>
      <c r="K1157" s="28">
        <f t="shared" si="140"/>
        <v>0</v>
      </c>
      <c r="L1157" s="29">
        <f t="shared" si="141"/>
        <v>0</v>
      </c>
      <c r="M1157" s="28">
        <f t="shared" si="142"/>
        <v>0</v>
      </c>
      <c r="N1157" s="29">
        <f t="shared" si="142"/>
        <v>0</v>
      </c>
      <c r="O1157" s="28">
        <f t="shared" si="143"/>
        <v>0</v>
      </c>
      <c r="P1157" s="29">
        <f t="shared" si="144"/>
        <v>0</v>
      </c>
      <c r="Q1157" s="27"/>
      <c r="R1157" s="7"/>
    </row>
    <row r="1158" spans="1:18" x14ac:dyDescent="0.25">
      <c r="A1158" s="2"/>
      <c r="B1158" s="1"/>
      <c r="C1158" s="2"/>
      <c r="D1158" s="2"/>
      <c r="E1158" s="4"/>
      <c r="F1158" s="4"/>
      <c r="G1158" s="4">
        <f t="shared" si="138"/>
        <v>0</v>
      </c>
      <c r="H1158" s="26" t="s">
        <v>6</v>
      </c>
      <c r="I1158" s="39">
        <f t="shared" si="145"/>
        <v>0</v>
      </c>
      <c r="J1158" s="29">
        <f t="shared" si="139"/>
        <v>0</v>
      </c>
      <c r="K1158" s="28">
        <f t="shared" si="140"/>
        <v>0</v>
      </c>
      <c r="L1158" s="29">
        <f t="shared" si="141"/>
        <v>0</v>
      </c>
      <c r="M1158" s="28">
        <f t="shared" si="142"/>
        <v>0</v>
      </c>
      <c r="N1158" s="29">
        <f t="shared" si="142"/>
        <v>0</v>
      </c>
      <c r="O1158" s="28">
        <f t="shared" si="143"/>
        <v>0</v>
      </c>
      <c r="P1158" s="29">
        <f t="shared" si="144"/>
        <v>0</v>
      </c>
      <c r="Q1158" s="27"/>
      <c r="R1158" s="7"/>
    </row>
    <row r="1159" spans="1:18" x14ac:dyDescent="0.25">
      <c r="A1159" s="2"/>
      <c r="B1159" s="1"/>
      <c r="C1159" s="2"/>
      <c r="D1159" s="2"/>
      <c r="E1159" s="4"/>
      <c r="F1159" s="4"/>
      <c r="G1159" s="4">
        <f t="shared" si="138"/>
        <v>0</v>
      </c>
      <c r="H1159" s="26" t="s">
        <v>6</v>
      </c>
      <c r="I1159" s="39">
        <f t="shared" si="145"/>
        <v>0</v>
      </c>
      <c r="J1159" s="29">
        <f t="shared" si="139"/>
        <v>0</v>
      </c>
      <c r="K1159" s="28">
        <f t="shared" si="140"/>
        <v>0</v>
      </c>
      <c r="L1159" s="29">
        <f t="shared" si="141"/>
        <v>0</v>
      </c>
      <c r="M1159" s="28">
        <f t="shared" si="142"/>
        <v>0</v>
      </c>
      <c r="N1159" s="29">
        <f t="shared" si="142"/>
        <v>0</v>
      </c>
      <c r="O1159" s="28">
        <f t="shared" si="143"/>
        <v>0</v>
      </c>
      <c r="P1159" s="29">
        <f t="shared" si="144"/>
        <v>0</v>
      </c>
      <c r="Q1159" s="27"/>
      <c r="R1159" s="7"/>
    </row>
    <row r="1160" spans="1:18" x14ac:dyDescent="0.25">
      <c r="A1160" s="2"/>
      <c r="B1160" s="1"/>
      <c r="C1160" s="2"/>
      <c r="D1160" s="2"/>
      <c r="E1160" s="4"/>
      <c r="F1160" s="4"/>
      <c r="G1160" s="4">
        <f t="shared" si="138"/>
        <v>0</v>
      </c>
      <c r="H1160" s="26" t="s">
        <v>6</v>
      </c>
      <c r="I1160" s="39">
        <f t="shared" si="145"/>
        <v>0</v>
      </c>
      <c r="J1160" s="29">
        <f t="shared" si="139"/>
        <v>0</v>
      </c>
      <c r="K1160" s="28">
        <f t="shared" si="140"/>
        <v>0</v>
      </c>
      <c r="L1160" s="29">
        <f t="shared" si="141"/>
        <v>0</v>
      </c>
      <c r="M1160" s="28">
        <f t="shared" si="142"/>
        <v>0</v>
      </c>
      <c r="N1160" s="29">
        <f t="shared" si="142"/>
        <v>0</v>
      </c>
      <c r="O1160" s="28">
        <f t="shared" si="143"/>
        <v>0</v>
      </c>
      <c r="P1160" s="29">
        <f t="shared" si="144"/>
        <v>0</v>
      </c>
      <c r="Q1160" s="27"/>
      <c r="R1160" s="7"/>
    </row>
    <row r="1161" spans="1:18" x14ac:dyDescent="0.25">
      <c r="A1161" s="2"/>
      <c r="B1161" s="1"/>
      <c r="C1161" s="2"/>
      <c r="D1161" s="2"/>
      <c r="E1161" s="4"/>
      <c r="F1161" s="4"/>
      <c r="G1161" s="4">
        <f t="shared" si="138"/>
        <v>0</v>
      </c>
      <c r="H1161" s="26" t="s">
        <v>6</v>
      </c>
      <c r="I1161" s="39">
        <f t="shared" si="145"/>
        <v>0</v>
      </c>
      <c r="J1161" s="29">
        <f t="shared" si="139"/>
        <v>0</v>
      </c>
      <c r="K1161" s="28">
        <f t="shared" si="140"/>
        <v>0</v>
      </c>
      <c r="L1161" s="29">
        <f t="shared" si="141"/>
        <v>0</v>
      </c>
      <c r="M1161" s="28">
        <f t="shared" si="142"/>
        <v>0</v>
      </c>
      <c r="N1161" s="29">
        <f t="shared" si="142"/>
        <v>0</v>
      </c>
      <c r="O1161" s="28">
        <f t="shared" si="143"/>
        <v>0</v>
      </c>
      <c r="P1161" s="29">
        <f t="shared" si="144"/>
        <v>0</v>
      </c>
      <c r="Q1161" s="27"/>
      <c r="R1161" s="7"/>
    </row>
    <row r="1162" spans="1:18" x14ac:dyDescent="0.25">
      <c r="A1162" s="2"/>
      <c r="B1162" s="1"/>
      <c r="C1162" s="2"/>
      <c r="D1162" s="2"/>
      <c r="E1162" s="4"/>
      <c r="F1162" s="4"/>
      <c r="G1162" s="4">
        <f t="shared" si="138"/>
        <v>0</v>
      </c>
      <c r="H1162" s="26" t="s">
        <v>6</v>
      </c>
      <c r="I1162" s="39">
        <f t="shared" si="145"/>
        <v>0</v>
      </c>
      <c r="J1162" s="29">
        <f t="shared" si="139"/>
        <v>0</v>
      </c>
      <c r="K1162" s="28">
        <f t="shared" si="140"/>
        <v>0</v>
      </c>
      <c r="L1162" s="29">
        <f t="shared" si="141"/>
        <v>0</v>
      </c>
      <c r="M1162" s="28">
        <f t="shared" si="142"/>
        <v>0</v>
      </c>
      <c r="N1162" s="29">
        <f t="shared" si="142"/>
        <v>0</v>
      </c>
      <c r="O1162" s="28">
        <f t="shared" si="143"/>
        <v>0</v>
      </c>
      <c r="P1162" s="29">
        <f t="shared" si="144"/>
        <v>0</v>
      </c>
      <c r="Q1162" s="27"/>
      <c r="R1162" s="7"/>
    </row>
    <row r="1163" spans="1:18" x14ac:dyDescent="0.25">
      <c r="A1163" s="2"/>
      <c r="B1163" s="1"/>
      <c r="C1163" s="2"/>
      <c r="D1163" s="2"/>
      <c r="E1163" s="4"/>
      <c r="F1163" s="4"/>
      <c r="G1163" s="4">
        <f t="shared" ref="G1163:G1226" si="146">E1163*F1163</f>
        <v>0</v>
      </c>
      <c r="H1163" s="26" t="s">
        <v>6</v>
      </c>
      <c r="I1163" s="39">
        <f t="shared" si="145"/>
        <v>0</v>
      </c>
      <c r="J1163" s="29">
        <f t="shared" ref="J1163:J1226" si="147">G1163*$E$4</f>
        <v>0</v>
      </c>
      <c r="K1163" s="28">
        <f t="shared" ref="K1163:K1226" si="148">IF(H1163="DIVISAS $",E1163*$E$5,0)</f>
        <v>0</v>
      </c>
      <c r="L1163" s="29">
        <f t="shared" ref="L1163:L1226" si="149">IF(H1163="DIVISAS $",G1163*$E$5,0)</f>
        <v>0</v>
      </c>
      <c r="M1163" s="28">
        <f t="shared" ref="M1163:N1226" si="150">SUM(I1163,K1163)</f>
        <v>0</v>
      </c>
      <c r="N1163" s="29">
        <f t="shared" si="150"/>
        <v>0</v>
      </c>
      <c r="O1163" s="28">
        <f t="shared" ref="O1163:O1226" si="151">E1163-M1163</f>
        <v>0</v>
      </c>
      <c r="P1163" s="29">
        <f t="shared" ref="P1163:P1226" si="152">G1163-N1163</f>
        <v>0</v>
      </c>
      <c r="Q1163" s="27"/>
      <c r="R1163" s="7"/>
    </row>
    <row r="1164" spans="1:18" x14ac:dyDescent="0.25">
      <c r="A1164" s="2"/>
      <c r="B1164" s="1"/>
      <c r="C1164" s="2"/>
      <c r="D1164" s="2"/>
      <c r="E1164" s="4"/>
      <c r="F1164" s="4"/>
      <c r="G1164" s="4">
        <f t="shared" si="146"/>
        <v>0</v>
      </c>
      <c r="H1164" s="26" t="s">
        <v>6</v>
      </c>
      <c r="I1164" s="39">
        <f t="shared" si="145"/>
        <v>0</v>
      </c>
      <c r="J1164" s="29">
        <f t="shared" si="147"/>
        <v>0</v>
      </c>
      <c r="K1164" s="28">
        <f t="shared" si="148"/>
        <v>0</v>
      </c>
      <c r="L1164" s="29">
        <f t="shared" si="149"/>
        <v>0</v>
      </c>
      <c r="M1164" s="28">
        <f t="shared" si="150"/>
        <v>0</v>
      </c>
      <c r="N1164" s="29">
        <f t="shared" si="150"/>
        <v>0</v>
      </c>
      <c r="O1164" s="28">
        <f t="shared" si="151"/>
        <v>0</v>
      </c>
      <c r="P1164" s="29">
        <f t="shared" si="152"/>
        <v>0</v>
      </c>
      <c r="Q1164" s="27"/>
      <c r="R1164" s="7"/>
    </row>
    <row r="1165" spans="1:18" x14ac:dyDescent="0.25">
      <c r="A1165" s="2"/>
      <c r="B1165" s="1"/>
      <c r="C1165" s="2"/>
      <c r="D1165" s="2"/>
      <c r="E1165" s="4"/>
      <c r="F1165" s="4"/>
      <c r="G1165" s="4">
        <f t="shared" si="146"/>
        <v>0</v>
      </c>
      <c r="H1165" s="26" t="s">
        <v>6</v>
      </c>
      <c r="I1165" s="39">
        <f t="shared" si="145"/>
        <v>0</v>
      </c>
      <c r="J1165" s="29">
        <f t="shared" si="147"/>
        <v>0</v>
      </c>
      <c r="K1165" s="28">
        <f t="shared" si="148"/>
        <v>0</v>
      </c>
      <c r="L1165" s="29">
        <f t="shared" si="149"/>
        <v>0</v>
      </c>
      <c r="M1165" s="28">
        <f t="shared" si="150"/>
        <v>0</v>
      </c>
      <c r="N1165" s="29">
        <f t="shared" si="150"/>
        <v>0</v>
      </c>
      <c r="O1165" s="28">
        <f t="shared" si="151"/>
        <v>0</v>
      </c>
      <c r="P1165" s="29">
        <f t="shared" si="152"/>
        <v>0</v>
      </c>
      <c r="Q1165" s="27"/>
      <c r="R1165" s="7"/>
    </row>
    <row r="1166" spans="1:18" x14ac:dyDescent="0.25">
      <c r="A1166" s="2"/>
      <c r="B1166" s="1"/>
      <c r="C1166" s="2"/>
      <c r="D1166" s="2"/>
      <c r="E1166" s="4"/>
      <c r="F1166" s="4"/>
      <c r="G1166" s="4">
        <f t="shared" si="146"/>
        <v>0</v>
      </c>
      <c r="H1166" s="26" t="s">
        <v>6</v>
      </c>
      <c r="I1166" s="39">
        <f t="shared" si="145"/>
        <v>0</v>
      </c>
      <c r="J1166" s="29">
        <f t="shared" si="147"/>
        <v>0</v>
      </c>
      <c r="K1166" s="28">
        <f t="shared" si="148"/>
        <v>0</v>
      </c>
      <c r="L1166" s="29">
        <f t="shared" si="149"/>
        <v>0</v>
      </c>
      <c r="M1166" s="28">
        <f t="shared" si="150"/>
        <v>0</v>
      </c>
      <c r="N1166" s="29">
        <f t="shared" si="150"/>
        <v>0</v>
      </c>
      <c r="O1166" s="28">
        <f t="shared" si="151"/>
        <v>0</v>
      </c>
      <c r="P1166" s="29">
        <f t="shared" si="152"/>
        <v>0</v>
      </c>
      <c r="Q1166" s="27"/>
      <c r="R1166" s="7"/>
    </row>
    <row r="1167" spans="1:18" x14ac:dyDescent="0.25">
      <c r="A1167" s="2"/>
      <c r="B1167" s="1"/>
      <c r="C1167" s="2"/>
      <c r="D1167" s="2"/>
      <c r="E1167" s="4"/>
      <c r="F1167" s="4"/>
      <c r="G1167" s="4">
        <f t="shared" si="146"/>
        <v>0</v>
      </c>
      <c r="H1167" s="26" t="s">
        <v>6</v>
      </c>
      <c r="I1167" s="39">
        <f t="shared" si="145"/>
        <v>0</v>
      </c>
      <c r="J1167" s="29">
        <f t="shared" si="147"/>
        <v>0</v>
      </c>
      <c r="K1167" s="28">
        <f t="shared" si="148"/>
        <v>0</v>
      </c>
      <c r="L1167" s="29">
        <f t="shared" si="149"/>
        <v>0</v>
      </c>
      <c r="M1167" s="28">
        <f t="shared" si="150"/>
        <v>0</v>
      </c>
      <c r="N1167" s="29">
        <f t="shared" si="150"/>
        <v>0</v>
      </c>
      <c r="O1167" s="28">
        <f t="shared" si="151"/>
        <v>0</v>
      </c>
      <c r="P1167" s="29">
        <f t="shared" si="152"/>
        <v>0</v>
      </c>
      <c r="Q1167" s="27"/>
      <c r="R1167" s="7"/>
    </row>
    <row r="1168" spans="1:18" x14ac:dyDescent="0.25">
      <c r="A1168" s="2"/>
      <c r="B1168" s="1"/>
      <c r="C1168" s="2"/>
      <c r="D1168" s="2"/>
      <c r="E1168" s="4"/>
      <c r="F1168" s="4"/>
      <c r="G1168" s="4">
        <f t="shared" si="146"/>
        <v>0</v>
      </c>
      <c r="H1168" s="26" t="s">
        <v>6</v>
      </c>
      <c r="I1168" s="39">
        <f t="shared" si="145"/>
        <v>0</v>
      </c>
      <c r="J1168" s="29">
        <f t="shared" si="147"/>
        <v>0</v>
      </c>
      <c r="K1168" s="28">
        <f t="shared" si="148"/>
        <v>0</v>
      </c>
      <c r="L1168" s="29">
        <f t="shared" si="149"/>
        <v>0</v>
      </c>
      <c r="M1168" s="28">
        <f t="shared" si="150"/>
        <v>0</v>
      </c>
      <c r="N1168" s="29">
        <f t="shared" si="150"/>
        <v>0</v>
      </c>
      <c r="O1168" s="28">
        <f t="shared" si="151"/>
        <v>0</v>
      </c>
      <c r="P1168" s="29">
        <f t="shared" si="152"/>
        <v>0</v>
      </c>
      <c r="Q1168" s="27"/>
      <c r="R1168" s="7"/>
    </row>
    <row r="1169" spans="1:18" x14ac:dyDescent="0.25">
      <c r="A1169" s="2"/>
      <c r="B1169" s="1"/>
      <c r="C1169" s="2"/>
      <c r="D1169" s="2"/>
      <c r="E1169" s="4"/>
      <c r="F1169" s="4"/>
      <c r="G1169" s="4">
        <f t="shared" si="146"/>
        <v>0</v>
      </c>
      <c r="H1169" s="26" t="s">
        <v>6</v>
      </c>
      <c r="I1169" s="39">
        <f t="shared" si="145"/>
        <v>0</v>
      </c>
      <c r="J1169" s="29">
        <f t="shared" si="147"/>
        <v>0</v>
      </c>
      <c r="K1169" s="28">
        <f t="shared" si="148"/>
        <v>0</v>
      </c>
      <c r="L1169" s="29">
        <f t="shared" si="149"/>
        <v>0</v>
      </c>
      <c r="M1169" s="28">
        <f t="shared" si="150"/>
        <v>0</v>
      </c>
      <c r="N1169" s="29">
        <f t="shared" si="150"/>
        <v>0</v>
      </c>
      <c r="O1169" s="28">
        <f t="shared" si="151"/>
        <v>0</v>
      </c>
      <c r="P1169" s="29">
        <f t="shared" si="152"/>
        <v>0</v>
      </c>
      <c r="Q1169" s="27"/>
      <c r="R1169" s="7"/>
    </row>
    <row r="1170" spans="1:18" x14ac:dyDescent="0.25">
      <c r="A1170" s="2"/>
      <c r="B1170" s="1"/>
      <c r="C1170" s="2"/>
      <c r="D1170" s="2"/>
      <c r="E1170" s="4"/>
      <c r="F1170" s="4"/>
      <c r="G1170" s="4">
        <f t="shared" si="146"/>
        <v>0</v>
      </c>
      <c r="H1170" s="26" t="s">
        <v>6</v>
      </c>
      <c r="I1170" s="39">
        <f t="shared" si="145"/>
        <v>0</v>
      </c>
      <c r="J1170" s="29">
        <f t="shared" si="147"/>
        <v>0</v>
      </c>
      <c r="K1170" s="28">
        <f t="shared" si="148"/>
        <v>0</v>
      </c>
      <c r="L1170" s="29">
        <f t="shared" si="149"/>
        <v>0</v>
      </c>
      <c r="M1170" s="28">
        <f t="shared" si="150"/>
        <v>0</v>
      </c>
      <c r="N1170" s="29">
        <f t="shared" si="150"/>
        <v>0</v>
      </c>
      <c r="O1170" s="28">
        <f t="shared" si="151"/>
        <v>0</v>
      </c>
      <c r="P1170" s="29">
        <f t="shared" si="152"/>
        <v>0</v>
      </c>
      <c r="Q1170" s="27"/>
      <c r="R1170" s="7"/>
    </row>
    <row r="1171" spans="1:18" x14ac:dyDescent="0.25">
      <c r="A1171" s="2"/>
      <c r="B1171" s="1"/>
      <c r="C1171" s="2"/>
      <c r="D1171" s="2"/>
      <c r="E1171" s="4"/>
      <c r="F1171" s="4"/>
      <c r="G1171" s="4">
        <f t="shared" si="146"/>
        <v>0</v>
      </c>
      <c r="H1171" s="26" t="s">
        <v>6</v>
      </c>
      <c r="I1171" s="39">
        <f t="shared" si="145"/>
        <v>0</v>
      </c>
      <c r="J1171" s="29">
        <f t="shared" si="147"/>
        <v>0</v>
      </c>
      <c r="K1171" s="28">
        <f t="shared" si="148"/>
        <v>0</v>
      </c>
      <c r="L1171" s="29">
        <f t="shared" si="149"/>
        <v>0</v>
      </c>
      <c r="M1171" s="28">
        <f t="shared" si="150"/>
        <v>0</v>
      </c>
      <c r="N1171" s="29">
        <f t="shared" si="150"/>
        <v>0</v>
      </c>
      <c r="O1171" s="28">
        <f t="shared" si="151"/>
        <v>0</v>
      </c>
      <c r="P1171" s="29">
        <f t="shared" si="152"/>
        <v>0</v>
      </c>
      <c r="Q1171" s="27"/>
      <c r="R1171" s="7"/>
    </row>
    <row r="1172" spans="1:18" x14ac:dyDescent="0.25">
      <c r="A1172" s="2"/>
      <c r="B1172" s="1"/>
      <c r="C1172" s="2"/>
      <c r="D1172" s="2"/>
      <c r="E1172" s="4"/>
      <c r="F1172" s="4"/>
      <c r="G1172" s="4">
        <f t="shared" si="146"/>
        <v>0</v>
      </c>
      <c r="H1172" s="26" t="s">
        <v>6</v>
      </c>
      <c r="I1172" s="39">
        <f t="shared" si="145"/>
        <v>0</v>
      </c>
      <c r="J1172" s="29">
        <f t="shared" si="147"/>
        <v>0</v>
      </c>
      <c r="K1172" s="28">
        <f t="shared" si="148"/>
        <v>0</v>
      </c>
      <c r="L1172" s="29">
        <f t="shared" si="149"/>
        <v>0</v>
      </c>
      <c r="M1172" s="28">
        <f t="shared" si="150"/>
        <v>0</v>
      </c>
      <c r="N1172" s="29">
        <f t="shared" si="150"/>
        <v>0</v>
      </c>
      <c r="O1172" s="28">
        <f t="shared" si="151"/>
        <v>0</v>
      </c>
      <c r="P1172" s="29">
        <f t="shared" si="152"/>
        <v>0</v>
      </c>
      <c r="Q1172" s="27"/>
      <c r="R1172" s="7"/>
    </row>
    <row r="1173" spans="1:18" x14ac:dyDescent="0.25">
      <c r="A1173" s="2"/>
      <c r="B1173" s="1"/>
      <c r="C1173" s="2"/>
      <c r="D1173" s="2"/>
      <c r="E1173" s="4"/>
      <c r="F1173" s="4"/>
      <c r="G1173" s="4">
        <f t="shared" si="146"/>
        <v>0</v>
      </c>
      <c r="H1173" s="26" t="s">
        <v>6</v>
      </c>
      <c r="I1173" s="39">
        <f t="shared" si="145"/>
        <v>0</v>
      </c>
      <c r="J1173" s="29">
        <f t="shared" si="147"/>
        <v>0</v>
      </c>
      <c r="K1173" s="28">
        <f t="shared" si="148"/>
        <v>0</v>
      </c>
      <c r="L1173" s="29">
        <f t="shared" si="149"/>
        <v>0</v>
      </c>
      <c r="M1173" s="28">
        <f t="shared" si="150"/>
        <v>0</v>
      </c>
      <c r="N1173" s="29">
        <f t="shared" si="150"/>
        <v>0</v>
      </c>
      <c r="O1173" s="28">
        <f t="shared" si="151"/>
        <v>0</v>
      </c>
      <c r="P1173" s="29">
        <f t="shared" si="152"/>
        <v>0</v>
      </c>
      <c r="Q1173" s="27"/>
      <c r="R1173" s="7"/>
    </row>
    <row r="1174" spans="1:18" x14ac:dyDescent="0.25">
      <c r="A1174" s="2"/>
      <c r="B1174" s="1"/>
      <c r="C1174" s="2"/>
      <c r="D1174" s="2"/>
      <c r="E1174" s="4"/>
      <c r="F1174" s="4"/>
      <c r="G1174" s="4">
        <f t="shared" si="146"/>
        <v>0</v>
      </c>
      <c r="H1174" s="26" t="s">
        <v>6</v>
      </c>
      <c r="I1174" s="39">
        <f t="shared" si="145"/>
        <v>0</v>
      </c>
      <c r="J1174" s="29">
        <f t="shared" si="147"/>
        <v>0</v>
      </c>
      <c r="K1174" s="28">
        <f t="shared" si="148"/>
        <v>0</v>
      </c>
      <c r="L1174" s="29">
        <f t="shared" si="149"/>
        <v>0</v>
      </c>
      <c r="M1174" s="28">
        <f t="shared" si="150"/>
        <v>0</v>
      </c>
      <c r="N1174" s="29">
        <f t="shared" si="150"/>
        <v>0</v>
      </c>
      <c r="O1174" s="28">
        <f t="shared" si="151"/>
        <v>0</v>
      </c>
      <c r="P1174" s="29">
        <f t="shared" si="152"/>
        <v>0</v>
      </c>
      <c r="Q1174" s="27"/>
      <c r="R1174" s="7"/>
    </row>
    <row r="1175" spans="1:18" x14ac:dyDescent="0.25">
      <c r="A1175" s="2"/>
      <c r="B1175" s="1"/>
      <c r="C1175" s="2"/>
      <c r="D1175" s="2"/>
      <c r="E1175" s="4"/>
      <c r="F1175" s="4"/>
      <c r="G1175" s="4">
        <f t="shared" si="146"/>
        <v>0</v>
      </c>
      <c r="H1175" s="26" t="s">
        <v>6</v>
      </c>
      <c r="I1175" s="39">
        <f t="shared" si="145"/>
        <v>0</v>
      </c>
      <c r="J1175" s="29">
        <f t="shared" si="147"/>
        <v>0</v>
      </c>
      <c r="K1175" s="28">
        <f t="shared" si="148"/>
        <v>0</v>
      </c>
      <c r="L1175" s="29">
        <f t="shared" si="149"/>
        <v>0</v>
      </c>
      <c r="M1175" s="28">
        <f t="shared" si="150"/>
        <v>0</v>
      </c>
      <c r="N1175" s="29">
        <f t="shared" si="150"/>
        <v>0</v>
      </c>
      <c r="O1175" s="28">
        <f t="shared" si="151"/>
        <v>0</v>
      </c>
      <c r="P1175" s="29">
        <f t="shared" si="152"/>
        <v>0</v>
      </c>
      <c r="Q1175" s="27"/>
      <c r="R1175" s="7"/>
    </row>
    <row r="1176" spans="1:18" x14ac:dyDescent="0.25">
      <c r="A1176" s="2"/>
      <c r="B1176" s="1"/>
      <c r="C1176" s="2"/>
      <c r="D1176" s="2"/>
      <c r="E1176" s="4"/>
      <c r="F1176" s="4"/>
      <c r="G1176" s="4">
        <f t="shared" si="146"/>
        <v>0</v>
      </c>
      <c r="H1176" s="26" t="s">
        <v>6</v>
      </c>
      <c r="I1176" s="39">
        <f t="shared" si="145"/>
        <v>0</v>
      </c>
      <c r="J1176" s="29">
        <f t="shared" si="147"/>
        <v>0</v>
      </c>
      <c r="K1176" s="28">
        <f t="shared" si="148"/>
        <v>0</v>
      </c>
      <c r="L1176" s="29">
        <f t="shared" si="149"/>
        <v>0</v>
      </c>
      <c r="M1176" s="28">
        <f t="shared" si="150"/>
        <v>0</v>
      </c>
      <c r="N1176" s="29">
        <f t="shared" si="150"/>
        <v>0</v>
      </c>
      <c r="O1176" s="28">
        <f t="shared" si="151"/>
        <v>0</v>
      </c>
      <c r="P1176" s="29">
        <f t="shared" si="152"/>
        <v>0</v>
      </c>
      <c r="Q1176" s="27"/>
      <c r="R1176" s="7"/>
    </row>
    <row r="1177" spans="1:18" x14ac:dyDescent="0.25">
      <c r="A1177" s="2"/>
      <c r="B1177" s="1"/>
      <c r="C1177" s="2"/>
      <c r="D1177" s="2"/>
      <c r="E1177" s="4"/>
      <c r="F1177" s="4"/>
      <c r="G1177" s="4">
        <f t="shared" si="146"/>
        <v>0</v>
      </c>
      <c r="H1177" s="26" t="s">
        <v>6</v>
      </c>
      <c r="I1177" s="39">
        <f t="shared" si="145"/>
        <v>0</v>
      </c>
      <c r="J1177" s="29">
        <f t="shared" si="147"/>
        <v>0</v>
      </c>
      <c r="K1177" s="28">
        <f t="shared" si="148"/>
        <v>0</v>
      </c>
      <c r="L1177" s="29">
        <f t="shared" si="149"/>
        <v>0</v>
      </c>
      <c r="M1177" s="28">
        <f t="shared" si="150"/>
        <v>0</v>
      </c>
      <c r="N1177" s="29">
        <f t="shared" si="150"/>
        <v>0</v>
      </c>
      <c r="O1177" s="28">
        <f t="shared" si="151"/>
        <v>0</v>
      </c>
      <c r="P1177" s="29">
        <f t="shared" si="152"/>
        <v>0</v>
      </c>
      <c r="Q1177" s="27"/>
      <c r="R1177" s="7"/>
    </row>
    <row r="1178" spans="1:18" x14ac:dyDescent="0.25">
      <c r="A1178" s="2"/>
      <c r="B1178" s="1"/>
      <c r="C1178" s="2"/>
      <c r="D1178" s="2"/>
      <c r="E1178" s="4"/>
      <c r="F1178" s="4"/>
      <c r="G1178" s="4">
        <f t="shared" si="146"/>
        <v>0</v>
      </c>
      <c r="H1178" s="26" t="s">
        <v>6</v>
      </c>
      <c r="I1178" s="39">
        <f t="shared" si="145"/>
        <v>0</v>
      </c>
      <c r="J1178" s="29">
        <f t="shared" si="147"/>
        <v>0</v>
      </c>
      <c r="K1178" s="28">
        <f t="shared" si="148"/>
        <v>0</v>
      </c>
      <c r="L1178" s="29">
        <f t="shared" si="149"/>
        <v>0</v>
      </c>
      <c r="M1178" s="28">
        <f t="shared" si="150"/>
        <v>0</v>
      </c>
      <c r="N1178" s="29">
        <f t="shared" si="150"/>
        <v>0</v>
      </c>
      <c r="O1178" s="28">
        <f t="shared" si="151"/>
        <v>0</v>
      </c>
      <c r="P1178" s="29">
        <f t="shared" si="152"/>
        <v>0</v>
      </c>
      <c r="Q1178" s="27"/>
      <c r="R1178" s="7"/>
    </row>
    <row r="1179" spans="1:18" x14ac:dyDescent="0.25">
      <c r="A1179" s="2"/>
      <c r="B1179" s="1"/>
      <c r="C1179" s="2"/>
      <c r="D1179" s="2"/>
      <c r="E1179" s="4"/>
      <c r="F1179" s="4"/>
      <c r="G1179" s="4">
        <f t="shared" si="146"/>
        <v>0</v>
      </c>
      <c r="H1179" s="26" t="s">
        <v>6</v>
      </c>
      <c r="I1179" s="39">
        <f t="shared" si="145"/>
        <v>0</v>
      </c>
      <c r="J1179" s="29">
        <f t="shared" si="147"/>
        <v>0</v>
      </c>
      <c r="K1179" s="28">
        <f t="shared" si="148"/>
        <v>0</v>
      </c>
      <c r="L1179" s="29">
        <f t="shared" si="149"/>
        <v>0</v>
      </c>
      <c r="M1179" s="28">
        <f t="shared" si="150"/>
        <v>0</v>
      </c>
      <c r="N1179" s="29">
        <f t="shared" si="150"/>
        <v>0</v>
      </c>
      <c r="O1179" s="28">
        <f t="shared" si="151"/>
        <v>0</v>
      </c>
      <c r="P1179" s="29">
        <f t="shared" si="152"/>
        <v>0</v>
      </c>
      <c r="Q1179" s="27"/>
      <c r="R1179" s="7"/>
    </row>
    <row r="1180" spans="1:18" x14ac:dyDescent="0.25">
      <c r="A1180" s="2"/>
      <c r="B1180" s="1"/>
      <c r="C1180" s="2"/>
      <c r="D1180" s="2"/>
      <c r="E1180" s="4"/>
      <c r="F1180" s="4"/>
      <c r="G1180" s="4">
        <f t="shared" si="146"/>
        <v>0</v>
      </c>
      <c r="H1180" s="26" t="s">
        <v>6</v>
      </c>
      <c r="I1180" s="39">
        <f t="shared" si="145"/>
        <v>0</v>
      </c>
      <c r="J1180" s="29">
        <f t="shared" si="147"/>
        <v>0</v>
      </c>
      <c r="K1180" s="28">
        <f t="shared" si="148"/>
        <v>0</v>
      </c>
      <c r="L1180" s="29">
        <f t="shared" si="149"/>
        <v>0</v>
      </c>
      <c r="M1180" s="28">
        <f t="shared" si="150"/>
        <v>0</v>
      </c>
      <c r="N1180" s="29">
        <f t="shared" si="150"/>
        <v>0</v>
      </c>
      <c r="O1180" s="28">
        <f t="shared" si="151"/>
        <v>0</v>
      </c>
      <c r="P1180" s="29">
        <f t="shared" si="152"/>
        <v>0</v>
      </c>
      <c r="Q1180" s="27"/>
      <c r="R1180" s="7"/>
    </row>
    <row r="1181" spans="1:18" x14ac:dyDescent="0.25">
      <c r="A1181" s="2"/>
      <c r="B1181" s="1"/>
      <c r="C1181" s="2"/>
      <c r="D1181" s="2"/>
      <c r="E1181" s="4"/>
      <c r="F1181" s="4"/>
      <c r="G1181" s="4">
        <f t="shared" si="146"/>
        <v>0</v>
      </c>
      <c r="H1181" s="26" t="s">
        <v>6</v>
      </c>
      <c r="I1181" s="39">
        <f t="shared" si="145"/>
        <v>0</v>
      </c>
      <c r="J1181" s="29">
        <f t="shared" si="147"/>
        <v>0</v>
      </c>
      <c r="K1181" s="28">
        <f t="shared" si="148"/>
        <v>0</v>
      </c>
      <c r="L1181" s="29">
        <f t="shared" si="149"/>
        <v>0</v>
      </c>
      <c r="M1181" s="28">
        <f t="shared" si="150"/>
        <v>0</v>
      </c>
      <c r="N1181" s="29">
        <f t="shared" si="150"/>
        <v>0</v>
      </c>
      <c r="O1181" s="28">
        <f t="shared" si="151"/>
        <v>0</v>
      </c>
      <c r="P1181" s="29">
        <f t="shared" si="152"/>
        <v>0</v>
      </c>
      <c r="Q1181" s="27"/>
      <c r="R1181" s="7"/>
    </row>
    <row r="1182" spans="1:18" x14ac:dyDescent="0.25">
      <c r="A1182" s="2"/>
      <c r="B1182" s="1"/>
      <c r="C1182" s="2"/>
      <c r="D1182" s="2"/>
      <c r="E1182" s="4"/>
      <c r="F1182" s="4"/>
      <c r="G1182" s="4">
        <f t="shared" si="146"/>
        <v>0</v>
      </c>
      <c r="H1182" s="26" t="s">
        <v>6</v>
      </c>
      <c r="I1182" s="39">
        <f t="shared" si="145"/>
        <v>0</v>
      </c>
      <c r="J1182" s="29">
        <f t="shared" si="147"/>
        <v>0</v>
      </c>
      <c r="K1182" s="28">
        <f t="shared" si="148"/>
        <v>0</v>
      </c>
      <c r="L1182" s="29">
        <f t="shared" si="149"/>
        <v>0</v>
      </c>
      <c r="M1182" s="28">
        <f t="shared" si="150"/>
        <v>0</v>
      </c>
      <c r="N1182" s="29">
        <f t="shared" si="150"/>
        <v>0</v>
      </c>
      <c r="O1182" s="28">
        <f t="shared" si="151"/>
        <v>0</v>
      </c>
      <c r="P1182" s="29">
        <f t="shared" si="152"/>
        <v>0</v>
      </c>
      <c r="Q1182" s="27"/>
      <c r="R1182" s="7"/>
    </row>
    <row r="1183" spans="1:18" x14ac:dyDescent="0.25">
      <c r="A1183" s="2"/>
      <c r="B1183" s="1"/>
      <c r="C1183" s="2"/>
      <c r="D1183" s="2"/>
      <c r="E1183" s="4"/>
      <c r="F1183" s="4"/>
      <c r="G1183" s="4">
        <f t="shared" si="146"/>
        <v>0</v>
      </c>
      <c r="H1183" s="26" t="s">
        <v>6</v>
      </c>
      <c r="I1183" s="39">
        <f t="shared" si="145"/>
        <v>0</v>
      </c>
      <c r="J1183" s="29">
        <f t="shared" si="147"/>
        <v>0</v>
      </c>
      <c r="K1183" s="28">
        <f t="shared" si="148"/>
        <v>0</v>
      </c>
      <c r="L1183" s="29">
        <f t="shared" si="149"/>
        <v>0</v>
      </c>
      <c r="M1183" s="28">
        <f t="shared" si="150"/>
        <v>0</v>
      </c>
      <c r="N1183" s="29">
        <f t="shared" si="150"/>
        <v>0</v>
      </c>
      <c r="O1183" s="28">
        <f t="shared" si="151"/>
        <v>0</v>
      </c>
      <c r="P1183" s="29">
        <f t="shared" si="152"/>
        <v>0</v>
      </c>
      <c r="Q1183" s="27"/>
      <c r="R1183" s="7"/>
    </row>
    <row r="1184" spans="1:18" x14ac:dyDescent="0.25">
      <c r="A1184" s="2"/>
      <c r="B1184" s="1"/>
      <c r="C1184" s="2"/>
      <c r="D1184" s="2"/>
      <c r="E1184" s="4"/>
      <c r="F1184" s="4"/>
      <c r="G1184" s="4">
        <f t="shared" si="146"/>
        <v>0</v>
      </c>
      <c r="H1184" s="26" t="s">
        <v>6</v>
      </c>
      <c r="I1184" s="39">
        <f t="shared" si="145"/>
        <v>0</v>
      </c>
      <c r="J1184" s="29">
        <f t="shared" si="147"/>
        <v>0</v>
      </c>
      <c r="K1184" s="28">
        <f t="shared" si="148"/>
        <v>0</v>
      </c>
      <c r="L1184" s="29">
        <f t="shared" si="149"/>
        <v>0</v>
      </c>
      <c r="M1184" s="28">
        <f t="shared" si="150"/>
        <v>0</v>
      </c>
      <c r="N1184" s="29">
        <f t="shared" si="150"/>
        <v>0</v>
      </c>
      <c r="O1184" s="28">
        <f t="shared" si="151"/>
        <v>0</v>
      </c>
      <c r="P1184" s="29">
        <f t="shared" si="152"/>
        <v>0</v>
      </c>
      <c r="Q1184" s="27"/>
      <c r="R1184" s="7"/>
    </row>
    <row r="1185" spans="1:18" x14ac:dyDescent="0.25">
      <c r="A1185" s="2"/>
      <c r="B1185" s="1"/>
      <c r="C1185" s="2"/>
      <c r="D1185" s="2"/>
      <c r="E1185" s="4"/>
      <c r="F1185" s="4"/>
      <c r="G1185" s="4">
        <f t="shared" si="146"/>
        <v>0</v>
      </c>
      <c r="H1185" s="26" t="s">
        <v>6</v>
      </c>
      <c r="I1185" s="39">
        <f t="shared" si="145"/>
        <v>0</v>
      </c>
      <c r="J1185" s="29">
        <f t="shared" si="147"/>
        <v>0</v>
      </c>
      <c r="K1185" s="28">
        <f t="shared" si="148"/>
        <v>0</v>
      </c>
      <c r="L1185" s="29">
        <f t="shared" si="149"/>
        <v>0</v>
      </c>
      <c r="M1185" s="28">
        <f t="shared" si="150"/>
        <v>0</v>
      </c>
      <c r="N1185" s="29">
        <f t="shared" si="150"/>
        <v>0</v>
      </c>
      <c r="O1185" s="28">
        <f t="shared" si="151"/>
        <v>0</v>
      </c>
      <c r="P1185" s="29">
        <f t="shared" si="152"/>
        <v>0</v>
      </c>
      <c r="Q1185" s="27"/>
      <c r="R1185" s="7"/>
    </row>
    <row r="1186" spans="1:18" x14ac:dyDescent="0.25">
      <c r="A1186" s="2"/>
      <c r="B1186" s="1"/>
      <c r="C1186" s="2"/>
      <c r="D1186" s="2"/>
      <c r="E1186" s="4"/>
      <c r="F1186" s="4"/>
      <c r="G1186" s="4">
        <f t="shared" si="146"/>
        <v>0</v>
      </c>
      <c r="H1186" s="26" t="s">
        <v>6</v>
      </c>
      <c r="I1186" s="39">
        <f t="shared" si="145"/>
        <v>0</v>
      </c>
      <c r="J1186" s="29">
        <f t="shared" si="147"/>
        <v>0</v>
      </c>
      <c r="K1186" s="28">
        <f t="shared" si="148"/>
        <v>0</v>
      </c>
      <c r="L1186" s="29">
        <f t="shared" si="149"/>
        <v>0</v>
      </c>
      <c r="M1186" s="28">
        <f t="shared" si="150"/>
        <v>0</v>
      </c>
      <c r="N1186" s="29">
        <f t="shared" si="150"/>
        <v>0</v>
      </c>
      <c r="O1186" s="28">
        <f t="shared" si="151"/>
        <v>0</v>
      </c>
      <c r="P1186" s="29">
        <f t="shared" si="152"/>
        <v>0</v>
      </c>
      <c r="Q1186" s="27"/>
      <c r="R1186" s="7"/>
    </row>
    <row r="1187" spans="1:18" x14ac:dyDescent="0.25">
      <c r="A1187" s="2"/>
      <c r="B1187" s="1"/>
      <c r="C1187" s="2"/>
      <c r="D1187" s="2"/>
      <c r="E1187" s="4"/>
      <c r="F1187" s="4"/>
      <c r="G1187" s="4">
        <f t="shared" si="146"/>
        <v>0</v>
      </c>
      <c r="H1187" s="26" t="s">
        <v>6</v>
      </c>
      <c r="I1187" s="39">
        <f t="shared" si="145"/>
        <v>0</v>
      </c>
      <c r="J1187" s="29">
        <f t="shared" si="147"/>
        <v>0</v>
      </c>
      <c r="K1187" s="28">
        <f t="shared" si="148"/>
        <v>0</v>
      </c>
      <c r="L1187" s="29">
        <f t="shared" si="149"/>
        <v>0</v>
      </c>
      <c r="M1187" s="28">
        <f t="shared" si="150"/>
        <v>0</v>
      </c>
      <c r="N1187" s="29">
        <f t="shared" si="150"/>
        <v>0</v>
      </c>
      <c r="O1187" s="28">
        <f t="shared" si="151"/>
        <v>0</v>
      </c>
      <c r="P1187" s="29">
        <f t="shared" si="152"/>
        <v>0</v>
      </c>
      <c r="Q1187" s="27"/>
      <c r="R1187" s="7"/>
    </row>
    <row r="1188" spans="1:18" x14ac:dyDescent="0.25">
      <c r="A1188" s="2"/>
      <c r="B1188" s="1"/>
      <c r="C1188" s="2"/>
      <c r="D1188" s="2"/>
      <c r="E1188" s="4"/>
      <c r="F1188" s="4"/>
      <c r="G1188" s="4">
        <f t="shared" si="146"/>
        <v>0</v>
      </c>
      <c r="H1188" s="26" t="s">
        <v>6</v>
      </c>
      <c r="I1188" s="39">
        <f t="shared" si="145"/>
        <v>0</v>
      </c>
      <c r="J1188" s="29">
        <f t="shared" si="147"/>
        <v>0</v>
      </c>
      <c r="K1188" s="28">
        <f t="shared" si="148"/>
        <v>0</v>
      </c>
      <c r="L1188" s="29">
        <f t="shared" si="149"/>
        <v>0</v>
      </c>
      <c r="M1188" s="28">
        <f t="shared" si="150"/>
        <v>0</v>
      </c>
      <c r="N1188" s="29">
        <f t="shared" si="150"/>
        <v>0</v>
      </c>
      <c r="O1188" s="28">
        <f t="shared" si="151"/>
        <v>0</v>
      </c>
      <c r="P1188" s="29">
        <f t="shared" si="152"/>
        <v>0</v>
      </c>
      <c r="Q1188" s="27"/>
      <c r="R1188" s="7"/>
    </row>
    <row r="1189" spans="1:18" x14ac:dyDescent="0.25">
      <c r="A1189" s="2"/>
      <c r="B1189" s="1"/>
      <c r="C1189" s="2"/>
      <c r="D1189" s="2"/>
      <c r="E1189" s="4"/>
      <c r="F1189" s="4"/>
      <c r="G1189" s="4">
        <f t="shared" si="146"/>
        <v>0</v>
      </c>
      <c r="H1189" s="26" t="s">
        <v>6</v>
      </c>
      <c r="I1189" s="39">
        <f t="shared" si="145"/>
        <v>0</v>
      </c>
      <c r="J1189" s="29">
        <f t="shared" si="147"/>
        <v>0</v>
      </c>
      <c r="K1189" s="28">
        <f t="shared" si="148"/>
        <v>0</v>
      </c>
      <c r="L1189" s="29">
        <f t="shared" si="149"/>
        <v>0</v>
      </c>
      <c r="M1189" s="28">
        <f t="shared" si="150"/>
        <v>0</v>
      </c>
      <c r="N1189" s="29">
        <f t="shared" si="150"/>
        <v>0</v>
      </c>
      <c r="O1189" s="28">
        <f t="shared" si="151"/>
        <v>0</v>
      </c>
      <c r="P1189" s="29">
        <f t="shared" si="152"/>
        <v>0</v>
      </c>
      <c r="Q1189" s="27"/>
      <c r="R1189" s="7"/>
    </row>
    <row r="1190" spans="1:18" x14ac:dyDescent="0.25">
      <c r="A1190" s="2"/>
      <c r="B1190" s="1"/>
      <c r="C1190" s="2"/>
      <c r="D1190" s="2"/>
      <c r="E1190" s="4"/>
      <c r="F1190" s="4"/>
      <c r="G1190" s="4">
        <f t="shared" si="146"/>
        <v>0</v>
      </c>
      <c r="H1190" s="26" t="s">
        <v>6</v>
      </c>
      <c r="I1190" s="39">
        <f t="shared" si="145"/>
        <v>0</v>
      </c>
      <c r="J1190" s="29">
        <f t="shared" si="147"/>
        <v>0</v>
      </c>
      <c r="K1190" s="28">
        <f t="shared" si="148"/>
        <v>0</v>
      </c>
      <c r="L1190" s="29">
        <f t="shared" si="149"/>
        <v>0</v>
      </c>
      <c r="M1190" s="28">
        <f t="shared" si="150"/>
        <v>0</v>
      </c>
      <c r="N1190" s="29">
        <f t="shared" si="150"/>
        <v>0</v>
      </c>
      <c r="O1190" s="28">
        <f t="shared" si="151"/>
        <v>0</v>
      </c>
      <c r="P1190" s="29">
        <f t="shared" si="152"/>
        <v>0</v>
      </c>
      <c r="Q1190" s="27"/>
      <c r="R1190" s="7"/>
    </row>
    <row r="1191" spans="1:18" x14ac:dyDescent="0.25">
      <c r="A1191" s="2"/>
      <c r="B1191" s="1"/>
      <c r="C1191" s="2"/>
      <c r="D1191" s="2"/>
      <c r="E1191" s="4"/>
      <c r="F1191" s="4"/>
      <c r="G1191" s="4">
        <f t="shared" si="146"/>
        <v>0</v>
      </c>
      <c r="H1191" s="26" t="s">
        <v>6</v>
      </c>
      <c r="I1191" s="39">
        <f t="shared" si="145"/>
        <v>0</v>
      </c>
      <c r="J1191" s="29">
        <f t="shared" si="147"/>
        <v>0</v>
      </c>
      <c r="K1191" s="28">
        <f t="shared" si="148"/>
        <v>0</v>
      </c>
      <c r="L1191" s="29">
        <f t="shared" si="149"/>
        <v>0</v>
      </c>
      <c r="M1191" s="28">
        <f t="shared" si="150"/>
        <v>0</v>
      </c>
      <c r="N1191" s="29">
        <f t="shared" si="150"/>
        <v>0</v>
      </c>
      <c r="O1191" s="28">
        <f t="shared" si="151"/>
        <v>0</v>
      </c>
      <c r="P1191" s="29">
        <f t="shared" si="152"/>
        <v>0</v>
      </c>
      <c r="Q1191" s="27"/>
      <c r="R1191" s="7"/>
    </row>
    <row r="1192" spans="1:18" x14ac:dyDescent="0.25">
      <c r="A1192" s="2"/>
      <c r="B1192" s="1"/>
      <c r="C1192" s="2"/>
      <c r="D1192" s="2"/>
      <c r="E1192" s="4"/>
      <c r="F1192" s="4"/>
      <c r="G1192" s="4">
        <f t="shared" si="146"/>
        <v>0</v>
      </c>
      <c r="H1192" s="26" t="s">
        <v>6</v>
      </c>
      <c r="I1192" s="39">
        <f t="shared" si="145"/>
        <v>0</v>
      </c>
      <c r="J1192" s="29">
        <f t="shared" si="147"/>
        <v>0</v>
      </c>
      <c r="K1192" s="28">
        <f t="shared" si="148"/>
        <v>0</v>
      </c>
      <c r="L1192" s="29">
        <f t="shared" si="149"/>
        <v>0</v>
      </c>
      <c r="M1192" s="28">
        <f t="shared" si="150"/>
        <v>0</v>
      </c>
      <c r="N1192" s="29">
        <f t="shared" si="150"/>
        <v>0</v>
      </c>
      <c r="O1192" s="28">
        <f t="shared" si="151"/>
        <v>0</v>
      </c>
      <c r="P1192" s="29">
        <f t="shared" si="152"/>
        <v>0</v>
      </c>
      <c r="Q1192" s="27"/>
      <c r="R1192" s="7"/>
    </row>
    <row r="1193" spans="1:18" x14ac:dyDescent="0.25">
      <c r="A1193" s="2"/>
      <c r="B1193" s="1"/>
      <c r="C1193" s="2"/>
      <c r="D1193" s="2"/>
      <c r="E1193" s="4"/>
      <c r="F1193" s="4"/>
      <c r="G1193" s="4">
        <f t="shared" si="146"/>
        <v>0</v>
      </c>
      <c r="H1193" s="26" t="s">
        <v>6</v>
      </c>
      <c r="I1193" s="39">
        <f t="shared" si="145"/>
        <v>0</v>
      </c>
      <c r="J1193" s="29">
        <f t="shared" si="147"/>
        <v>0</v>
      </c>
      <c r="K1193" s="28">
        <f t="shared" si="148"/>
        <v>0</v>
      </c>
      <c r="L1193" s="29">
        <f t="shared" si="149"/>
        <v>0</v>
      </c>
      <c r="M1193" s="28">
        <f t="shared" si="150"/>
        <v>0</v>
      </c>
      <c r="N1193" s="29">
        <f t="shared" si="150"/>
        <v>0</v>
      </c>
      <c r="O1193" s="28">
        <f t="shared" si="151"/>
        <v>0</v>
      </c>
      <c r="P1193" s="29">
        <f t="shared" si="152"/>
        <v>0</v>
      </c>
      <c r="Q1193" s="27"/>
      <c r="R1193" s="7"/>
    </row>
    <row r="1194" spans="1:18" x14ac:dyDescent="0.25">
      <c r="A1194" s="2"/>
      <c r="B1194" s="1"/>
      <c r="C1194" s="2"/>
      <c r="D1194" s="2"/>
      <c r="E1194" s="4"/>
      <c r="F1194" s="4"/>
      <c r="G1194" s="4">
        <f t="shared" si="146"/>
        <v>0</v>
      </c>
      <c r="H1194" s="26" t="s">
        <v>6</v>
      </c>
      <c r="I1194" s="39">
        <f t="shared" si="145"/>
        <v>0</v>
      </c>
      <c r="J1194" s="29">
        <f t="shared" si="147"/>
        <v>0</v>
      </c>
      <c r="K1194" s="28">
        <f t="shared" si="148"/>
        <v>0</v>
      </c>
      <c r="L1194" s="29">
        <f t="shared" si="149"/>
        <v>0</v>
      </c>
      <c r="M1194" s="28">
        <f t="shared" si="150"/>
        <v>0</v>
      </c>
      <c r="N1194" s="29">
        <f t="shared" si="150"/>
        <v>0</v>
      </c>
      <c r="O1194" s="28">
        <f t="shared" si="151"/>
        <v>0</v>
      </c>
      <c r="P1194" s="29">
        <f t="shared" si="152"/>
        <v>0</v>
      </c>
      <c r="Q1194" s="27"/>
      <c r="R1194" s="7"/>
    </row>
    <row r="1195" spans="1:18" x14ac:dyDescent="0.25">
      <c r="A1195" s="2"/>
      <c r="B1195" s="1"/>
      <c r="C1195" s="2"/>
      <c r="D1195" s="2"/>
      <c r="E1195" s="4"/>
      <c r="F1195" s="4"/>
      <c r="G1195" s="4">
        <f t="shared" si="146"/>
        <v>0</v>
      </c>
      <c r="H1195" s="26" t="s">
        <v>6</v>
      </c>
      <c r="I1195" s="39">
        <f t="shared" si="145"/>
        <v>0</v>
      </c>
      <c r="J1195" s="29">
        <f t="shared" si="147"/>
        <v>0</v>
      </c>
      <c r="K1195" s="28">
        <f t="shared" si="148"/>
        <v>0</v>
      </c>
      <c r="L1195" s="29">
        <f t="shared" si="149"/>
        <v>0</v>
      </c>
      <c r="M1195" s="28">
        <f t="shared" si="150"/>
        <v>0</v>
      </c>
      <c r="N1195" s="29">
        <f t="shared" si="150"/>
        <v>0</v>
      </c>
      <c r="O1195" s="28">
        <f t="shared" si="151"/>
        <v>0</v>
      </c>
      <c r="P1195" s="29">
        <f t="shared" si="152"/>
        <v>0</v>
      </c>
      <c r="Q1195" s="27"/>
      <c r="R1195" s="7"/>
    </row>
    <row r="1196" spans="1:18" x14ac:dyDescent="0.25">
      <c r="A1196" s="2"/>
      <c r="B1196" s="1"/>
      <c r="C1196" s="2"/>
      <c r="D1196" s="2"/>
      <c r="E1196" s="4"/>
      <c r="F1196" s="4"/>
      <c r="G1196" s="4">
        <f t="shared" si="146"/>
        <v>0</v>
      </c>
      <c r="H1196" s="26" t="s">
        <v>6</v>
      </c>
      <c r="I1196" s="39">
        <f t="shared" si="145"/>
        <v>0</v>
      </c>
      <c r="J1196" s="29">
        <f t="shared" si="147"/>
        <v>0</v>
      </c>
      <c r="K1196" s="28">
        <f t="shared" si="148"/>
        <v>0</v>
      </c>
      <c r="L1196" s="29">
        <f t="shared" si="149"/>
        <v>0</v>
      </c>
      <c r="M1196" s="28">
        <f t="shared" si="150"/>
        <v>0</v>
      </c>
      <c r="N1196" s="29">
        <f t="shared" si="150"/>
        <v>0</v>
      </c>
      <c r="O1196" s="28">
        <f t="shared" si="151"/>
        <v>0</v>
      </c>
      <c r="P1196" s="29">
        <f t="shared" si="152"/>
        <v>0</v>
      </c>
      <c r="Q1196" s="27"/>
      <c r="R1196" s="7"/>
    </row>
    <row r="1197" spans="1:18" x14ac:dyDescent="0.25">
      <c r="A1197" s="2"/>
      <c r="B1197" s="1"/>
      <c r="C1197" s="2"/>
      <c r="D1197" s="2"/>
      <c r="E1197" s="4"/>
      <c r="F1197" s="4"/>
      <c r="G1197" s="4">
        <f t="shared" si="146"/>
        <v>0</v>
      </c>
      <c r="H1197" s="26" t="s">
        <v>6</v>
      </c>
      <c r="I1197" s="39">
        <f t="shared" si="145"/>
        <v>0</v>
      </c>
      <c r="J1197" s="29">
        <f t="shared" si="147"/>
        <v>0</v>
      </c>
      <c r="K1197" s="28">
        <f t="shared" si="148"/>
        <v>0</v>
      </c>
      <c r="L1197" s="29">
        <f t="shared" si="149"/>
        <v>0</v>
      </c>
      <c r="M1197" s="28">
        <f t="shared" si="150"/>
        <v>0</v>
      </c>
      <c r="N1197" s="29">
        <f t="shared" si="150"/>
        <v>0</v>
      </c>
      <c r="O1197" s="28">
        <f t="shared" si="151"/>
        <v>0</v>
      </c>
      <c r="P1197" s="29">
        <f t="shared" si="152"/>
        <v>0</v>
      </c>
      <c r="Q1197" s="27"/>
      <c r="R1197" s="7"/>
    </row>
    <row r="1198" spans="1:18" x14ac:dyDescent="0.25">
      <c r="A1198" s="2"/>
      <c r="B1198" s="1"/>
      <c r="C1198" s="2"/>
      <c r="D1198" s="2"/>
      <c r="E1198" s="4"/>
      <c r="F1198" s="4"/>
      <c r="G1198" s="4">
        <f t="shared" si="146"/>
        <v>0</v>
      </c>
      <c r="H1198" s="26" t="s">
        <v>6</v>
      </c>
      <c r="I1198" s="39">
        <f t="shared" si="145"/>
        <v>0</v>
      </c>
      <c r="J1198" s="29">
        <f t="shared" si="147"/>
        <v>0</v>
      </c>
      <c r="K1198" s="28">
        <f t="shared" si="148"/>
        <v>0</v>
      </c>
      <c r="L1198" s="29">
        <f t="shared" si="149"/>
        <v>0</v>
      </c>
      <c r="M1198" s="28">
        <f t="shared" si="150"/>
        <v>0</v>
      </c>
      <c r="N1198" s="29">
        <f t="shared" si="150"/>
        <v>0</v>
      </c>
      <c r="O1198" s="28">
        <f t="shared" si="151"/>
        <v>0</v>
      </c>
      <c r="P1198" s="29">
        <f t="shared" si="152"/>
        <v>0</v>
      </c>
      <c r="Q1198" s="27"/>
      <c r="R1198" s="7"/>
    </row>
    <row r="1199" spans="1:18" x14ac:dyDescent="0.25">
      <c r="A1199" s="2"/>
      <c r="B1199" s="1"/>
      <c r="C1199" s="2"/>
      <c r="D1199" s="2"/>
      <c r="E1199" s="4"/>
      <c r="F1199" s="4"/>
      <c r="G1199" s="4">
        <f t="shared" si="146"/>
        <v>0</v>
      </c>
      <c r="H1199" s="26" t="s">
        <v>6</v>
      </c>
      <c r="I1199" s="39">
        <f t="shared" si="145"/>
        <v>0</v>
      </c>
      <c r="J1199" s="29">
        <f t="shared" si="147"/>
        <v>0</v>
      </c>
      <c r="K1199" s="28">
        <f t="shared" si="148"/>
        <v>0</v>
      </c>
      <c r="L1199" s="29">
        <f t="shared" si="149"/>
        <v>0</v>
      </c>
      <c r="M1199" s="28">
        <f t="shared" si="150"/>
        <v>0</v>
      </c>
      <c r="N1199" s="29">
        <f t="shared" si="150"/>
        <v>0</v>
      </c>
      <c r="O1199" s="28">
        <f t="shared" si="151"/>
        <v>0</v>
      </c>
      <c r="P1199" s="29">
        <f t="shared" si="152"/>
        <v>0</v>
      </c>
      <c r="Q1199" s="27"/>
      <c r="R1199" s="7"/>
    </row>
    <row r="1200" spans="1:18" x14ac:dyDescent="0.25">
      <c r="A1200" s="2"/>
      <c r="B1200" s="1"/>
      <c r="C1200" s="2"/>
      <c r="D1200" s="2"/>
      <c r="E1200" s="4"/>
      <c r="F1200" s="4"/>
      <c r="G1200" s="4">
        <f t="shared" si="146"/>
        <v>0</v>
      </c>
      <c r="H1200" s="26" t="s">
        <v>6</v>
      </c>
      <c r="I1200" s="39">
        <f t="shared" si="145"/>
        <v>0</v>
      </c>
      <c r="J1200" s="29">
        <f t="shared" si="147"/>
        <v>0</v>
      </c>
      <c r="K1200" s="28">
        <f t="shared" si="148"/>
        <v>0</v>
      </c>
      <c r="L1200" s="29">
        <f t="shared" si="149"/>
        <v>0</v>
      </c>
      <c r="M1200" s="28">
        <f t="shared" si="150"/>
        <v>0</v>
      </c>
      <c r="N1200" s="29">
        <f t="shared" si="150"/>
        <v>0</v>
      </c>
      <c r="O1200" s="28">
        <f t="shared" si="151"/>
        <v>0</v>
      </c>
      <c r="P1200" s="29">
        <f t="shared" si="152"/>
        <v>0</v>
      </c>
      <c r="Q1200" s="27"/>
      <c r="R1200" s="7"/>
    </row>
    <row r="1201" spans="1:18" x14ac:dyDescent="0.25">
      <c r="A1201" s="2"/>
      <c r="B1201" s="1"/>
      <c r="C1201" s="2"/>
      <c r="D1201" s="2"/>
      <c r="E1201" s="4"/>
      <c r="F1201" s="4"/>
      <c r="G1201" s="4">
        <f t="shared" si="146"/>
        <v>0</v>
      </c>
      <c r="H1201" s="26" t="s">
        <v>6</v>
      </c>
      <c r="I1201" s="39">
        <f t="shared" si="145"/>
        <v>0</v>
      </c>
      <c r="J1201" s="29">
        <f t="shared" si="147"/>
        <v>0</v>
      </c>
      <c r="K1201" s="28">
        <f t="shared" si="148"/>
        <v>0</v>
      </c>
      <c r="L1201" s="29">
        <f t="shared" si="149"/>
        <v>0</v>
      </c>
      <c r="M1201" s="28">
        <f t="shared" si="150"/>
        <v>0</v>
      </c>
      <c r="N1201" s="29">
        <f t="shared" si="150"/>
        <v>0</v>
      </c>
      <c r="O1201" s="28">
        <f t="shared" si="151"/>
        <v>0</v>
      </c>
      <c r="P1201" s="29">
        <f t="shared" si="152"/>
        <v>0</v>
      </c>
      <c r="Q1201" s="27"/>
      <c r="R1201" s="7"/>
    </row>
    <row r="1202" spans="1:18" x14ac:dyDescent="0.25">
      <c r="A1202" s="2"/>
      <c r="B1202" s="1"/>
      <c r="C1202" s="2"/>
      <c r="D1202" s="2"/>
      <c r="E1202" s="4"/>
      <c r="F1202" s="4"/>
      <c r="G1202" s="4">
        <f t="shared" si="146"/>
        <v>0</v>
      </c>
      <c r="H1202" s="26" t="s">
        <v>6</v>
      </c>
      <c r="I1202" s="39">
        <f t="shared" si="145"/>
        <v>0</v>
      </c>
      <c r="J1202" s="29">
        <f t="shared" si="147"/>
        <v>0</v>
      </c>
      <c r="K1202" s="28">
        <f t="shared" si="148"/>
        <v>0</v>
      </c>
      <c r="L1202" s="29">
        <f t="shared" si="149"/>
        <v>0</v>
      </c>
      <c r="M1202" s="28">
        <f t="shared" si="150"/>
        <v>0</v>
      </c>
      <c r="N1202" s="29">
        <f t="shared" si="150"/>
        <v>0</v>
      </c>
      <c r="O1202" s="28">
        <f t="shared" si="151"/>
        <v>0</v>
      </c>
      <c r="P1202" s="29">
        <f t="shared" si="152"/>
        <v>0</v>
      </c>
      <c r="Q1202" s="27"/>
      <c r="R1202" s="7"/>
    </row>
    <row r="1203" spans="1:18" x14ac:dyDescent="0.25">
      <c r="A1203" s="2"/>
      <c r="B1203" s="1"/>
      <c r="C1203" s="2"/>
      <c r="D1203" s="2"/>
      <c r="E1203" s="4"/>
      <c r="F1203" s="4"/>
      <c r="G1203" s="4">
        <f t="shared" si="146"/>
        <v>0</v>
      </c>
      <c r="H1203" s="26" t="s">
        <v>6</v>
      </c>
      <c r="I1203" s="39">
        <f t="shared" si="145"/>
        <v>0</v>
      </c>
      <c r="J1203" s="29">
        <f t="shared" si="147"/>
        <v>0</v>
      </c>
      <c r="K1203" s="28">
        <f t="shared" si="148"/>
        <v>0</v>
      </c>
      <c r="L1203" s="29">
        <f t="shared" si="149"/>
        <v>0</v>
      </c>
      <c r="M1203" s="28">
        <f t="shared" si="150"/>
        <v>0</v>
      </c>
      <c r="N1203" s="29">
        <f t="shared" si="150"/>
        <v>0</v>
      </c>
      <c r="O1203" s="28">
        <f t="shared" si="151"/>
        <v>0</v>
      </c>
      <c r="P1203" s="29">
        <f t="shared" si="152"/>
        <v>0</v>
      </c>
      <c r="Q1203" s="27"/>
      <c r="R1203" s="7"/>
    </row>
    <row r="1204" spans="1:18" x14ac:dyDescent="0.25">
      <c r="A1204" s="2"/>
      <c r="B1204" s="1"/>
      <c r="C1204" s="2"/>
      <c r="D1204" s="2"/>
      <c r="E1204" s="4"/>
      <c r="F1204" s="4"/>
      <c r="G1204" s="4">
        <f t="shared" si="146"/>
        <v>0</v>
      </c>
      <c r="H1204" s="26" t="s">
        <v>6</v>
      </c>
      <c r="I1204" s="39">
        <f t="shared" si="145"/>
        <v>0</v>
      </c>
      <c r="J1204" s="29">
        <f t="shared" si="147"/>
        <v>0</v>
      </c>
      <c r="K1204" s="28">
        <f t="shared" si="148"/>
        <v>0</v>
      </c>
      <c r="L1204" s="29">
        <f t="shared" si="149"/>
        <v>0</v>
      </c>
      <c r="M1204" s="28">
        <f t="shared" si="150"/>
        <v>0</v>
      </c>
      <c r="N1204" s="29">
        <f t="shared" si="150"/>
        <v>0</v>
      </c>
      <c r="O1204" s="28">
        <f t="shared" si="151"/>
        <v>0</v>
      </c>
      <c r="P1204" s="29">
        <f t="shared" si="152"/>
        <v>0</v>
      </c>
      <c r="Q1204" s="27"/>
      <c r="R1204" s="7"/>
    </row>
    <row r="1205" spans="1:18" x14ac:dyDescent="0.25">
      <c r="A1205" s="2"/>
      <c r="B1205" s="1"/>
      <c r="C1205" s="2"/>
      <c r="D1205" s="2"/>
      <c r="E1205" s="4"/>
      <c r="F1205" s="4"/>
      <c r="G1205" s="4">
        <f t="shared" si="146"/>
        <v>0</v>
      </c>
      <c r="H1205" s="26" t="s">
        <v>6</v>
      </c>
      <c r="I1205" s="39">
        <f t="shared" si="145"/>
        <v>0</v>
      </c>
      <c r="J1205" s="29">
        <f t="shared" si="147"/>
        <v>0</v>
      </c>
      <c r="K1205" s="28">
        <f t="shared" si="148"/>
        <v>0</v>
      </c>
      <c r="L1205" s="29">
        <f t="shared" si="149"/>
        <v>0</v>
      </c>
      <c r="M1205" s="28">
        <f t="shared" si="150"/>
        <v>0</v>
      </c>
      <c r="N1205" s="29">
        <f t="shared" si="150"/>
        <v>0</v>
      </c>
      <c r="O1205" s="28">
        <f t="shared" si="151"/>
        <v>0</v>
      </c>
      <c r="P1205" s="29">
        <f t="shared" si="152"/>
        <v>0</v>
      </c>
      <c r="Q1205" s="27"/>
      <c r="R1205" s="7"/>
    </row>
    <row r="1206" spans="1:18" x14ac:dyDescent="0.25">
      <c r="A1206" s="2"/>
      <c r="B1206" s="1"/>
      <c r="C1206" s="2"/>
      <c r="D1206" s="2"/>
      <c r="E1206" s="4"/>
      <c r="F1206" s="4"/>
      <c r="G1206" s="4">
        <f t="shared" si="146"/>
        <v>0</v>
      </c>
      <c r="H1206" s="26" t="s">
        <v>6</v>
      </c>
      <c r="I1206" s="39">
        <f t="shared" si="145"/>
        <v>0</v>
      </c>
      <c r="J1206" s="29">
        <f t="shared" si="147"/>
        <v>0</v>
      </c>
      <c r="K1206" s="28">
        <f t="shared" si="148"/>
        <v>0</v>
      </c>
      <c r="L1206" s="29">
        <f t="shared" si="149"/>
        <v>0</v>
      </c>
      <c r="M1206" s="28">
        <f t="shared" si="150"/>
        <v>0</v>
      </c>
      <c r="N1206" s="29">
        <f t="shared" si="150"/>
        <v>0</v>
      </c>
      <c r="O1206" s="28">
        <f t="shared" si="151"/>
        <v>0</v>
      </c>
      <c r="P1206" s="29">
        <f t="shared" si="152"/>
        <v>0</v>
      </c>
      <c r="Q1206" s="27"/>
      <c r="R1206" s="7"/>
    </row>
    <row r="1207" spans="1:18" x14ac:dyDescent="0.25">
      <c r="A1207" s="2"/>
      <c r="B1207" s="1"/>
      <c r="C1207" s="2"/>
      <c r="D1207" s="2"/>
      <c r="E1207" s="4"/>
      <c r="F1207" s="4"/>
      <c r="G1207" s="4">
        <f t="shared" si="146"/>
        <v>0</v>
      </c>
      <c r="H1207" s="26" t="s">
        <v>6</v>
      </c>
      <c r="I1207" s="39">
        <f t="shared" si="145"/>
        <v>0</v>
      </c>
      <c r="J1207" s="29">
        <f t="shared" si="147"/>
        <v>0</v>
      </c>
      <c r="K1207" s="28">
        <f t="shared" si="148"/>
        <v>0</v>
      </c>
      <c r="L1207" s="29">
        <f t="shared" si="149"/>
        <v>0</v>
      </c>
      <c r="M1207" s="28">
        <f t="shared" si="150"/>
        <v>0</v>
      </c>
      <c r="N1207" s="29">
        <f t="shared" si="150"/>
        <v>0</v>
      </c>
      <c r="O1207" s="28">
        <f t="shared" si="151"/>
        <v>0</v>
      </c>
      <c r="P1207" s="29">
        <f t="shared" si="152"/>
        <v>0</v>
      </c>
      <c r="Q1207" s="27"/>
      <c r="R1207" s="7"/>
    </row>
    <row r="1208" spans="1:18" x14ac:dyDescent="0.25">
      <c r="A1208" s="2"/>
      <c r="B1208" s="1"/>
      <c r="C1208" s="2"/>
      <c r="D1208" s="2"/>
      <c r="E1208" s="4"/>
      <c r="F1208" s="4"/>
      <c r="G1208" s="4">
        <f t="shared" si="146"/>
        <v>0</v>
      </c>
      <c r="H1208" s="26" t="s">
        <v>6</v>
      </c>
      <c r="I1208" s="39">
        <f t="shared" si="145"/>
        <v>0</v>
      </c>
      <c r="J1208" s="29">
        <f t="shared" si="147"/>
        <v>0</v>
      </c>
      <c r="K1208" s="28">
        <f t="shared" si="148"/>
        <v>0</v>
      </c>
      <c r="L1208" s="29">
        <f t="shared" si="149"/>
        <v>0</v>
      </c>
      <c r="M1208" s="28">
        <f t="shared" si="150"/>
        <v>0</v>
      </c>
      <c r="N1208" s="29">
        <f t="shared" si="150"/>
        <v>0</v>
      </c>
      <c r="O1208" s="28">
        <f t="shared" si="151"/>
        <v>0</v>
      </c>
      <c r="P1208" s="29">
        <f t="shared" si="152"/>
        <v>0</v>
      </c>
      <c r="Q1208" s="27"/>
      <c r="R1208" s="7"/>
    </row>
    <row r="1209" spans="1:18" x14ac:dyDescent="0.25">
      <c r="A1209" s="2"/>
      <c r="B1209" s="1"/>
      <c r="C1209" s="2"/>
      <c r="D1209" s="2"/>
      <c r="E1209" s="4"/>
      <c r="F1209" s="4"/>
      <c r="G1209" s="4">
        <f t="shared" si="146"/>
        <v>0</v>
      </c>
      <c r="H1209" s="26" t="s">
        <v>6</v>
      </c>
      <c r="I1209" s="39">
        <f t="shared" si="145"/>
        <v>0</v>
      </c>
      <c r="J1209" s="29">
        <f t="shared" si="147"/>
        <v>0</v>
      </c>
      <c r="K1209" s="28">
        <f t="shared" si="148"/>
        <v>0</v>
      </c>
      <c r="L1209" s="29">
        <f t="shared" si="149"/>
        <v>0</v>
      </c>
      <c r="M1209" s="28">
        <f t="shared" si="150"/>
        <v>0</v>
      </c>
      <c r="N1209" s="29">
        <f t="shared" si="150"/>
        <v>0</v>
      </c>
      <c r="O1209" s="28">
        <f t="shared" si="151"/>
        <v>0</v>
      </c>
      <c r="P1209" s="29">
        <f t="shared" si="152"/>
        <v>0</v>
      </c>
      <c r="Q1209" s="27"/>
      <c r="R1209" s="7"/>
    </row>
    <row r="1210" spans="1:18" x14ac:dyDescent="0.25">
      <c r="A1210" s="2"/>
      <c r="B1210" s="1"/>
      <c r="C1210" s="2"/>
      <c r="D1210" s="2"/>
      <c r="E1210" s="4"/>
      <c r="F1210" s="4"/>
      <c r="G1210" s="4">
        <f t="shared" si="146"/>
        <v>0</v>
      </c>
      <c r="H1210" s="26" t="s">
        <v>6</v>
      </c>
      <c r="I1210" s="39">
        <f t="shared" si="145"/>
        <v>0</v>
      </c>
      <c r="J1210" s="29">
        <f t="shared" si="147"/>
        <v>0</v>
      </c>
      <c r="K1210" s="28">
        <f t="shared" si="148"/>
        <v>0</v>
      </c>
      <c r="L1210" s="29">
        <f t="shared" si="149"/>
        <v>0</v>
      </c>
      <c r="M1210" s="28">
        <f t="shared" si="150"/>
        <v>0</v>
      </c>
      <c r="N1210" s="29">
        <f t="shared" si="150"/>
        <v>0</v>
      </c>
      <c r="O1210" s="28">
        <f t="shared" si="151"/>
        <v>0</v>
      </c>
      <c r="P1210" s="29">
        <f t="shared" si="152"/>
        <v>0</v>
      </c>
      <c r="Q1210" s="27"/>
      <c r="R1210" s="7"/>
    </row>
    <row r="1211" spans="1:18" x14ac:dyDescent="0.25">
      <c r="A1211" s="2"/>
      <c r="B1211" s="1"/>
      <c r="C1211" s="2"/>
      <c r="D1211" s="2"/>
      <c r="E1211" s="4"/>
      <c r="F1211" s="4"/>
      <c r="G1211" s="4">
        <f t="shared" si="146"/>
        <v>0</v>
      </c>
      <c r="H1211" s="26" t="s">
        <v>6</v>
      </c>
      <c r="I1211" s="39">
        <f t="shared" si="145"/>
        <v>0</v>
      </c>
      <c r="J1211" s="29">
        <f t="shared" si="147"/>
        <v>0</v>
      </c>
      <c r="K1211" s="28">
        <f t="shared" si="148"/>
        <v>0</v>
      </c>
      <c r="L1211" s="29">
        <f t="shared" si="149"/>
        <v>0</v>
      </c>
      <c r="M1211" s="28">
        <f t="shared" si="150"/>
        <v>0</v>
      </c>
      <c r="N1211" s="29">
        <f t="shared" si="150"/>
        <v>0</v>
      </c>
      <c r="O1211" s="28">
        <f t="shared" si="151"/>
        <v>0</v>
      </c>
      <c r="P1211" s="29">
        <f t="shared" si="152"/>
        <v>0</v>
      </c>
      <c r="Q1211" s="27"/>
      <c r="R1211" s="7"/>
    </row>
    <row r="1212" spans="1:18" x14ac:dyDescent="0.25">
      <c r="A1212" s="2"/>
      <c r="B1212" s="1"/>
      <c r="C1212" s="2"/>
      <c r="D1212" s="2"/>
      <c r="E1212" s="4"/>
      <c r="F1212" s="4"/>
      <c r="G1212" s="4">
        <f t="shared" si="146"/>
        <v>0</v>
      </c>
      <c r="H1212" s="26" t="s">
        <v>6</v>
      </c>
      <c r="I1212" s="39">
        <f t="shared" si="145"/>
        <v>0</v>
      </c>
      <c r="J1212" s="29">
        <f t="shared" si="147"/>
        <v>0</v>
      </c>
      <c r="K1212" s="28">
        <f t="shared" si="148"/>
        <v>0</v>
      </c>
      <c r="L1212" s="29">
        <f t="shared" si="149"/>
        <v>0</v>
      </c>
      <c r="M1212" s="28">
        <f t="shared" si="150"/>
        <v>0</v>
      </c>
      <c r="N1212" s="29">
        <f t="shared" si="150"/>
        <v>0</v>
      </c>
      <c r="O1212" s="28">
        <f t="shared" si="151"/>
        <v>0</v>
      </c>
      <c r="P1212" s="29">
        <f t="shared" si="152"/>
        <v>0</v>
      </c>
      <c r="Q1212" s="27"/>
      <c r="R1212" s="7"/>
    </row>
    <row r="1213" spans="1:18" x14ac:dyDescent="0.25">
      <c r="A1213" s="2"/>
      <c r="B1213" s="1"/>
      <c r="C1213" s="2"/>
      <c r="D1213" s="2"/>
      <c r="E1213" s="4"/>
      <c r="F1213" s="4"/>
      <c r="G1213" s="4">
        <f t="shared" si="146"/>
        <v>0</v>
      </c>
      <c r="H1213" s="26" t="s">
        <v>6</v>
      </c>
      <c r="I1213" s="39">
        <f t="shared" si="145"/>
        <v>0</v>
      </c>
      <c r="J1213" s="29">
        <f t="shared" si="147"/>
        <v>0</v>
      </c>
      <c r="K1213" s="28">
        <f t="shared" si="148"/>
        <v>0</v>
      </c>
      <c r="L1213" s="29">
        <f t="shared" si="149"/>
        <v>0</v>
      </c>
      <c r="M1213" s="28">
        <f t="shared" si="150"/>
        <v>0</v>
      </c>
      <c r="N1213" s="29">
        <f t="shared" si="150"/>
        <v>0</v>
      </c>
      <c r="O1213" s="28">
        <f t="shared" si="151"/>
        <v>0</v>
      </c>
      <c r="P1213" s="29">
        <f t="shared" si="152"/>
        <v>0</v>
      </c>
      <c r="Q1213" s="27"/>
      <c r="R1213" s="7"/>
    </row>
    <row r="1214" spans="1:18" x14ac:dyDescent="0.25">
      <c r="A1214" s="2"/>
      <c r="B1214" s="1"/>
      <c r="C1214" s="2"/>
      <c r="D1214" s="2"/>
      <c r="E1214" s="4"/>
      <c r="F1214" s="4"/>
      <c r="G1214" s="4">
        <f t="shared" si="146"/>
        <v>0</v>
      </c>
      <c r="H1214" s="26" t="s">
        <v>6</v>
      </c>
      <c r="I1214" s="39">
        <f t="shared" si="145"/>
        <v>0</v>
      </c>
      <c r="J1214" s="29">
        <f t="shared" si="147"/>
        <v>0</v>
      </c>
      <c r="K1214" s="28">
        <f t="shared" si="148"/>
        <v>0</v>
      </c>
      <c r="L1214" s="29">
        <f t="shared" si="149"/>
        <v>0</v>
      </c>
      <c r="M1214" s="28">
        <f t="shared" si="150"/>
        <v>0</v>
      </c>
      <c r="N1214" s="29">
        <f t="shared" si="150"/>
        <v>0</v>
      </c>
      <c r="O1214" s="28">
        <f t="shared" si="151"/>
        <v>0</v>
      </c>
      <c r="P1214" s="29">
        <f t="shared" si="152"/>
        <v>0</v>
      </c>
      <c r="Q1214" s="27"/>
      <c r="R1214" s="7"/>
    </row>
    <row r="1215" spans="1:18" x14ac:dyDescent="0.25">
      <c r="A1215" s="2"/>
      <c r="B1215" s="1"/>
      <c r="C1215" s="2"/>
      <c r="D1215" s="2"/>
      <c r="E1215" s="4"/>
      <c r="F1215" s="4"/>
      <c r="G1215" s="4">
        <f t="shared" si="146"/>
        <v>0</v>
      </c>
      <c r="H1215" s="26" t="s">
        <v>6</v>
      </c>
      <c r="I1215" s="39">
        <f t="shared" si="145"/>
        <v>0</v>
      </c>
      <c r="J1215" s="29">
        <f t="shared" si="147"/>
        <v>0</v>
      </c>
      <c r="K1215" s="28">
        <f t="shared" si="148"/>
        <v>0</v>
      </c>
      <c r="L1215" s="29">
        <f t="shared" si="149"/>
        <v>0</v>
      </c>
      <c r="M1215" s="28">
        <f t="shared" si="150"/>
        <v>0</v>
      </c>
      <c r="N1215" s="29">
        <f t="shared" si="150"/>
        <v>0</v>
      </c>
      <c r="O1215" s="28">
        <f t="shared" si="151"/>
        <v>0</v>
      </c>
      <c r="P1215" s="29">
        <f t="shared" si="152"/>
        <v>0</v>
      </c>
      <c r="Q1215" s="27"/>
      <c r="R1215" s="7"/>
    </row>
    <row r="1216" spans="1:18" x14ac:dyDescent="0.25">
      <c r="A1216" s="2"/>
      <c r="B1216" s="1"/>
      <c r="C1216" s="2"/>
      <c r="D1216" s="2"/>
      <c r="E1216" s="4"/>
      <c r="F1216" s="4"/>
      <c r="G1216" s="4">
        <f t="shared" si="146"/>
        <v>0</v>
      </c>
      <c r="H1216" s="26" t="s">
        <v>6</v>
      </c>
      <c r="I1216" s="39">
        <f t="shared" ref="I1216:I1279" si="153">E1216*$E$4</f>
        <v>0</v>
      </c>
      <c r="J1216" s="29">
        <f t="shared" si="147"/>
        <v>0</v>
      </c>
      <c r="K1216" s="28">
        <f t="shared" si="148"/>
        <v>0</v>
      </c>
      <c r="L1216" s="29">
        <f t="shared" si="149"/>
        <v>0</v>
      </c>
      <c r="M1216" s="28">
        <f t="shared" si="150"/>
        <v>0</v>
      </c>
      <c r="N1216" s="29">
        <f t="shared" si="150"/>
        <v>0</v>
      </c>
      <c r="O1216" s="28">
        <f t="shared" si="151"/>
        <v>0</v>
      </c>
      <c r="P1216" s="29">
        <f t="shared" si="152"/>
        <v>0</v>
      </c>
      <c r="Q1216" s="27"/>
      <c r="R1216" s="7"/>
    </row>
    <row r="1217" spans="1:18" x14ac:dyDescent="0.25">
      <c r="A1217" s="2"/>
      <c r="B1217" s="1"/>
      <c r="C1217" s="2"/>
      <c r="D1217" s="2"/>
      <c r="E1217" s="4"/>
      <c r="F1217" s="4"/>
      <c r="G1217" s="4">
        <f t="shared" si="146"/>
        <v>0</v>
      </c>
      <c r="H1217" s="26" t="s">
        <v>6</v>
      </c>
      <c r="I1217" s="39">
        <f t="shared" si="153"/>
        <v>0</v>
      </c>
      <c r="J1217" s="29">
        <f t="shared" si="147"/>
        <v>0</v>
      </c>
      <c r="K1217" s="28">
        <f t="shared" si="148"/>
        <v>0</v>
      </c>
      <c r="L1217" s="29">
        <f t="shared" si="149"/>
        <v>0</v>
      </c>
      <c r="M1217" s="28">
        <f t="shared" si="150"/>
        <v>0</v>
      </c>
      <c r="N1217" s="29">
        <f t="shared" si="150"/>
        <v>0</v>
      </c>
      <c r="O1217" s="28">
        <f t="shared" si="151"/>
        <v>0</v>
      </c>
      <c r="P1217" s="29">
        <f t="shared" si="152"/>
        <v>0</v>
      </c>
      <c r="Q1217" s="27"/>
      <c r="R1217" s="7"/>
    </row>
    <row r="1218" spans="1:18" x14ac:dyDescent="0.25">
      <c r="A1218" s="2"/>
      <c r="B1218" s="1"/>
      <c r="C1218" s="2"/>
      <c r="D1218" s="2"/>
      <c r="E1218" s="4"/>
      <c r="F1218" s="4"/>
      <c r="G1218" s="4">
        <f t="shared" si="146"/>
        <v>0</v>
      </c>
      <c r="H1218" s="26" t="s">
        <v>6</v>
      </c>
      <c r="I1218" s="39">
        <f t="shared" si="153"/>
        <v>0</v>
      </c>
      <c r="J1218" s="29">
        <f t="shared" si="147"/>
        <v>0</v>
      </c>
      <c r="K1218" s="28">
        <f t="shared" si="148"/>
        <v>0</v>
      </c>
      <c r="L1218" s="29">
        <f t="shared" si="149"/>
        <v>0</v>
      </c>
      <c r="M1218" s="28">
        <f t="shared" si="150"/>
        <v>0</v>
      </c>
      <c r="N1218" s="29">
        <f t="shared" si="150"/>
        <v>0</v>
      </c>
      <c r="O1218" s="28">
        <f t="shared" si="151"/>
        <v>0</v>
      </c>
      <c r="P1218" s="29">
        <f t="shared" si="152"/>
        <v>0</v>
      </c>
      <c r="Q1218" s="27"/>
      <c r="R1218" s="7"/>
    </row>
    <row r="1219" spans="1:18" x14ac:dyDescent="0.25">
      <c r="A1219" s="2"/>
      <c r="B1219" s="1"/>
      <c r="C1219" s="2"/>
      <c r="D1219" s="2"/>
      <c r="E1219" s="4"/>
      <c r="F1219" s="4"/>
      <c r="G1219" s="4">
        <f t="shared" si="146"/>
        <v>0</v>
      </c>
      <c r="H1219" s="26" t="s">
        <v>6</v>
      </c>
      <c r="I1219" s="39">
        <f t="shared" si="153"/>
        <v>0</v>
      </c>
      <c r="J1219" s="29">
        <f t="shared" si="147"/>
        <v>0</v>
      </c>
      <c r="K1219" s="28">
        <f t="shared" si="148"/>
        <v>0</v>
      </c>
      <c r="L1219" s="29">
        <f t="shared" si="149"/>
        <v>0</v>
      </c>
      <c r="M1219" s="28">
        <f t="shared" si="150"/>
        <v>0</v>
      </c>
      <c r="N1219" s="29">
        <f t="shared" si="150"/>
        <v>0</v>
      </c>
      <c r="O1219" s="28">
        <f t="shared" si="151"/>
        <v>0</v>
      </c>
      <c r="P1219" s="29">
        <f t="shared" si="152"/>
        <v>0</v>
      </c>
      <c r="Q1219" s="27"/>
      <c r="R1219" s="7"/>
    </row>
    <row r="1220" spans="1:18" x14ac:dyDescent="0.25">
      <c r="A1220" s="2"/>
      <c r="B1220" s="1"/>
      <c r="C1220" s="2"/>
      <c r="D1220" s="2"/>
      <c r="E1220" s="4"/>
      <c r="F1220" s="4"/>
      <c r="G1220" s="4">
        <f t="shared" si="146"/>
        <v>0</v>
      </c>
      <c r="H1220" s="26" t="s">
        <v>6</v>
      </c>
      <c r="I1220" s="39">
        <f t="shared" si="153"/>
        <v>0</v>
      </c>
      <c r="J1220" s="29">
        <f t="shared" si="147"/>
        <v>0</v>
      </c>
      <c r="K1220" s="28">
        <f t="shared" si="148"/>
        <v>0</v>
      </c>
      <c r="L1220" s="29">
        <f t="shared" si="149"/>
        <v>0</v>
      </c>
      <c r="M1220" s="28">
        <f t="shared" si="150"/>
        <v>0</v>
      </c>
      <c r="N1220" s="29">
        <f t="shared" si="150"/>
        <v>0</v>
      </c>
      <c r="O1220" s="28">
        <f t="shared" si="151"/>
        <v>0</v>
      </c>
      <c r="P1220" s="29">
        <f t="shared" si="152"/>
        <v>0</v>
      </c>
      <c r="Q1220" s="27"/>
      <c r="R1220" s="7"/>
    </row>
    <row r="1221" spans="1:18" x14ac:dyDescent="0.25">
      <c r="A1221" s="2"/>
      <c r="B1221" s="1"/>
      <c r="C1221" s="2"/>
      <c r="D1221" s="2"/>
      <c r="E1221" s="4"/>
      <c r="F1221" s="4"/>
      <c r="G1221" s="4">
        <f t="shared" si="146"/>
        <v>0</v>
      </c>
      <c r="H1221" s="26" t="s">
        <v>6</v>
      </c>
      <c r="I1221" s="39">
        <f t="shared" si="153"/>
        <v>0</v>
      </c>
      <c r="J1221" s="29">
        <f t="shared" si="147"/>
        <v>0</v>
      </c>
      <c r="K1221" s="28">
        <f t="shared" si="148"/>
        <v>0</v>
      </c>
      <c r="L1221" s="29">
        <f t="shared" si="149"/>
        <v>0</v>
      </c>
      <c r="M1221" s="28">
        <f t="shared" si="150"/>
        <v>0</v>
      </c>
      <c r="N1221" s="29">
        <f t="shared" si="150"/>
        <v>0</v>
      </c>
      <c r="O1221" s="28">
        <f t="shared" si="151"/>
        <v>0</v>
      </c>
      <c r="P1221" s="29">
        <f t="shared" si="152"/>
        <v>0</v>
      </c>
      <c r="Q1221" s="27"/>
      <c r="R1221" s="7"/>
    </row>
    <row r="1222" spans="1:18" x14ac:dyDescent="0.25">
      <c r="A1222" s="2"/>
      <c r="B1222" s="1"/>
      <c r="C1222" s="2"/>
      <c r="D1222" s="2"/>
      <c r="E1222" s="4"/>
      <c r="F1222" s="4"/>
      <c r="G1222" s="4">
        <f t="shared" si="146"/>
        <v>0</v>
      </c>
      <c r="H1222" s="26" t="s">
        <v>6</v>
      </c>
      <c r="I1222" s="39">
        <f t="shared" si="153"/>
        <v>0</v>
      </c>
      <c r="J1222" s="29">
        <f t="shared" si="147"/>
        <v>0</v>
      </c>
      <c r="K1222" s="28">
        <f t="shared" si="148"/>
        <v>0</v>
      </c>
      <c r="L1222" s="29">
        <f t="shared" si="149"/>
        <v>0</v>
      </c>
      <c r="M1222" s="28">
        <f t="shared" si="150"/>
        <v>0</v>
      </c>
      <c r="N1222" s="29">
        <f t="shared" si="150"/>
        <v>0</v>
      </c>
      <c r="O1222" s="28">
        <f t="shared" si="151"/>
        <v>0</v>
      </c>
      <c r="P1222" s="29">
        <f t="shared" si="152"/>
        <v>0</v>
      </c>
      <c r="Q1222" s="27"/>
      <c r="R1222" s="7"/>
    </row>
    <row r="1223" spans="1:18" x14ac:dyDescent="0.25">
      <c r="A1223" s="2"/>
      <c r="B1223" s="1"/>
      <c r="C1223" s="2"/>
      <c r="D1223" s="2"/>
      <c r="E1223" s="4"/>
      <c r="F1223" s="4"/>
      <c r="G1223" s="4">
        <f t="shared" si="146"/>
        <v>0</v>
      </c>
      <c r="H1223" s="26" t="s">
        <v>6</v>
      </c>
      <c r="I1223" s="39">
        <f t="shared" si="153"/>
        <v>0</v>
      </c>
      <c r="J1223" s="29">
        <f t="shared" si="147"/>
        <v>0</v>
      </c>
      <c r="K1223" s="28">
        <f t="shared" si="148"/>
        <v>0</v>
      </c>
      <c r="L1223" s="29">
        <f t="shared" si="149"/>
        <v>0</v>
      </c>
      <c r="M1223" s="28">
        <f t="shared" si="150"/>
        <v>0</v>
      </c>
      <c r="N1223" s="29">
        <f t="shared" si="150"/>
        <v>0</v>
      </c>
      <c r="O1223" s="28">
        <f t="shared" si="151"/>
        <v>0</v>
      </c>
      <c r="P1223" s="29">
        <f t="shared" si="152"/>
        <v>0</v>
      </c>
      <c r="Q1223" s="27"/>
      <c r="R1223" s="7"/>
    </row>
    <row r="1224" spans="1:18" x14ac:dyDescent="0.25">
      <c r="A1224" s="2"/>
      <c r="B1224" s="1"/>
      <c r="C1224" s="2"/>
      <c r="D1224" s="2"/>
      <c r="E1224" s="4"/>
      <c r="F1224" s="4"/>
      <c r="G1224" s="4">
        <f t="shared" si="146"/>
        <v>0</v>
      </c>
      <c r="H1224" s="26" t="s">
        <v>6</v>
      </c>
      <c r="I1224" s="39">
        <f t="shared" si="153"/>
        <v>0</v>
      </c>
      <c r="J1224" s="29">
        <f t="shared" si="147"/>
        <v>0</v>
      </c>
      <c r="K1224" s="28">
        <f t="shared" si="148"/>
        <v>0</v>
      </c>
      <c r="L1224" s="29">
        <f t="shared" si="149"/>
        <v>0</v>
      </c>
      <c r="M1224" s="28">
        <f t="shared" si="150"/>
        <v>0</v>
      </c>
      <c r="N1224" s="29">
        <f t="shared" si="150"/>
        <v>0</v>
      </c>
      <c r="O1224" s="28">
        <f t="shared" si="151"/>
        <v>0</v>
      </c>
      <c r="P1224" s="29">
        <f t="shared" si="152"/>
        <v>0</v>
      </c>
      <c r="Q1224" s="27"/>
      <c r="R1224" s="7"/>
    </row>
    <row r="1225" spans="1:18" x14ac:dyDescent="0.25">
      <c r="A1225" s="2"/>
      <c r="B1225" s="1"/>
      <c r="C1225" s="2"/>
      <c r="D1225" s="2"/>
      <c r="E1225" s="4"/>
      <c r="F1225" s="4"/>
      <c r="G1225" s="4">
        <f t="shared" si="146"/>
        <v>0</v>
      </c>
      <c r="H1225" s="26" t="s">
        <v>6</v>
      </c>
      <c r="I1225" s="39">
        <f t="shared" si="153"/>
        <v>0</v>
      </c>
      <c r="J1225" s="29">
        <f t="shared" si="147"/>
        <v>0</v>
      </c>
      <c r="K1225" s="28">
        <f t="shared" si="148"/>
        <v>0</v>
      </c>
      <c r="L1225" s="29">
        <f t="shared" si="149"/>
        <v>0</v>
      </c>
      <c r="M1225" s="28">
        <f t="shared" si="150"/>
        <v>0</v>
      </c>
      <c r="N1225" s="29">
        <f t="shared" si="150"/>
        <v>0</v>
      </c>
      <c r="O1225" s="28">
        <f t="shared" si="151"/>
        <v>0</v>
      </c>
      <c r="P1225" s="29">
        <f t="shared" si="152"/>
        <v>0</v>
      </c>
      <c r="Q1225" s="27"/>
      <c r="R1225" s="7"/>
    </row>
    <row r="1226" spans="1:18" x14ac:dyDescent="0.25">
      <c r="A1226" s="2"/>
      <c r="B1226" s="1"/>
      <c r="C1226" s="2"/>
      <c r="D1226" s="2"/>
      <c r="E1226" s="4"/>
      <c r="F1226" s="4"/>
      <c r="G1226" s="4">
        <f t="shared" si="146"/>
        <v>0</v>
      </c>
      <c r="H1226" s="26" t="s">
        <v>6</v>
      </c>
      <c r="I1226" s="39">
        <f t="shared" si="153"/>
        <v>0</v>
      </c>
      <c r="J1226" s="29">
        <f t="shared" si="147"/>
        <v>0</v>
      </c>
      <c r="K1226" s="28">
        <f t="shared" si="148"/>
        <v>0</v>
      </c>
      <c r="L1226" s="29">
        <f t="shared" si="149"/>
        <v>0</v>
      </c>
      <c r="M1226" s="28">
        <f t="shared" si="150"/>
        <v>0</v>
      </c>
      <c r="N1226" s="29">
        <f t="shared" si="150"/>
        <v>0</v>
      </c>
      <c r="O1226" s="28">
        <f t="shared" si="151"/>
        <v>0</v>
      </c>
      <c r="P1226" s="29">
        <f t="shared" si="152"/>
        <v>0</v>
      </c>
      <c r="Q1226" s="27"/>
      <c r="R1226" s="7"/>
    </row>
    <row r="1227" spans="1:18" x14ac:dyDescent="0.25">
      <c r="A1227" s="2"/>
      <c r="B1227" s="1"/>
      <c r="C1227" s="2"/>
      <c r="D1227" s="2"/>
      <c r="E1227" s="4"/>
      <c r="F1227" s="4"/>
      <c r="G1227" s="4">
        <f t="shared" ref="G1227:G1290" si="154">E1227*F1227</f>
        <v>0</v>
      </c>
      <c r="H1227" s="26" t="s">
        <v>6</v>
      </c>
      <c r="I1227" s="39">
        <f t="shared" si="153"/>
        <v>0</v>
      </c>
      <c r="J1227" s="29">
        <f t="shared" ref="J1227:J1290" si="155">G1227*$E$4</f>
        <v>0</v>
      </c>
      <c r="K1227" s="28">
        <f t="shared" ref="K1227:K1290" si="156">IF(H1227="DIVISAS $",E1227*$E$5,0)</f>
        <v>0</v>
      </c>
      <c r="L1227" s="29">
        <f t="shared" ref="L1227:L1290" si="157">IF(H1227="DIVISAS $",G1227*$E$5,0)</f>
        <v>0</v>
      </c>
      <c r="M1227" s="28">
        <f t="shared" ref="M1227:N1290" si="158">SUM(I1227,K1227)</f>
        <v>0</v>
      </c>
      <c r="N1227" s="29">
        <f t="shared" si="158"/>
        <v>0</v>
      </c>
      <c r="O1227" s="28">
        <f t="shared" ref="O1227:O1290" si="159">E1227-M1227</f>
        <v>0</v>
      </c>
      <c r="P1227" s="29">
        <f t="shared" ref="P1227:P1290" si="160">G1227-N1227</f>
        <v>0</v>
      </c>
      <c r="Q1227" s="27"/>
      <c r="R1227" s="7"/>
    </row>
    <row r="1228" spans="1:18" x14ac:dyDescent="0.25">
      <c r="A1228" s="2"/>
      <c r="B1228" s="1"/>
      <c r="C1228" s="2"/>
      <c r="D1228" s="2"/>
      <c r="E1228" s="4"/>
      <c r="F1228" s="4"/>
      <c r="G1228" s="4">
        <f t="shared" si="154"/>
        <v>0</v>
      </c>
      <c r="H1228" s="26" t="s">
        <v>6</v>
      </c>
      <c r="I1228" s="39">
        <f t="shared" si="153"/>
        <v>0</v>
      </c>
      <c r="J1228" s="29">
        <f t="shared" si="155"/>
        <v>0</v>
      </c>
      <c r="K1228" s="28">
        <f t="shared" si="156"/>
        <v>0</v>
      </c>
      <c r="L1228" s="29">
        <f t="shared" si="157"/>
        <v>0</v>
      </c>
      <c r="M1228" s="28">
        <f t="shared" si="158"/>
        <v>0</v>
      </c>
      <c r="N1228" s="29">
        <f t="shared" si="158"/>
        <v>0</v>
      </c>
      <c r="O1228" s="28">
        <f t="shared" si="159"/>
        <v>0</v>
      </c>
      <c r="P1228" s="29">
        <f t="shared" si="160"/>
        <v>0</v>
      </c>
      <c r="Q1228" s="27"/>
      <c r="R1228" s="7"/>
    </row>
    <row r="1229" spans="1:18" x14ac:dyDescent="0.25">
      <c r="A1229" s="2"/>
      <c r="B1229" s="1"/>
      <c r="C1229" s="2"/>
      <c r="D1229" s="2"/>
      <c r="E1229" s="4"/>
      <c r="F1229" s="4"/>
      <c r="G1229" s="4">
        <f t="shared" si="154"/>
        <v>0</v>
      </c>
      <c r="H1229" s="26" t="s">
        <v>6</v>
      </c>
      <c r="I1229" s="39">
        <f t="shared" si="153"/>
        <v>0</v>
      </c>
      <c r="J1229" s="29">
        <f t="shared" si="155"/>
        <v>0</v>
      </c>
      <c r="K1229" s="28">
        <f t="shared" si="156"/>
        <v>0</v>
      </c>
      <c r="L1229" s="29">
        <f t="shared" si="157"/>
        <v>0</v>
      </c>
      <c r="M1229" s="28">
        <f t="shared" si="158"/>
        <v>0</v>
      </c>
      <c r="N1229" s="29">
        <f t="shared" si="158"/>
        <v>0</v>
      </c>
      <c r="O1229" s="28">
        <f t="shared" si="159"/>
        <v>0</v>
      </c>
      <c r="P1229" s="29">
        <f t="shared" si="160"/>
        <v>0</v>
      </c>
      <c r="Q1229" s="27"/>
      <c r="R1229" s="7"/>
    </row>
    <row r="1230" spans="1:18" x14ac:dyDescent="0.25">
      <c r="A1230" s="2"/>
      <c r="B1230" s="1"/>
      <c r="C1230" s="2"/>
      <c r="D1230" s="2"/>
      <c r="E1230" s="4"/>
      <c r="F1230" s="4"/>
      <c r="G1230" s="4">
        <f t="shared" si="154"/>
        <v>0</v>
      </c>
      <c r="H1230" s="26" t="s">
        <v>6</v>
      </c>
      <c r="I1230" s="39">
        <f t="shared" si="153"/>
        <v>0</v>
      </c>
      <c r="J1230" s="29">
        <f t="shared" si="155"/>
        <v>0</v>
      </c>
      <c r="K1230" s="28">
        <f t="shared" si="156"/>
        <v>0</v>
      </c>
      <c r="L1230" s="29">
        <f t="shared" si="157"/>
        <v>0</v>
      </c>
      <c r="M1230" s="28">
        <f t="shared" si="158"/>
        <v>0</v>
      </c>
      <c r="N1230" s="29">
        <f t="shared" si="158"/>
        <v>0</v>
      </c>
      <c r="O1230" s="28">
        <f t="shared" si="159"/>
        <v>0</v>
      </c>
      <c r="P1230" s="29">
        <f t="shared" si="160"/>
        <v>0</v>
      </c>
      <c r="Q1230" s="27"/>
      <c r="R1230" s="7"/>
    </row>
    <row r="1231" spans="1:18" x14ac:dyDescent="0.25">
      <c r="A1231" s="2"/>
      <c r="B1231" s="1"/>
      <c r="C1231" s="2"/>
      <c r="D1231" s="2"/>
      <c r="E1231" s="4"/>
      <c r="F1231" s="4"/>
      <c r="G1231" s="4">
        <f t="shared" si="154"/>
        <v>0</v>
      </c>
      <c r="H1231" s="26" t="s">
        <v>6</v>
      </c>
      <c r="I1231" s="39">
        <f t="shared" si="153"/>
        <v>0</v>
      </c>
      <c r="J1231" s="29">
        <f t="shared" si="155"/>
        <v>0</v>
      </c>
      <c r="K1231" s="28">
        <f t="shared" si="156"/>
        <v>0</v>
      </c>
      <c r="L1231" s="29">
        <f t="shared" si="157"/>
        <v>0</v>
      </c>
      <c r="M1231" s="28">
        <f t="shared" si="158"/>
        <v>0</v>
      </c>
      <c r="N1231" s="29">
        <f t="shared" si="158"/>
        <v>0</v>
      </c>
      <c r="O1231" s="28">
        <f t="shared" si="159"/>
        <v>0</v>
      </c>
      <c r="P1231" s="29">
        <f t="shared" si="160"/>
        <v>0</v>
      </c>
      <c r="Q1231" s="27"/>
      <c r="R1231" s="7"/>
    </row>
    <row r="1232" spans="1:18" x14ac:dyDescent="0.25">
      <c r="A1232" s="2"/>
      <c r="B1232" s="1"/>
      <c r="C1232" s="2"/>
      <c r="D1232" s="2"/>
      <c r="E1232" s="4"/>
      <c r="F1232" s="4"/>
      <c r="G1232" s="4">
        <f t="shared" si="154"/>
        <v>0</v>
      </c>
      <c r="H1232" s="26" t="s">
        <v>6</v>
      </c>
      <c r="I1232" s="39">
        <f t="shared" si="153"/>
        <v>0</v>
      </c>
      <c r="J1232" s="29">
        <f t="shared" si="155"/>
        <v>0</v>
      </c>
      <c r="K1232" s="28">
        <f t="shared" si="156"/>
        <v>0</v>
      </c>
      <c r="L1232" s="29">
        <f t="shared" si="157"/>
        <v>0</v>
      </c>
      <c r="M1232" s="28">
        <f t="shared" si="158"/>
        <v>0</v>
      </c>
      <c r="N1232" s="29">
        <f t="shared" si="158"/>
        <v>0</v>
      </c>
      <c r="O1232" s="28">
        <f t="shared" si="159"/>
        <v>0</v>
      </c>
      <c r="P1232" s="29">
        <f t="shared" si="160"/>
        <v>0</v>
      </c>
      <c r="Q1232" s="27"/>
      <c r="R1232" s="7"/>
    </row>
    <row r="1233" spans="1:18" x14ac:dyDescent="0.25">
      <c r="A1233" s="2"/>
      <c r="B1233" s="1"/>
      <c r="C1233" s="2"/>
      <c r="D1233" s="2"/>
      <c r="E1233" s="4"/>
      <c r="F1233" s="4"/>
      <c r="G1233" s="4">
        <f t="shared" si="154"/>
        <v>0</v>
      </c>
      <c r="H1233" s="26" t="s">
        <v>6</v>
      </c>
      <c r="I1233" s="39">
        <f t="shared" si="153"/>
        <v>0</v>
      </c>
      <c r="J1233" s="29">
        <f t="shared" si="155"/>
        <v>0</v>
      </c>
      <c r="K1233" s="28">
        <f t="shared" si="156"/>
        <v>0</v>
      </c>
      <c r="L1233" s="29">
        <f t="shared" si="157"/>
        <v>0</v>
      </c>
      <c r="M1233" s="28">
        <f t="shared" si="158"/>
        <v>0</v>
      </c>
      <c r="N1233" s="29">
        <f t="shared" si="158"/>
        <v>0</v>
      </c>
      <c r="O1233" s="28">
        <f t="shared" si="159"/>
        <v>0</v>
      </c>
      <c r="P1233" s="29">
        <f t="shared" si="160"/>
        <v>0</v>
      </c>
      <c r="Q1233" s="27"/>
      <c r="R1233" s="7"/>
    </row>
    <row r="1234" spans="1:18" x14ac:dyDescent="0.25">
      <c r="A1234" s="2"/>
      <c r="B1234" s="1"/>
      <c r="C1234" s="2"/>
      <c r="D1234" s="2"/>
      <c r="E1234" s="4"/>
      <c r="F1234" s="4"/>
      <c r="G1234" s="4">
        <f t="shared" si="154"/>
        <v>0</v>
      </c>
      <c r="H1234" s="26" t="s">
        <v>6</v>
      </c>
      <c r="I1234" s="39">
        <f t="shared" si="153"/>
        <v>0</v>
      </c>
      <c r="J1234" s="29">
        <f t="shared" si="155"/>
        <v>0</v>
      </c>
      <c r="K1234" s="28">
        <f t="shared" si="156"/>
        <v>0</v>
      </c>
      <c r="L1234" s="29">
        <f t="shared" si="157"/>
        <v>0</v>
      </c>
      <c r="M1234" s="28">
        <f t="shared" si="158"/>
        <v>0</v>
      </c>
      <c r="N1234" s="29">
        <f t="shared" si="158"/>
        <v>0</v>
      </c>
      <c r="O1234" s="28">
        <f t="shared" si="159"/>
        <v>0</v>
      </c>
      <c r="P1234" s="29">
        <f t="shared" si="160"/>
        <v>0</v>
      </c>
      <c r="Q1234" s="27"/>
      <c r="R1234" s="7"/>
    </row>
    <row r="1235" spans="1:18" x14ac:dyDescent="0.25">
      <c r="A1235" s="2"/>
      <c r="B1235" s="1"/>
      <c r="C1235" s="2"/>
      <c r="D1235" s="2"/>
      <c r="E1235" s="4"/>
      <c r="F1235" s="4"/>
      <c r="G1235" s="4">
        <f t="shared" si="154"/>
        <v>0</v>
      </c>
      <c r="H1235" s="26" t="s">
        <v>6</v>
      </c>
      <c r="I1235" s="39">
        <f t="shared" si="153"/>
        <v>0</v>
      </c>
      <c r="J1235" s="29">
        <f t="shared" si="155"/>
        <v>0</v>
      </c>
      <c r="K1235" s="28">
        <f t="shared" si="156"/>
        <v>0</v>
      </c>
      <c r="L1235" s="29">
        <f t="shared" si="157"/>
        <v>0</v>
      </c>
      <c r="M1235" s="28">
        <f t="shared" si="158"/>
        <v>0</v>
      </c>
      <c r="N1235" s="29">
        <f t="shared" si="158"/>
        <v>0</v>
      </c>
      <c r="O1235" s="28">
        <f t="shared" si="159"/>
        <v>0</v>
      </c>
      <c r="P1235" s="29">
        <f t="shared" si="160"/>
        <v>0</v>
      </c>
      <c r="Q1235" s="27"/>
      <c r="R1235" s="7"/>
    </row>
    <row r="1236" spans="1:18" x14ac:dyDescent="0.25">
      <c r="A1236" s="2"/>
      <c r="B1236" s="1"/>
      <c r="C1236" s="2"/>
      <c r="D1236" s="2"/>
      <c r="E1236" s="4"/>
      <c r="F1236" s="4"/>
      <c r="G1236" s="4">
        <f t="shared" si="154"/>
        <v>0</v>
      </c>
      <c r="H1236" s="26" t="s">
        <v>6</v>
      </c>
      <c r="I1236" s="39">
        <f t="shared" si="153"/>
        <v>0</v>
      </c>
      <c r="J1236" s="29">
        <f t="shared" si="155"/>
        <v>0</v>
      </c>
      <c r="K1236" s="28">
        <f t="shared" si="156"/>
        <v>0</v>
      </c>
      <c r="L1236" s="29">
        <f t="shared" si="157"/>
        <v>0</v>
      </c>
      <c r="M1236" s="28">
        <f t="shared" si="158"/>
        <v>0</v>
      </c>
      <c r="N1236" s="29">
        <f t="shared" si="158"/>
        <v>0</v>
      </c>
      <c r="O1236" s="28">
        <f t="shared" si="159"/>
        <v>0</v>
      </c>
      <c r="P1236" s="29">
        <f t="shared" si="160"/>
        <v>0</v>
      </c>
      <c r="Q1236" s="27"/>
      <c r="R1236" s="7"/>
    </row>
    <row r="1237" spans="1:18" x14ac:dyDescent="0.25">
      <c r="A1237" s="2"/>
      <c r="B1237" s="1"/>
      <c r="C1237" s="2"/>
      <c r="D1237" s="2"/>
      <c r="E1237" s="4"/>
      <c r="F1237" s="4"/>
      <c r="G1237" s="4">
        <f t="shared" si="154"/>
        <v>0</v>
      </c>
      <c r="H1237" s="26" t="s">
        <v>6</v>
      </c>
      <c r="I1237" s="39">
        <f t="shared" si="153"/>
        <v>0</v>
      </c>
      <c r="J1237" s="29">
        <f t="shared" si="155"/>
        <v>0</v>
      </c>
      <c r="K1237" s="28">
        <f t="shared" si="156"/>
        <v>0</v>
      </c>
      <c r="L1237" s="29">
        <f t="shared" si="157"/>
        <v>0</v>
      </c>
      <c r="M1237" s="28">
        <f t="shared" si="158"/>
        <v>0</v>
      </c>
      <c r="N1237" s="29">
        <f t="shared" si="158"/>
        <v>0</v>
      </c>
      <c r="O1237" s="28">
        <f t="shared" si="159"/>
        <v>0</v>
      </c>
      <c r="P1237" s="29">
        <f t="shared" si="160"/>
        <v>0</v>
      </c>
      <c r="Q1237" s="27"/>
      <c r="R1237" s="7"/>
    </row>
    <row r="1238" spans="1:18" x14ac:dyDescent="0.25">
      <c r="A1238" s="2"/>
      <c r="B1238" s="1"/>
      <c r="C1238" s="2"/>
      <c r="D1238" s="2"/>
      <c r="E1238" s="4"/>
      <c r="F1238" s="4"/>
      <c r="G1238" s="4">
        <f t="shared" si="154"/>
        <v>0</v>
      </c>
      <c r="H1238" s="26" t="s">
        <v>6</v>
      </c>
      <c r="I1238" s="39">
        <f t="shared" si="153"/>
        <v>0</v>
      </c>
      <c r="J1238" s="29">
        <f t="shared" si="155"/>
        <v>0</v>
      </c>
      <c r="K1238" s="28">
        <f t="shared" si="156"/>
        <v>0</v>
      </c>
      <c r="L1238" s="29">
        <f t="shared" si="157"/>
        <v>0</v>
      </c>
      <c r="M1238" s="28">
        <f t="shared" si="158"/>
        <v>0</v>
      </c>
      <c r="N1238" s="29">
        <f t="shared" si="158"/>
        <v>0</v>
      </c>
      <c r="O1238" s="28">
        <f t="shared" si="159"/>
        <v>0</v>
      </c>
      <c r="P1238" s="29">
        <f t="shared" si="160"/>
        <v>0</v>
      </c>
      <c r="Q1238" s="27"/>
      <c r="R1238" s="7"/>
    </row>
    <row r="1239" spans="1:18" x14ac:dyDescent="0.25">
      <c r="A1239" s="2"/>
      <c r="B1239" s="1"/>
      <c r="C1239" s="2"/>
      <c r="D1239" s="2"/>
      <c r="E1239" s="4"/>
      <c r="F1239" s="4"/>
      <c r="G1239" s="4">
        <f t="shared" si="154"/>
        <v>0</v>
      </c>
      <c r="H1239" s="26" t="s">
        <v>6</v>
      </c>
      <c r="I1239" s="39">
        <f t="shared" si="153"/>
        <v>0</v>
      </c>
      <c r="J1239" s="29">
        <f t="shared" si="155"/>
        <v>0</v>
      </c>
      <c r="K1239" s="28">
        <f t="shared" si="156"/>
        <v>0</v>
      </c>
      <c r="L1239" s="29">
        <f t="shared" si="157"/>
        <v>0</v>
      </c>
      <c r="M1239" s="28">
        <f t="shared" si="158"/>
        <v>0</v>
      </c>
      <c r="N1239" s="29">
        <f t="shared" si="158"/>
        <v>0</v>
      </c>
      <c r="O1239" s="28">
        <f t="shared" si="159"/>
        <v>0</v>
      </c>
      <c r="P1239" s="29">
        <f t="shared" si="160"/>
        <v>0</v>
      </c>
      <c r="Q1239" s="27"/>
      <c r="R1239" s="7"/>
    </row>
    <row r="1240" spans="1:18" x14ac:dyDescent="0.25">
      <c r="A1240" s="2"/>
      <c r="B1240" s="1"/>
      <c r="C1240" s="2"/>
      <c r="D1240" s="2"/>
      <c r="E1240" s="4"/>
      <c r="F1240" s="4"/>
      <c r="G1240" s="4">
        <f t="shared" si="154"/>
        <v>0</v>
      </c>
      <c r="H1240" s="26" t="s">
        <v>6</v>
      </c>
      <c r="I1240" s="39">
        <f t="shared" si="153"/>
        <v>0</v>
      </c>
      <c r="J1240" s="29">
        <f t="shared" si="155"/>
        <v>0</v>
      </c>
      <c r="K1240" s="28">
        <f t="shared" si="156"/>
        <v>0</v>
      </c>
      <c r="L1240" s="29">
        <f t="shared" si="157"/>
        <v>0</v>
      </c>
      <c r="M1240" s="28">
        <f t="shared" si="158"/>
        <v>0</v>
      </c>
      <c r="N1240" s="29">
        <f t="shared" si="158"/>
        <v>0</v>
      </c>
      <c r="O1240" s="28">
        <f t="shared" si="159"/>
        <v>0</v>
      </c>
      <c r="P1240" s="29">
        <f t="shared" si="160"/>
        <v>0</v>
      </c>
      <c r="Q1240" s="27"/>
      <c r="R1240" s="7"/>
    </row>
    <row r="1241" spans="1:18" x14ac:dyDescent="0.25">
      <c r="A1241" s="2"/>
      <c r="B1241" s="1"/>
      <c r="C1241" s="2"/>
      <c r="D1241" s="2"/>
      <c r="E1241" s="4"/>
      <c r="F1241" s="4"/>
      <c r="G1241" s="4">
        <f t="shared" si="154"/>
        <v>0</v>
      </c>
      <c r="H1241" s="26" t="s">
        <v>6</v>
      </c>
      <c r="I1241" s="39">
        <f t="shared" si="153"/>
        <v>0</v>
      </c>
      <c r="J1241" s="29">
        <f t="shared" si="155"/>
        <v>0</v>
      </c>
      <c r="K1241" s="28">
        <f t="shared" si="156"/>
        <v>0</v>
      </c>
      <c r="L1241" s="29">
        <f t="shared" si="157"/>
        <v>0</v>
      </c>
      <c r="M1241" s="28">
        <f t="shared" si="158"/>
        <v>0</v>
      </c>
      <c r="N1241" s="29">
        <f t="shared" si="158"/>
        <v>0</v>
      </c>
      <c r="O1241" s="28">
        <f t="shared" si="159"/>
        <v>0</v>
      </c>
      <c r="P1241" s="29">
        <f t="shared" si="160"/>
        <v>0</v>
      </c>
      <c r="Q1241" s="27"/>
      <c r="R1241" s="7"/>
    </row>
    <row r="1242" spans="1:18" x14ac:dyDescent="0.25">
      <c r="A1242" s="2"/>
      <c r="B1242" s="1"/>
      <c r="C1242" s="2"/>
      <c r="D1242" s="2"/>
      <c r="E1242" s="4"/>
      <c r="F1242" s="4"/>
      <c r="G1242" s="4">
        <f t="shared" si="154"/>
        <v>0</v>
      </c>
      <c r="H1242" s="26" t="s">
        <v>6</v>
      </c>
      <c r="I1242" s="39">
        <f t="shared" si="153"/>
        <v>0</v>
      </c>
      <c r="J1242" s="29">
        <f t="shared" si="155"/>
        <v>0</v>
      </c>
      <c r="K1242" s="28">
        <f t="shared" si="156"/>
        <v>0</v>
      </c>
      <c r="L1242" s="29">
        <f t="shared" si="157"/>
        <v>0</v>
      </c>
      <c r="M1242" s="28">
        <f t="shared" si="158"/>
        <v>0</v>
      </c>
      <c r="N1242" s="29">
        <f t="shared" si="158"/>
        <v>0</v>
      </c>
      <c r="O1242" s="28">
        <f t="shared" si="159"/>
        <v>0</v>
      </c>
      <c r="P1242" s="29">
        <f t="shared" si="160"/>
        <v>0</v>
      </c>
      <c r="Q1242" s="27"/>
      <c r="R1242" s="7"/>
    </row>
    <row r="1243" spans="1:18" x14ac:dyDescent="0.25">
      <c r="A1243" s="2"/>
      <c r="B1243" s="1"/>
      <c r="C1243" s="2"/>
      <c r="D1243" s="2"/>
      <c r="E1243" s="4"/>
      <c r="F1243" s="4"/>
      <c r="G1243" s="4">
        <f t="shared" si="154"/>
        <v>0</v>
      </c>
      <c r="H1243" s="26" t="s">
        <v>6</v>
      </c>
      <c r="I1243" s="39">
        <f t="shared" si="153"/>
        <v>0</v>
      </c>
      <c r="J1243" s="29">
        <f t="shared" si="155"/>
        <v>0</v>
      </c>
      <c r="K1243" s="28">
        <f t="shared" si="156"/>
        <v>0</v>
      </c>
      <c r="L1243" s="29">
        <f t="shared" si="157"/>
        <v>0</v>
      </c>
      <c r="M1243" s="28">
        <f t="shared" si="158"/>
        <v>0</v>
      </c>
      <c r="N1243" s="29">
        <f t="shared" si="158"/>
        <v>0</v>
      </c>
      <c r="O1243" s="28">
        <f t="shared" si="159"/>
        <v>0</v>
      </c>
      <c r="P1243" s="29">
        <f t="shared" si="160"/>
        <v>0</v>
      </c>
      <c r="Q1243" s="27"/>
      <c r="R1243" s="7"/>
    </row>
    <row r="1244" spans="1:18" x14ac:dyDescent="0.25">
      <c r="A1244" s="2"/>
      <c r="B1244" s="1"/>
      <c r="C1244" s="2"/>
      <c r="D1244" s="2"/>
      <c r="E1244" s="4"/>
      <c r="F1244" s="4"/>
      <c r="G1244" s="4">
        <f t="shared" si="154"/>
        <v>0</v>
      </c>
      <c r="H1244" s="26" t="s">
        <v>6</v>
      </c>
      <c r="I1244" s="39">
        <f t="shared" si="153"/>
        <v>0</v>
      </c>
      <c r="J1244" s="29">
        <f t="shared" si="155"/>
        <v>0</v>
      </c>
      <c r="K1244" s="28">
        <f t="shared" si="156"/>
        <v>0</v>
      </c>
      <c r="L1244" s="29">
        <f t="shared" si="157"/>
        <v>0</v>
      </c>
      <c r="M1244" s="28">
        <f t="shared" si="158"/>
        <v>0</v>
      </c>
      <c r="N1244" s="29">
        <f t="shared" si="158"/>
        <v>0</v>
      </c>
      <c r="O1244" s="28">
        <f t="shared" si="159"/>
        <v>0</v>
      </c>
      <c r="P1244" s="29">
        <f t="shared" si="160"/>
        <v>0</v>
      </c>
      <c r="Q1244" s="27"/>
      <c r="R1244" s="7"/>
    </row>
    <row r="1245" spans="1:18" x14ac:dyDescent="0.25">
      <c r="A1245" s="2"/>
      <c r="B1245" s="1"/>
      <c r="C1245" s="2"/>
      <c r="D1245" s="2"/>
      <c r="E1245" s="4"/>
      <c r="F1245" s="4"/>
      <c r="G1245" s="4">
        <f t="shared" si="154"/>
        <v>0</v>
      </c>
      <c r="H1245" s="26" t="s">
        <v>6</v>
      </c>
      <c r="I1245" s="39">
        <f t="shared" si="153"/>
        <v>0</v>
      </c>
      <c r="J1245" s="29">
        <f t="shared" si="155"/>
        <v>0</v>
      </c>
      <c r="K1245" s="28">
        <f t="shared" si="156"/>
        <v>0</v>
      </c>
      <c r="L1245" s="29">
        <f t="shared" si="157"/>
        <v>0</v>
      </c>
      <c r="M1245" s="28">
        <f t="shared" si="158"/>
        <v>0</v>
      </c>
      <c r="N1245" s="29">
        <f t="shared" si="158"/>
        <v>0</v>
      </c>
      <c r="O1245" s="28">
        <f t="shared" si="159"/>
        <v>0</v>
      </c>
      <c r="P1245" s="29">
        <f t="shared" si="160"/>
        <v>0</v>
      </c>
      <c r="Q1245" s="27"/>
      <c r="R1245" s="7"/>
    </row>
    <row r="1246" spans="1:18" x14ac:dyDescent="0.25">
      <c r="A1246" s="2"/>
      <c r="B1246" s="1"/>
      <c r="C1246" s="2"/>
      <c r="D1246" s="2"/>
      <c r="E1246" s="4"/>
      <c r="F1246" s="4"/>
      <c r="G1246" s="4">
        <f t="shared" si="154"/>
        <v>0</v>
      </c>
      <c r="H1246" s="26" t="s">
        <v>6</v>
      </c>
      <c r="I1246" s="39">
        <f t="shared" si="153"/>
        <v>0</v>
      </c>
      <c r="J1246" s="29">
        <f t="shared" si="155"/>
        <v>0</v>
      </c>
      <c r="K1246" s="28">
        <f t="shared" si="156"/>
        <v>0</v>
      </c>
      <c r="L1246" s="29">
        <f t="shared" si="157"/>
        <v>0</v>
      </c>
      <c r="M1246" s="28">
        <f t="shared" si="158"/>
        <v>0</v>
      </c>
      <c r="N1246" s="29">
        <f t="shared" si="158"/>
        <v>0</v>
      </c>
      <c r="O1246" s="28">
        <f t="shared" si="159"/>
        <v>0</v>
      </c>
      <c r="P1246" s="29">
        <f t="shared" si="160"/>
        <v>0</v>
      </c>
      <c r="Q1246" s="27"/>
      <c r="R1246" s="7"/>
    </row>
    <row r="1247" spans="1:18" x14ac:dyDescent="0.25">
      <c r="A1247" s="2"/>
      <c r="B1247" s="1"/>
      <c r="C1247" s="2"/>
      <c r="D1247" s="2"/>
      <c r="E1247" s="4"/>
      <c r="F1247" s="4"/>
      <c r="G1247" s="4">
        <f t="shared" si="154"/>
        <v>0</v>
      </c>
      <c r="H1247" s="26" t="s">
        <v>6</v>
      </c>
      <c r="I1247" s="39">
        <f t="shared" si="153"/>
        <v>0</v>
      </c>
      <c r="J1247" s="29">
        <f t="shared" si="155"/>
        <v>0</v>
      </c>
      <c r="K1247" s="28">
        <f t="shared" si="156"/>
        <v>0</v>
      </c>
      <c r="L1247" s="29">
        <f t="shared" si="157"/>
        <v>0</v>
      </c>
      <c r="M1247" s="28">
        <f t="shared" si="158"/>
        <v>0</v>
      </c>
      <c r="N1247" s="29">
        <f t="shared" si="158"/>
        <v>0</v>
      </c>
      <c r="O1247" s="28">
        <f t="shared" si="159"/>
        <v>0</v>
      </c>
      <c r="P1247" s="29">
        <f t="shared" si="160"/>
        <v>0</v>
      </c>
      <c r="Q1247" s="27"/>
      <c r="R1247" s="7"/>
    </row>
    <row r="1248" spans="1:18" x14ac:dyDescent="0.25">
      <c r="A1248" s="2"/>
      <c r="B1248" s="1"/>
      <c r="C1248" s="2"/>
      <c r="D1248" s="2"/>
      <c r="E1248" s="4"/>
      <c r="F1248" s="4"/>
      <c r="G1248" s="4">
        <f t="shared" si="154"/>
        <v>0</v>
      </c>
      <c r="H1248" s="26" t="s">
        <v>6</v>
      </c>
      <c r="I1248" s="39">
        <f t="shared" si="153"/>
        <v>0</v>
      </c>
      <c r="J1248" s="29">
        <f t="shared" si="155"/>
        <v>0</v>
      </c>
      <c r="K1248" s="28">
        <f t="shared" si="156"/>
        <v>0</v>
      </c>
      <c r="L1248" s="29">
        <f t="shared" si="157"/>
        <v>0</v>
      </c>
      <c r="M1248" s="28">
        <f t="shared" si="158"/>
        <v>0</v>
      </c>
      <c r="N1248" s="29">
        <f t="shared" si="158"/>
        <v>0</v>
      </c>
      <c r="O1248" s="28">
        <f t="shared" si="159"/>
        <v>0</v>
      </c>
      <c r="P1248" s="29">
        <f t="shared" si="160"/>
        <v>0</v>
      </c>
      <c r="Q1248" s="27"/>
      <c r="R1248" s="7"/>
    </row>
    <row r="1249" spans="1:18" x14ac:dyDescent="0.25">
      <c r="A1249" s="2"/>
      <c r="B1249" s="1"/>
      <c r="C1249" s="2"/>
      <c r="D1249" s="2"/>
      <c r="E1249" s="4"/>
      <c r="F1249" s="4"/>
      <c r="G1249" s="4">
        <f t="shared" si="154"/>
        <v>0</v>
      </c>
      <c r="H1249" s="26" t="s">
        <v>6</v>
      </c>
      <c r="I1249" s="39">
        <f t="shared" si="153"/>
        <v>0</v>
      </c>
      <c r="J1249" s="29">
        <f t="shared" si="155"/>
        <v>0</v>
      </c>
      <c r="K1249" s="28">
        <f t="shared" si="156"/>
        <v>0</v>
      </c>
      <c r="L1249" s="29">
        <f t="shared" si="157"/>
        <v>0</v>
      </c>
      <c r="M1249" s="28">
        <f t="shared" si="158"/>
        <v>0</v>
      </c>
      <c r="N1249" s="29">
        <f t="shared" si="158"/>
        <v>0</v>
      </c>
      <c r="O1249" s="28">
        <f t="shared" si="159"/>
        <v>0</v>
      </c>
      <c r="P1249" s="29">
        <f t="shared" si="160"/>
        <v>0</v>
      </c>
      <c r="Q1249" s="27"/>
      <c r="R1249" s="7"/>
    </row>
    <row r="1250" spans="1:18" x14ac:dyDescent="0.25">
      <c r="A1250" s="2"/>
      <c r="B1250" s="1"/>
      <c r="C1250" s="2"/>
      <c r="D1250" s="2"/>
      <c r="E1250" s="4"/>
      <c r="F1250" s="4"/>
      <c r="G1250" s="4">
        <f t="shared" si="154"/>
        <v>0</v>
      </c>
      <c r="H1250" s="26" t="s">
        <v>6</v>
      </c>
      <c r="I1250" s="39">
        <f t="shared" si="153"/>
        <v>0</v>
      </c>
      <c r="J1250" s="29">
        <f t="shared" si="155"/>
        <v>0</v>
      </c>
      <c r="K1250" s="28">
        <f t="shared" si="156"/>
        <v>0</v>
      </c>
      <c r="L1250" s="29">
        <f t="shared" si="157"/>
        <v>0</v>
      </c>
      <c r="M1250" s="28">
        <f t="shared" si="158"/>
        <v>0</v>
      </c>
      <c r="N1250" s="29">
        <f t="shared" si="158"/>
        <v>0</v>
      </c>
      <c r="O1250" s="28">
        <f t="shared" si="159"/>
        <v>0</v>
      </c>
      <c r="P1250" s="29">
        <f t="shared" si="160"/>
        <v>0</v>
      </c>
      <c r="Q1250" s="27"/>
      <c r="R1250" s="7"/>
    </row>
    <row r="1251" spans="1:18" x14ac:dyDescent="0.25">
      <c r="A1251" s="2"/>
      <c r="B1251" s="1"/>
      <c r="C1251" s="2"/>
      <c r="D1251" s="2"/>
      <c r="E1251" s="4"/>
      <c r="F1251" s="4"/>
      <c r="G1251" s="4">
        <f t="shared" si="154"/>
        <v>0</v>
      </c>
      <c r="H1251" s="26" t="s">
        <v>6</v>
      </c>
      <c r="I1251" s="39">
        <f t="shared" si="153"/>
        <v>0</v>
      </c>
      <c r="J1251" s="29">
        <f t="shared" si="155"/>
        <v>0</v>
      </c>
      <c r="K1251" s="28">
        <f t="shared" si="156"/>
        <v>0</v>
      </c>
      <c r="L1251" s="29">
        <f t="shared" si="157"/>
        <v>0</v>
      </c>
      <c r="M1251" s="28">
        <f t="shared" si="158"/>
        <v>0</v>
      </c>
      <c r="N1251" s="29">
        <f t="shared" si="158"/>
        <v>0</v>
      </c>
      <c r="O1251" s="28">
        <f t="shared" si="159"/>
        <v>0</v>
      </c>
      <c r="P1251" s="29">
        <f t="shared" si="160"/>
        <v>0</v>
      </c>
      <c r="Q1251" s="27"/>
      <c r="R1251" s="7"/>
    </row>
    <row r="1252" spans="1:18" x14ac:dyDescent="0.25">
      <c r="A1252" s="2"/>
      <c r="B1252" s="1"/>
      <c r="C1252" s="2"/>
      <c r="D1252" s="2"/>
      <c r="E1252" s="4"/>
      <c r="F1252" s="4"/>
      <c r="G1252" s="4">
        <f t="shared" si="154"/>
        <v>0</v>
      </c>
      <c r="H1252" s="26" t="s">
        <v>6</v>
      </c>
      <c r="I1252" s="39">
        <f t="shared" si="153"/>
        <v>0</v>
      </c>
      <c r="J1252" s="29">
        <f t="shared" si="155"/>
        <v>0</v>
      </c>
      <c r="K1252" s="28">
        <f t="shared" si="156"/>
        <v>0</v>
      </c>
      <c r="L1252" s="29">
        <f t="shared" si="157"/>
        <v>0</v>
      </c>
      <c r="M1252" s="28">
        <f t="shared" si="158"/>
        <v>0</v>
      </c>
      <c r="N1252" s="29">
        <f t="shared" si="158"/>
        <v>0</v>
      </c>
      <c r="O1252" s="28">
        <f t="shared" si="159"/>
        <v>0</v>
      </c>
      <c r="P1252" s="29">
        <f t="shared" si="160"/>
        <v>0</v>
      </c>
      <c r="Q1252" s="27"/>
      <c r="R1252" s="7"/>
    </row>
    <row r="1253" spans="1:18" x14ac:dyDescent="0.25">
      <c r="A1253" s="2"/>
      <c r="B1253" s="1"/>
      <c r="C1253" s="2"/>
      <c r="D1253" s="2"/>
      <c r="E1253" s="4"/>
      <c r="F1253" s="4"/>
      <c r="G1253" s="4">
        <f t="shared" si="154"/>
        <v>0</v>
      </c>
      <c r="H1253" s="26" t="s">
        <v>6</v>
      </c>
      <c r="I1253" s="39">
        <f t="shared" si="153"/>
        <v>0</v>
      </c>
      <c r="J1253" s="29">
        <f t="shared" si="155"/>
        <v>0</v>
      </c>
      <c r="K1253" s="28">
        <f t="shared" si="156"/>
        <v>0</v>
      </c>
      <c r="L1253" s="29">
        <f t="shared" si="157"/>
        <v>0</v>
      </c>
      <c r="M1253" s="28">
        <f t="shared" si="158"/>
        <v>0</v>
      </c>
      <c r="N1253" s="29">
        <f t="shared" si="158"/>
        <v>0</v>
      </c>
      <c r="O1253" s="28">
        <f t="shared" si="159"/>
        <v>0</v>
      </c>
      <c r="P1253" s="29">
        <f t="shared" si="160"/>
        <v>0</v>
      </c>
      <c r="Q1253" s="27"/>
      <c r="R1253" s="7"/>
    </row>
    <row r="1254" spans="1:18" x14ac:dyDescent="0.25">
      <c r="A1254" s="2"/>
      <c r="B1254" s="1"/>
      <c r="C1254" s="2"/>
      <c r="D1254" s="2"/>
      <c r="E1254" s="4"/>
      <c r="F1254" s="4"/>
      <c r="G1254" s="4">
        <f t="shared" si="154"/>
        <v>0</v>
      </c>
      <c r="H1254" s="26" t="s">
        <v>6</v>
      </c>
      <c r="I1254" s="39">
        <f t="shared" si="153"/>
        <v>0</v>
      </c>
      <c r="J1254" s="29">
        <f t="shared" si="155"/>
        <v>0</v>
      </c>
      <c r="K1254" s="28">
        <f t="shared" si="156"/>
        <v>0</v>
      </c>
      <c r="L1254" s="29">
        <f t="shared" si="157"/>
        <v>0</v>
      </c>
      <c r="M1254" s="28">
        <f t="shared" si="158"/>
        <v>0</v>
      </c>
      <c r="N1254" s="29">
        <f t="shared" si="158"/>
        <v>0</v>
      </c>
      <c r="O1254" s="28">
        <f t="shared" si="159"/>
        <v>0</v>
      </c>
      <c r="P1254" s="29">
        <f t="shared" si="160"/>
        <v>0</v>
      </c>
      <c r="Q1254" s="27"/>
      <c r="R1254" s="7"/>
    </row>
    <row r="1255" spans="1:18" x14ac:dyDescent="0.25">
      <c r="A1255" s="2"/>
      <c r="B1255" s="1"/>
      <c r="C1255" s="2"/>
      <c r="D1255" s="2"/>
      <c r="E1255" s="4"/>
      <c r="F1255" s="4"/>
      <c r="G1255" s="4">
        <f t="shared" si="154"/>
        <v>0</v>
      </c>
      <c r="H1255" s="26" t="s">
        <v>6</v>
      </c>
      <c r="I1255" s="39">
        <f t="shared" si="153"/>
        <v>0</v>
      </c>
      <c r="J1255" s="29">
        <f t="shared" si="155"/>
        <v>0</v>
      </c>
      <c r="K1255" s="28">
        <f t="shared" si="156"/>
        <v>0</v>
      </c>
      <c r="L1255" s="29">
        <f t="shared" si="157"/>
        <v>0</v>
      </c>
      <c r="M1255" s="28">
        <f t="shared" si="158"/>
        <v>0</v>
      </c>
      <c r="N1255" s="29">
        <f t="shared" si="158"/>
        <v>0</v>
      </c>
      <c r="O1255" s="28">
        <f t="shared" si="159"/>
        <v>0</v>
      </c>
      <c r="P1255" s="29">
        <f t="shared" si="160"/>
        <v>0</v>
      </c>
      <c r="Q1255" s="27"/>
      <c r="R1255" s="7"/>
    </row>
    <row r="1256" spans="1:18" x14ac:dyDescent="0.25">
      <c r="A1256" s="2"/>
      <c r="B1256" s="1"/>
      <c r="C1256" s="2"/>
      <c r="D1256" s="2"/>
      <c r="E1256" s="4"/>
      <c r="F1256" s="4"/>
      <c r="G1256" s="4">
        <f t="shared" si="154"/>
        <v>0</v>
      </c>
      <c r="H1256" s="26" t="s">
        <v>6</v>
      </c>
      <c r="I1256" s="39">
        <f t="shared" si="153"/>
        <v>0</v>
      </c>
      <c r="J1256" s="29">
        <f t="shared" si="155"/>
        <v>0</v>
      </c>
      <c r="K1256" s="28">
        <f t="shared" si="156"/>
        <v>0</v>
      </c>
      <c r="L1256" s="29">
        <f t="shared" si="157"/>
        <v>0</v>
      </c>
      <c r="M1256" s="28">
        <f t="shared" si="158"/>
        <v>0</v>
      </c>
      <c r="N1256" s="29">
        <f t="shared" si="158"/>
        <v>0</v>
      </c>
      <c r="O1256" s="28">
        <f t="shared" si="159"/>
        <v>0</v>
      </c>
      <c r="P1256" s="29">
        <f t="shared" si="160"/>
        <v>0</v>
      </c>
      <c r="Q1256" s="27"/>
      <c r="R1256" s="7"/>
    </row>
    <row r="1257" spans="1:18" x14ac:dyDescent="0.25">
      <c r="A1257" s="2"/>
      <c r="B1257" s="1"/>
      <c r="C1257" s="2"/>
      <c r="D1257" s="2"/>
      <c r="E1257" s="4"/>
      <c r="F1257" s="4"/>
      <c r="G1257" s="4">
        <f t="shared" si="154"/>
        <v>0</v>
      </c>
      <c r="H1257" s="26" t="s">
        <v>6</v>
      </c>
      <c r="I1257" s="39">
        <f t="shared" si="153"/>
        <v>0</v>
      </c>
      <c r="J1257" s="29">
        <f t="shared" si="155"/>
        <v>0</v>
      </c>
      <c r="K1257" s="28">
        <f t="shared" si="156"/>
        <v>0</v>
      </c>
      <c r="L1257" s="29">
        <f t="shared" si="157"/>
        <v>0</v>
      </c>
      <c r="M1257" s="28">
        <f t="shared" si="158"/>
        <v>0</v>
      </c>
      <c r="N1257" s="29">
        <f t="shared" si="158"/>
        <v>0</v>
      </c>
      <c r="O1257" s="28">
        <f t="shared" si="159"/>
        <v>0</v>
      </c>
      <c r="P1257" s="29">
        <f t="shared" si="160"/>
        <v>0</v>
      </c>
      <c r="Q1257" s="27"/>
      <c r="R1257" s="7"/>
    </row>
    <row r="1258" spans="1:18" x14ac:dyDescent="0.25">
      <c r="A1258" s="2"/>
      <c r="B1258" s="1"/>
      <c r="C1258" s="2"/>
      <c r="D1258" s="2"/>
      <c r="E1258" s="4"/>
      <c r="F1258" s="4"/>
      <c r="G1258" s="4">
        <f t="shared" si="154"/>
        <v>0</v>
      </c>
      <c r="H1258" s="26" t="s">
        <v>6</v>
      </c>
      <c r="I1258" s="39">
        <f t="shared" si="153"/>
        <v>0</v>
      </c>
      <c r="J1258" s="29">
        <f t="shared" si="155"/>
        <v>0</v>
      </c>
      <c r="K1258" s="28">
        <f t="shared" si="156"/>
        <v>0</v>
      </c>
      <c r="L1258" s="29">
        <f t="shared" si="157"/>
        <v>0</v>
      </c>
      <c r="M1258" s="28">
        <f t="shared" si="158"/>
        <v>0</v>
      </c>
      <c r="N1258" s="29">
        <f t="shared" si="158"/>
        <v>0</v>
      </c>
      <c r="O1258" s="28">
        <f t="shared" si="159"/>
        <v>0</v>
      </c>
      <c r="P1258" s="29">
        <f t="shared" si="160"/>
        <v>0</v>
      </c>
      <c r="Q1258" s="27"/>
      <c r="R1258" s="7"/>
    </row>
    <row r="1259" spans="1:18" x14ac:dyDescent="0.25">
      <c r="A1259" s="2"/>
      <c r="B1259" s="1"/>
      <c r="C1259" s="2"/>
      <c r="D1259" s="2"/>
      <c r="E1259" s="4"/>
      <c r="F1259" s="4"/>
      <c r="G1259" s="4">
        <f t="shared" si="154"/>
        <v>0</v>
      </c>
      <c r="H1259" s="26" t="s">
        <v>6</v>
      </c>
      <c r="I1259" s="39">
        <f t="shared" si="153"/>
        <v>0</v>
      </c>
      <c r="J1259" s="29">
        <f t="shared" si="155"/>
        <v>0</v>
      </c>
      <c r="K1259" s="28">
        <f t="shared" si="156"/>
        <v>0</v>
      </c>
      <c r="L1259" s="29">
        <f t="shared" si="157"/>
        <v>0</v>
      </c>
      <c r="M1259" s="28">
        <f t="shared" si="158"/>
        <v>0</v>
      </c>
      <c r="N1259" s="29">
        <f t="shared" si="158"/>
        <v>0</v>
      </c>
      <c r="O1259" s="28">
        <f t="shared" si="159"/>
        <v>0</v>
      </c>
      <c r="P1259" s="29">
        <f t="shared" si="160"/>
        <v>0</v>
      </c>
      <c r="Q1259" s="27"/>
      <c r="R1259" s="7"/>
    </row>
    <row r="1260" spans="1:18" x14ac:dyDescent="0.25">
      <c r="A1260" s="2"/>
      <c r="B1260" s="1"/>
      <c r="C1260" s="2"/>
      <c r="D1260" s="2"/>
      <c r="E1260" s="4"/>
      <c r="F1260" s="4"/>
      <c r="G1260" s="4">
        <f t="shared" si="154"/>
        <v>0</v>
      </c>
      <c r="H1260" s="26" t="s">
        <v>6</v>
      </c>
      <c r="I1260" s="39">
        <f t="shared" si="153"/>
        <v>0</v>
      </c>
      <c r="J1260" s="29">
        <f t="shared" si="155"/>
        <v>0</v>
      </c>
      <c r="K1260" s="28">
        <f t="shared" si="156"/>
        <v>0</v>
      </c>
      <c r="L1260" s="29">
        <f t="shared" si="157"/>
        <v>0</v>
      </c>
      <c r="M1260" s="28">
        <f t="shared" si="158"/>
        <v>0</v>
      </c>
      <c r="N1260" s="29">
        <f t="shared" si="158"/>
        <v>0</v>
      </c>
      <c r="O1260" s="28">
        <f t="shared" si="159"/>
        <v>0</v>
      </c>
      <c r="P1260" s="29">
        <f t="shared" si="160"/>
        <v>0</v>
      </c>
      <c r="Q1260" s="27"/>
      <c r="R1260" s="7"/>
    </row>
    <row r="1261" spans="1:18" x14ac:dyDescent="0.25">
      <c r="A1261" s="2"/>
      <c r="B1261" s="1"/>
      <c r="C1261" s="2"/>
      <c r="D1261" s="2"/>
      <c r="E1261" s="4"/>
      <c r="F1261" s="4"/>
      <c r="G1261" s="4">
        <f t="shared" si="154"/>
        <v>0</v>
      </c>
      <c r="H1261" s="26" t="s">
        <v>6</v>
      </c>
      <c r="I1261" s="39">
        <f t="shared" si="153"/>
        <v>0</v>
      </c>
      <c r="J1261" s="29">
        <f t="shared" si="155"/>
        <v>0</v>
      </c>
      <c r="K1261" s="28">
        <f t="shared" si="156"/>
        <v>0</v>
      </c>
      <c r="L1261" s="29">
        <f t="shared" si="157"/>
        <v>0</v>
      </c>
      <c r="M1261" s="28">
        <f t="shared" si="158"/>
        <v>0</v>
      </c>
      <c r="N1261" s="29">
        <f t="shared" si="158"/>
        <v>0</v>
      </c>
      <c r="O1261" s="28">
        <f t="shared" si="159"/>
        <v>0</v>
      </c>
      <c r="P1261" s="29">
        <f t="shared" si="160"/>
        <v>0</v>
      </c>
      <c r="Q1261" s="27"/>
      <c r="R1261" s="7"/>
    </row>
    <row r="1262" spans="1:18" x14ac:dyDescent="0.25">
      <c r="A1262" s="2"/>
      <c r="B1262" s="1"/>
      <c r="C1262" s="2"/>
      <c r="D1262" s="2"/>
      <c r="E1262" s="4"/>
      <c r="F1262" s="4"/>
      <c r="G1262" s="4">
        <f t="shared" si="154"/>
        <v>0</v>
      </c>
      <c r="H1262" s="26" t="s">
        <v>6</v>
      </c>
      <c r="I1262" s="39">
        <f t="shared" si="153"/>
        <v>0</v>
      </c>
      <c r="J1262" s="29">
        <f t="shared" si="155"/>
        <v>0</v>
      </c>
      <c r="K1262" s="28">
        <f t="shared" si="156"/>
        <v>0</v>
      </c>
      <c r="L1262" s="29">
        <f t="shared" si="157"/>
        <v>0</v>
      </c>
      <c r="M1262" s="28">
        <f t="shared" si="158"/>
        <v>0</v>
      </c>
      <c r="N1262" s="29">
        <f t="shared" si="158"/>
        <v>0</v>
      </c>
      <c r="O1262" s="28">
        <f t="shared" si="159"/>
        <v>0</v>
      </c>
      <c r="P1262" s="29">
        <f t="shared" si="160"/>
        <v>0</v>
      </c>
      <c r="Q1262" s="27"/>
      <c r="R1262" s="7"/>
    </row>
    <row r="1263" spans="1:18" x14ac:dyDescent="0.25">
      <c r="A1263" s="2"/>
      <c r="B1263" s="1"/>
      <c r="C1263" s="2"/>
      <c r="D1263" s="2"/>
      <c r="E1263" s="4"/>
      <c r="F1263" s="4"/>
      <c r="G1263" s="4">
        <f t="shared" si="154"/>
        <v>0</v>
      </c>
      <c r="H1263" s="26" t="s">
        <v>6</v>
      </c>
      <c r="I1263" s="39">
        <f t="shared" si="153"/>
        <v>0</v>
      </c>
      <c r="J1263" s="29">
        <f t="shared" si="155"/>
        <v>0</v>
      </c>
      <c r="K1263" s="28">
        <f t="shared" si="156"/>
        <v>0</v>
      </c>
      <c r="L1263" s="29">
        <f t="shared" si="157"/>
        <v>0</v>
      </c>
      <c r="M1263" s="28">
        <f t="shared" si="158"/>
        <v>0</v>
      </c>
      <c r="N1263" s="29">
        <f t="shared" si="158"/>
        <v>0</v>
      </c>
      <c r="O1263" s="28">
        <f t="shared" si="159"/>
        <v>0</v>
      </c>
      <c r="P1263" s="29">
        <f t="shared" si="160"/>
        <v>0</v>
      </c>
      <c r="Q1263" s="27"/>
      <c r="R1263" s="7"/>
    </row>
    <row r="1264" spans="1:18" x14ac:dyDescent="0.25">
      <c r="A1264" s="2"/>
      <c r="B1264" s="1"/>
      <c r="C1264" s="2"/>
      <c r="D1264" s="2"/>
      <c r="E1264" s="4"/>
      <c r="F1264" s="4"/>
      <c r="G1264" s="4">
        <f t="shared" si="154"/>
        <v>0</v>
      </c>
      <c r="H1264" s="26" t="s">
        <v>6</v>
      </c>
      <c r="I1264" s="39">
        <f t="shared" si="153"/>
        <v>0</v>
      </c>
      <c r="J1264" s="29">
        <f t="shared" si="155"/>
        <v>0</v>
      </c>
      <c r="K1264" s="28">
        <f t="shared" si="156"/>
        <v>0</v>
      </c>
      <c r="L1264" s="29">
        <f t="shared" si="157"/>
        <v>0</v>
      </c>
      <c r="M1264" s="28">
        <f t="shared" si="158"/>
        <v>0</v>
      </c>
      <c r="N1264" s="29">
        <f t="shared" si="158"/>
        <v>0</v>
      </c>
      <c r="O1264" s="28">
        <f t="shared" si="159"/>
        <v>0</v>
      </c>
      <c r="P1264" s="29">
        <f t="shared" si="160"/>
        <v>0</v>
      </c>
      <c r="Q1264" s="27"/>
      <c r="R1264" s="7"/>
    </row>
    <row r="1265" spans="1:18" x14ac:dyDescent="0.25">
      <c r="A1265" s="2"/>
      <c r="B1265" s="1"/>
      <c r="C1265" s="2"/>
      <c r="D1265" s="2"/>
      <c r="E1265" s="4"/>
      <c r="F1265" s="4"/>
      <c r="G1265" s="4">
        <f t="shared" si="154"/>
        <v>0</v>
      </c>
      <c r="H1265" s="26" t="s">
        <v>6</v>
      </c>
      <c r="I1265" s="39">
        <f t="shared" si="153"/>
        <v>0</v>
      </c>
      <c r="J1265" s="29">
        <f t="shared" si="155"/>
        <v>0</v>
      </c>
      <c r="K1265" s="28">
        <f t="shared" si="156"/>
        <v>0</v>
      </c>
      <c r="L1265" s="29">
        <f t="shared" si="157"/>
        <v>0</v>
      </c>
      <c r="M1265" s="28">
        <f t="shared" si="158"/>
        <v>0</v>
      </c>
      <c r="N1265" s="29">
        <f t="shared" si="158"/>
        <v>0</v>
      </c>
      <c r="O1265" s="28">
        <f t="shared" si="159"/>
        <v>0</v>
      </c>
      <c r="P1265" s="29">
        <f t="shared" si="160"/>
        <v>0</v>
      </c>
      <c r="Q1265" s="27"/>
      <c r="R1265" s="7"/>
    </row>
    <row r="1266" spans="1:18" x14ac:dyDescent="0.25">
      <c r="A1266" s="2"/>
      <c r="B1266" s="1"/>
      <c r="C1266" s="2"/>
      <c r="D1266" s="2"/>
      <c r="E1266" s="4"/>
      <c r="F1266" s="4"/>
      <c r="G1266" s="4">
        <f t="shared" si="154"/>
        <v>0</v>
      </c>
      <c r="H1266" s="26" t="s">
        <v>6</v>
      </c>
      <c r="I1266" s="39">
        <f t="shared" si="153"/>
        <v>0</v>
      </c>
      <c r="J1266" s="29">
        <f t="shared" si="155"/>
        <v>0</v>
      </c>
      <c r="K1266" s="28">
        <f t="shared" si="156"/>
        <v>0</v>
      </c>
      <c r="L1266" s="29">
        <f t="shared" si="157"/>
        <v>0</v>
      </c>
      <c r="M1266" s="28">
        <f t="shared" si="158"/>
        <v>0</v>
      </c>
      <c r="N1266" s="29">
        <f t="shared" si="158"/>
        <v>0</v>
      </c>
      <c r="O1266" s="28">
        <f t="shared" si="159"/>
        <v>0</v>
      </c>
      <c r="P1266" s="29">
        <f t="shared" si="160"/>
        <v>0</v>
      </c>
      <c r="Q1266" s="27"/>
      <c r="R1266" s="7"/>
    </row>
    <row r="1267" spans="1:18" x14ac:dyDescent="0.25">
      <c r="A1267" s="2"/>
      <c r="B1267" s="1"/>
      <c r="C1267" s="2"/>
      <c r="D1267" s="2"/>
      <c r="E1267" s="4"/>
      <c r="F1267" s="4"/>
      <c r="G1267" s="4">
        <f t="shared" si="154"/>
        <v>0</v>
      </c>
      <c r="H1267" s="26" t="s">
        <v>6</v>
      </c>
      <c r="I1267" s="39">
        <f t="shared" si="153"/>
        <v>0</v>
      </c>
      <c r="J1267" s="29">
        <f t="shared" si="155"/>
        <v>0</v>
      </c>
      <c r="K1267" s="28">
        <f t="shared" si="156"/>
        <v>0</v>
      </c>
      <c r="L1267" s="29">
        <f t="shared" si="157"/>
        <v>0</v>
      </c>
      <c r="M1267" s="28">
        <f t="shared" si="158"/>
        <v>0</v>
      </c>
      <c r="N1267" s="29">
        <f t="shared" si="158"/>
        <v>0</v>
      </c>
      <c r="O1267" s="28">
        <f t="shared" si="159"/>
        <v>0</v>
      </c>
      <c r="P1267" s="29">
        <f t="shared" si="160"/>
        <v>0</v>
      </c>
      <c r="Q1267" s="27"/>
      <c r="R1267" s="7"/>
    </row>
    <row r="1268" spans="1:18" x14ac:dyDescent="0.25">
      <c r="A1268" s="2"/>
      <c r="B1268" s="1"/>
      <c r="C1268" s="2"/>
      <c r="D1268" s="2"/>
      <c r="E1268" s="4"/>
      <c r="F1268" s="4"/>
      <c r="G1268" s="4">
        <f t="shared" si="154"/>
        <v>0</v>
      </c>
      <c r="H1268" s="26" t="s">
        <v>6</v>
      </c>
      <c r="I1268" s="39">
        <f t="shared" si="153"/>
        <v>0</v>
      </c>
      <c r="J1268" s="29">
        <f t="shared" si="155"/>
        <v>0</v>
      </c>
      <c r="K1268" s="28">
        <f t="shared" si="156"/>
        <v>0</v>
      </c>
      <c r="L1268" s="29">
        <f t="shared" si="157"/>
        <v>0</v>
      </c>
      <c r="M1268" s="28">
        <f t="shared" si="158"/>
        <v>0</v>
      </c>
      <c r="N1268" s="29">
        <f t="shared" si="158"/>
        <v>0</v>
      </c>
      <c r="O1268" s="28">
        <f t="shared" si="159"/>
        <v>0</v>
      </c>
      <c r="P1268" s="29">
        <f t="shared" si="160"/>
        <v>0</v>
      </c>
      <c r="Q1268" s="27"/>
      <c r="R1268" s="7"/>
    </row>
    <row r="1269" spans="1:18" x14ac:dyDescent="0.25">
      <c r="A1269" s="2"/>
      <c r="B1269" s="1"/>
      <c r="C1269" s="2"/>
      <c r="D1269" s="2"/>
      <c r="E1269" s="4"/>
      <c r="F1269" s="4"/>
      <c r="G1269" s="4">
        <f t="shared" si="154"/>
        <v>0</v>
      </c>
      <c r="H1269" s="26" t="s">
        <v>6</v>
      </c>
      <c r="I1269" s="39">
        <f t="shared" si="153"/>
        <v>0</v>
      </c>
      <c r="J1269" s="29">
        <f t="shared" si="155"/>
        <v>0</v>
      </c>
      <c r="K1269" s="28">
        <f t="shared" si="156"/>
        <v>0</v>
      </c>
      <c r="L1269" s="29">
        <f t="shared" si="157"/>
        <v>0</v>
      </c>
      <c r="M1269" s="28">
        <f t="shared" si="158"/>
        <v>0</v>
      </c>
      <c r="N1269" s="29">
        <f t="shared" si="158"/>
        <v>0</v>
      </c>
      <c r="O1269" s="28">
        <f t="shared" si="159"/>
        <v>0</v>
      </c>
      <c r="P1269" s="29">
        <f t="shared" si="160"/>
        <v>0</v>
      </c>
      <c r="Q1269" s="27"/>
      <c r="R1269" s="7"/>
    </row>
    <row r="1270" spans="1:18" x14ac:dyDescent="0.25">
      <c r="A1270" s="2"/>
      <c r="B1270" s="1"/>
      <c r="C1270" s="2"/>
      <c r="D1270" s="2"/>
      <c r="E1270" s="4"/>
      <c r="F1270" s="4"/>
      <c r="G1270" s="4">
        <f t="shared" si="154"/>
        <v>0</v>
      </c>
      <c r="H1270" s="26" t="s">
        <v>6</v>
      </c>
      <c r="I1270" s="39">
        <f t="shared" si="153"/>
        <v>0</v>
      </c>
      <c r="J1270" s="29">
        <f t="shared" si="155"/>
        <v>0</v>
      </c>
      <c r="K1270" s="28">
        <f t="shared" si="156"/>
        <v>0</v>
      </c>
      <c r="L1270" s="29">
        <f t="shared" si="157"/>
        <v>0</v>
      </c>
      <c r="M1270" s="28">
        <f t="shared" si="158"/>
        <v>0</v>
      </c>
      <c r="N1270" s="29">
        <f t="shared" si="158"/>
        <v>0</v>
      </c>
      <c r="O1270" s="28">
        <f t="shared" si="159"/>
        <v>0</v>
      </c>
      <c r="P1270" s="29">
        <f t="shared" si="160"/>
        <v>0</v>
      </c>
      <c r="Q1270" s="27"/>
      <c r="R1270" s="7"/>
    </row>
    <row r="1271" spans="1:18" x14ac:dyDescent="0.25">
      <c r="A1271" s="2"/>
      <c r="B1271" s="1"/>
      <c r="C1271" s="2"/>
      <c r="D1271" s="2"/>
      <c r="E1271" s="4"/>
      <c r="F1271" s="4"/>
      <c r="G1271" s="4">
        <f t="shared" si="154"/>
        <v>0</v>
      </c>
      <c r="H1271" s="26" t="s">
        <v>6</v>
      </c>
      <c r="I1271" s="39">
        <f t="shared" si="153"/>
        <v>0</v>
      </c>
      <c r="J1271" s="29">
        <f t="shared" si="155"/>
        <v>0</v>
      </c>
      <c r="K1271" s="28">
        <f t="shared" si="156"/>
        <v>0</v>
      </c>
      <c r="L1271" s="29">
        <f t="shared" si="157"/>
        <v>0</v>
      </c>
      <c r="M1271" s="28">
        <f t="shared" si="158"/>
        <v>0</v>
      </c>
      <c r="N1271" s="29">
        <f t="shared" si="158"/>
        <v>0</v>
      </c>
      <c r="O1271" s="28">
        <f t="shared" si="159"/>
        <v>0</v>
      </c>
      <c r="P1271" s="29">
        <f t="shared" si="160"/>
        <v>0</v>
      </c>
      <c r="Q1271" s="27"/>
      <c r="R1271" s="7"/>
    </row>
    <row r="1272" spans="1:18" x14ac:dyDescent="0.25">
      <c r="A1272" s="2"/>
      <c r="B1272" s="1"/>
      <c r="C1272" s="2"/>
      <c r="D1272" s="2"/>
      <c r="E1272" s="4"/>
      <c r="F1272" s="4"/>
      <c r="G1272" s="4">
        <f t="shared" si="154"/>
        <v>0</v>
      </c>
      <c r="H1272" s="26" t="s">
        <v>6</v>
      </c>
      <c r="I1272" s="39">
        <f t="shared" si="153"/>
        <v>0</v>
      </c>
      <c r="J1272" s="29">
        <f t="shared" si="155"/>
        <v>0</v>
      </c>
      <c r="K1272" s="28">
        <f t="shared" si="156"/>
        <v>0</v>
      </c>
      <c r="L1272" s="29">
        <f t="shared" si="157"/>
        <v>0</v>
      </c>
      <c r="M1272" s="28">
        <f t="shared" si="158"/>
        <v>0</v>
      </c>
      <c r="N1272" s="29">
        <f t="shared" si="158"/>
        <v>0</v>
      </c>
      <c r="O1272" s="28">
        <f t="shared" si="159"/>
        <v>0</v>
      </c>
      <c r="P1272" s="29">
        <f t="shared" si="160"/>
        <v>0</v>
      </c>
      <c r="Q1272" s="27"/>
      <c r="R1272" s="7"/>
    </row>
    <row r="1273" spans="1:18" x14ac:dyDescent="0.25">
      <c r="A1273" s="2"/>
      <c r="B1273" s="1"/>
      <c r="C1273" s="2"/>
      <c r="D1273" s="2"/>
      <c r="E1273" s="4"/>
      <c r="F1273" s="4"/>
      <c r="G1273" s="4">
        <f t="shared" si="154"/>
        <v>0</v>
      </c>
      <c r="H1273" s="26" t="s">
        <v>6</v>
      </c>
      <c r="I1273" s="39">
        <f t="shared" si="153"/>
        <v>0</v>
      </c>
      <c r="J1273" s="29">
        <f t="shared" si="155"/>
        <v>0</v>
      </c>
      <c r="K1273" s="28">
        <f t="shared" si="156"/>
        <v>0</v>
      </c>
      <c r="L1273" s="29">
        <f t="shared" si="157"/>
        <v>0</v>
      </c>
      <c r="M1273" s="28">
        <f t="shared" si="158"/>
        <v>0</v>
      </c>
      <c r="N1273" s="29">
        <f t="shared" si="158"/>
        <v>0</v>
      </c>
      <c r="O1273" s="28">
        <f t="shared" si="159"/>
        <v>0</v>
      </c>
      <c r="P1273" s="29">
        <f t="shared" si="160"/>
        <v>0</v>
      </c>
      <c r="Q1273" s="27"/>
      <c r="R1273" s="7"/>
    </row>
    <row r="1274" spans="1:18" x14ac:dyDescent="0.25">
      <c r="A1274" s="2"/>
      <c r="B1274" s="1"/>
      <c r="C1274" s="2"/>
      <c r="D1274" s="2"/>
      <c r="E1274" s="4"/>
      <c r="F1274" s="4"/>
      <c r="G1274" s="4">
        <f t="shared" si="154"/>
        <v>0</v>
      </c>
      <c r="H1274" s="26" t="s">
        <v>6</v>
      </c>
      <c r="I1274" s="39">
        <f t="shared" si="153"/>
        <v>0</v>
      </c>
      <c r="J1274" s="29">
        <f t="shared" si="155"/>
        <v>0</v>
      </c>
      <c r="K1274" s="28">
        <f t="shared" si="156"/>
        <v>0</v>
      </c>
      <c r="L1274" s="29">
        <f t="shared" si="157"/>
        <v>0</v>
      </c>
      <c r="M1274" s="28">
        <f t="shared" si="158"/>
        <v>0</v>
      </c>
      <c r="N1274" s="29">
        <f t="shared" si="158"/>
        <v>0</v>
      </c>
      <c r="O1274" s="28">
        <f t="shared" si="159"/>
        <v>0</v>
      </c>
      <c r="P1274" s="29">
        <f t="shared" si="160"/>
        <v>0</v>
      </c>
      <c r="Q1274" s="27"/>
      <c r="R1274" s="7"/>
    </row>
    <row r="1275" spans="1:18" x14ac:dyDescent="0.25">
      <c r="A1275" s="2"/>
      <c r="B1275" s="1"/>
      <c r="C1275" s="2"/>
      <c r="D1275" s="2"/>
      <c r="E1275" s="4"/>
      <c r="F1275" s="4"/>
      <c r="G1275" s="4">
        <f t="shared" si="154"/>
        <v>0</v>
      </c>
      <c r="H1275" s="26" t="s">
        <v>6</v>
      </c>
      <c r="I1275" s="39">
        <f t="shared" si="153"/>
        <v>0</v>
      </c>
      <c r="J1275" s="29">
        <f t="shared" si="155"/>
        <v>0</v>
      </c>
      <c r="K1275" s="28">
        <f t="shared" si="156"/>
        <v>0</v>
      </c>
      <c r="L1275" s="29">
        <f t="shared" si="157"/>
        <v>0</v>
      </c>
      <c r="M1275" s="28">
        <f t="shared" si="158"/>
        <v>0</v>
      </c>
      <c r="N1275" s="29">
        <f t="shared" si="158"/>
        <v>0</v>
      </c>
      <c r="O1275" s="28">
        <f t="shared" si="159"/>
        <v>0</v>
      </c>
      <c r="P1275" s="29">
        <f t="shared" si="160"/>
        <v>0</v>
      </c>
      <c r="Q1275" s="27"/>
      <c r="R1275" s="7"/>
    </row>
    <row r="1276" spans="1:18" x14ac:dyDescent="0.25">
      <c r="A1276" s="2"/>
      <c r="B1276" s="1"/>
      <c r="C1276" s="2"/>
      <c r="D1276" s="2"/>
      <c r="E1276" s="4"/>
      <c r="F1276" s="4"/>
      <c r="G1276" s="4">
        <f t="shared" si="154"/>
        <v>0</v>
      </c>
      <c r="H1276" s="26" t="s">
        <v>6</v>
      </c>
      <c r="I1276" s="39">
        <f t="shared" si="153"/>
        <v>0</v>
      </c>
      <c r="J1276" s="29">
        <f t="shared" si="155"/>
        <v>0</v>
      </c>
      <c r="K1276" s="28">
        <f t="shared" si="156"/>
        <v>0</v>
      </c>
      <c r="L1276" s="29">
        <f t="shared" si="157"/>
        <v>0</v>
      </c>
      <c r="M1276" s="28">
        <f t="shared" si="158"/>
        <v>0</v>
      </c>
      <c r="N1276" s="29">
        <f t="shared" si="158"/>
        <v>0</v>
      </c>
      <c r="O1276" s="28">
        <f t="shared" si="159"/>
        <v>0</v>
      </c>
      <c r="P1276" s="29">
        <f t="shared" si="160"/>
        <v>0</v>
      </c>
      <c r="Q1276" s="27"/>
      <c r="R1276" s="7"/>
    </row>
    <row r="1277" spans="1:18" x14ac:dyDescent="0.25">
      <c r="A1277" s="2"/>
      <c r="B1277" s="1"/>
      <c r="C1277" s="2"/>
      <c r="D1277" s="2"/>
      <c r="E1277" s="4"/>
      <c r="F1277" s="4"/>
      <c r="G1277" s="4">
        <f t="shared" si="154"/>
        <v>0</v>
      </c>
      <c r="H1277" s="26" t="s">
        <v>6</v>
      </c>
      <c r="I1277" s="39">
        <f t="shared" si="153"/>
        <v>0</v>
      </c>
      <c r="J1277" s="29">
        <f t="shared" si="155"/>
        <v>0</v>
      </c>
      <c r="K1277" s="28">
        <f t="shared" si="156"/>
        <v>0</v>
      </c>
      <c r="L1277" s="29">
        <f t="shared" si="157"/>
        <v>0</v>
      </c>
      <c r="M1277" s="28">
        <f t="shared" si="158"/>
        <v>0</v>
      </c>
      <c r="N1277" s="29">
        <f t="shared" si="158"/>
        <v>0</v>
      </c>
      <c r="O1277" s="28">
        <f t="shared" si="159"/>
        <v>0</v>
      </c>
      <c r="P1277" s="29">
        <f t="shared" si="160"/>
        <v>0</v>
      </c>
      <c r="Q1277" s="27"/>
      <c r="R1277" s="7"/>
    </row>
    <row r="1278" spans="1:18" x14ac:dyDescent="0.25">
      <c r="A1278" s="2"/>
      <c r="B1278" s="1"/>
      <c r="C1278" s="2"/>
      <c r="D1278" s="2"/>
      <c r="E1278" s="4"/>
      <c r="F1278" s="4"/>
      <c r="G1278" s="4">
        <f t="shared" si="154"/>
        <v>0</v>
      </c>
      <c r="H1278" s="26" t="s">
        <v>6</v>
      </c>
      <c r="I1278" s="39">
        <f t="shared" si="153"/>
        <v>0</v>
      </c>
      <c r="J1278" s="29">
        <f t="shared" si="155"/>
        <v>0</v>
      </c>
      <c r="K1278" s="28">
        <f t="shared" si="156"/>
        <v>0</v>
      </c>
      <c r="L1278" s="29">
        <f t="shared" si="157"/>
        <v>0</v>
      </c>
      <c r="M1278" s="28">
        <f t="shared" si="158"/>
        <v>0</v>
      </c>
      <c r="N1278" s="29">
        <f t="shared" si="158"/>
        <v>0</v>
      </c>
      <c r="O1278" s="28">
        <f t="shared" si="159"/>
        <v>0</v>
      </c>
      <c r="P1278" s="29">
        <f t="shared" si="160"/>
        <v>0</v>
      </c>
      <c r="Q1278" s="27"/>
      <c r="R1278" s="7"/>
    </row>
    <row r="1279" spans="1:18" x14ac:dyDescent="0.25">
      <c r="A1279" s="2"/>
      <c r="B1279" s="1"/>
      <c r="C1279" s="2"/>
      <c r="D1279" s="2"/>
      <c r="E1279" s="4"/>
      <c r="F1279" s="4"/>
      <c r="G1279" s="4">
        <f t="shared" si="154"/>
        <v>0</v>
      </c>
      <c r="H1279" s="26" t="s">
        <v>6</v>
      </c>
      <c r="I1279" s="39">
        <f t="shared" si="153"/>
        <v>0</v>
      </c>
      <c r="J1279" s="29">
        <f t="shared" si="155"/>
        <v>0</v>
      </c>
      <c r="K1279" s="28">
        <f t="shared" si="156"/>
        <v>0</v>
      </c>
      <c r="L1279" s="29">
        <f t="shared" si="157"/>
        <v>0</v>
      </c>
      <c r="M1279" s="28">
        <f t="shared" si="158"/>
        <v>0</v>
      </c>
      <c r="N1279" s="29">
        <f t="shared" si="158"/>
        <v>0</v>
      </c>
      <c r="O1279" s="28">
        <f t="shared" si="159"/>
        <v>0</v>
      </c>
      <c r="P1279" s="29">
        <f t="shared" si="160"/>
        <v>0</v>
      </c>
      <c r="Q1279" s="27"/>
      <c r="R1279" s="7"/>
    </row>
    <row r="1280" spans="1:18" x14ac:dyDescent="0.25">
      <c r="A1280" s="2"/>
      <c r="B1280" s="1"/>
      <c r="C1280" s="2"/>
      <c r="D1280" s="2"/>
      <c r="E1280" s="4"/>
      <c r="F1280" s="4"/>
      <c r="G1280" s="4">
        <f t="shared" si="154"/>
        <v>0</v>
      </c>
      <c r="H1280" s="26" t="s">
        <v>6</v>
      </c>
      <c r="I1280" s="39">
        <f t="shared" ref="I1280:I1343" si="161">E1280*$E$4</f>
        <v>0</v>
      </c>
      <c r="J1280" s="29">
        <f t="shared" si="155"/>
        <v>0</v>
      </c>
      <c r="K1280" s="28">
        <f t="shared" si="156"/>
        <v>0</v>
      </c>
      <c r="L1280" s="29">
        <f t="shared" si="157"/>
        <v>0</v>
      </c>
      <c r="M1280" s="28">
        <f t="shared" si="158"/>
        <v>0</v>
      </c>
      <c r="N1280" s="29">
        <f t="shared" si="158"/>
        <v>0</v>
      </c>
      <c r="O1280" s="28">
        <f t="shared" si="159"/>
        <v>0</v>
      </c>
      <c r="P1280" s="29">
        <f t="shared" si="160"/>
        <v>0</v>
      </c>
      <c r="Q1280" s="27"/>
      <c r="R1280" s="7"/>
    </row>
    <row r="1281" spans="1:18" x14ac:dyDescent="0.25">
      <c r="A1281" s="2"/>
      <c r="B1281" s="1"/>
      <c r="C1281" s="2"/>
      <c r="D1281" s="2"/>
      <c r="E1281" s="4"/>
      <c r="F1281" s="4"/>
      <c r="G1281" s="4">
        <f t="shared" si="154"/>
        <v>0</v>
      </c>
      <c r="H1281" s="26" t="s">
        <v>6</v>
      </c>
      <c r="I1281" s="39">
        <f t="shared" si="161"/>
        <v>0</v>
      </c>
      <c r="J1281" s="29">
        <f t="shared" si="155"/>
        <v>0</v>
      </c>
      <c r="K1281" s="28">
        <f t="shared" si="156"/>
        <v>0</v>
      </c>
      <c r="L1281" s="29">
        <f t="shared" si="157"/>
        <v>0</v>
      </c>
      <c r="M1281" s="28">
        <f t="shared" si="158"/>
        <v>0</v>
      </c>
      <c r="N1281" s="29">
        <f t="shared" si="158"/>
        <v>0</v>
      </c>
      <c r="O1281" s="28">
        <f t="shared" si="159"/>
        <v>0</v>
      </c>
      <c r="P1281" s="29">
        <f t="shared" si="160"/>
        <v>0</v>
      </c>
      <c r="Q1281" s="27"/>
      <c r="R1281" s="7"/>
    </row>
    <row r="1282" spans="1:18" x14ac:dyDescent="0.25">
      <c r="A1282" s="2"/>
      <c r="B1282" s="1"/>
      <c r="C1282" s="2"/>
      <c r="D1282" s="2"/>
      <c r="E1282" s="4"/>
      <c r="F1282" s="4"/>
      <c r="G1282" s="4">
        <f t="shared" si="154"/>
        <v>0</v>
      </c>
      <c r="H1282" s="26" t="s">
        <v>6</v>
      </c>
      <c r="I1282" s="39">
        <f t="shared" si="161"/>
        <v>0</v>
      </c>
      <c r="J1282" s="29">
        <f t="shared" si="155"/>
        <v>0</v>
      </c>
      <c r="K1282" s="28">
        <f t="shared" si="156"/>
        <v>0</v>
      </c>
      <c r="L1282" s="29">
        <f t="shared" si="157"/>
        <v>0</v>
      </c>
      <c r="M1282" s="28">
        <f t="shared" si="158"/>
        <v>0</v>
      </c>
      <c r="N1282" s="29">
        <f t="shared" si="158"/>
        <v>0</v>
      </c>
      <c r="O1282" s="28">
        <f t="shared" si="159"/>
        <v>0</v>
      </c>
      <c r="P1282" s="29">
        <f t="shared" si="160"/>
        <v>0</v>
      </c>
      <c r="Q1282" s="27"/>
      <c r="R1282" s="7"/>
    </row>
    <row r="1283" spans="1:18" x14ac:dyDescent="0.25">
      <c r="A1283" s="2"/>
      <c r="B1283" s="1"/>
      <c r="C1283" s="2"/>
      <c r="D1283" s="2"/>
      <c r="E1283" s="4"/>
      <c r="F1283" s="4"/>
      <c r="G1283" s="4">
        <f t="shared" si="154"/>
        <v>0</v>
      </c>
      <c r="H1283" s="26" t="s">
        <v>6</v>
      </c>
      <c r="I1283" s="39">
        <f t="shared" si="161"/>
        <v>0</v>
      </c>
      <c r="J1283" s="29">
        <f t="shared" si="155"/>
        <v>0</v>
      </c>
      <c r="K1283" s="28">
        <f t="shared" si="156"/>
        <v>0</v>
      </c>
      <c r="L1283" s="29">
        <f t="shared" si="157"/>
        <v>0</v>
      </c>
      <c r="M1283" s="28">
        <f t="shared" si="158"/>
        <v>0</v>
      </c>
      <c r="N1283" s="29">
        <f t="shared" si="158"/>
        <v>0</v>
      </c>
      <c r="O1283" s="28">
        <f t="shared" si="159"/>
        <v>0</v>
      </c>
      <c r="P1283" s="29">
        <f t="shared" si="160"/>
        <v>0</v>
      </c>
      <c r="Q1283" s="27"/>
      <c r="R1283" s="7"/>
    </row>
    <row r="1284" spans="1:18" x14ac:dyDescent="0.25">
      <c r="A1284" s="2"/>
      <c r="B1284" s="1"/>
      <c r="C1284" s="2"/>
      <c r="D1284" s="2"/>
      <c r="E1284" s="4"/>
      <c r="F1284" s="4"/>
      <c r="G1284" s="4">
        <f t="shared" si="154"/>
        <v>0</v>
      </c>
      <c r="H1284" s="26" t="s">
        <v>6</v>
      </c>
      <c r="I1284" s="39">
        <f t="shared" si="161"/>
        <v>0</v>
      </c>
      <c r="J1284" s="29">
        <f t="shared" si="155"/>
        <v>0</v>
      </c>
      <c r="K1284" s="28">
        <f t="shared" si="156"/>
        <v>0</v>
      </c>
      <c r="L1284" s="29">
        <f t="shared" si="157"/>
        <v>0</v>
      </c>
      <c r="M1284" s="28">
        <f t="shared" si="158"/>
        <v>0</v>
      </c>
      <c r="N1284" s="29">
        <f t="shared" si="158"/>
        <v>0</v>
      </c>
      <c r="O1284" s="28">
        <f t="shared" si="159"/>
        <v>0</v>
      </c>
      <c r="P1284" s="29">
        <f t="shared" si="160"/>
        <v>0</v>
      </c>
      <c r="Q1284" s="27"/>
      <c r="R1284" s="7"/>
    </row>
    <row r="1285" spans="1:18" x14ac:dyDescent="0.25">
      <c r="A1285" s="2"/>
      <c r="B1285" s="1"/>
      <c r="C1285" s="2"/>
      <c r="D1285" s="2"/>
      <c r="E1285" s="4"/>
      <c r="F1285" s="4"/>
      <c r="G1285" s="4">
        <f t="shared" si="154"/>
        <v>0</v>
      </c>
      <c r="H1285" s="26" t="s">
        <v>6</v>
      </c>
      <c r="I1285" s="39">
        <f t="shared" si="161"/>
        <v>0</v>
      </c>
      <c r="J1285" s="29">
        <f t="shared" si="155"/>
        <v>0</v>
      </c>
      <c r="K1285" s="28">
        <f t="shared" si="156"/>
        <v>0</v>
      </c>
      <c r="L1285" s="29">
        <f t="shared" si="157"/>
        <v>0</v>
      </c>
      <c r="M1285" s="28">
        <f t="shared" si="158"/>
        <v>0</v>
      </c>
      <c r="N1285" s="29">
        <f t="shared" si="158"/>
        <v>0</v>
      </c>
      <c r="O1285" s="28">
        <f t="shared" si="159"/>
        <v>0</v>
      </c>
      <c r="P1285" s="29">
        <f t="shared" si="160"/>
        <v>0</v>
      </c>
      <c r="Q1285" s="27"/>
      <c r="R1285" s="7"/>
    </row>
    <row r="1286" spans="1:18" x14ac:dyDescent="0.25">
      <c r="A1286" s="2"/>
      <c r="B1286" s="1"/>
      <c r="C1286" s="2"/>
      <c r="D1286" s="2"/>
      <c r="E1286" s="4"/>
      <c r="F1286" s="4"/>
      <c r="G1286" s="4">
        <f t="shared" si="154"/>
        <v>0</v>
      </c>
      <c r="H1286" s="26" t="s">
        <v>6</v>
      </c>
      <c r="I1286" s="39">
        <f t="shared" si="161"/>
        <v>0</v>
      </c>
      <c r="J1286" s="29">
        <f t="shared" si="155"/>
        <v>0</v>
      </c>
      <c r="K1286" s="28">
        <f t="shared" si="156"/>
        <v>0</v>
      </c>
      <c r="L1286" s="29">
        <f t="shared" si="157"/>
        <v>0</v>
      </c>
      <c r="M1286" s="28">
        <f t="shared" si="158"/>
        <v>0</v>
      </c>
      <c r="N1286" s="29">
        <f t="shared" si="158"/>
        <v>0</v>
      </c>
      <c r="O1286" s="28">
        <f t="shared" si="159"/>
        <v>0</v>
      </c>
      <c r="P1286" s="29">
        <f t="shared" si="160"/>
        <v>0</v>
      </c>
      <c r="Q1286" s="27"/>
      <c r="R1286" s="7"/>
    </row>
    <row r="1287" spans="1:18" x14ac:dyDescent="0.25">
      <c r="A1287" s="2"/>
      <c r="B1287" s="1"/>
      <c r="C1287" s="2"/>
      <c r="D1287" s="2"/>
      <c r="E1287" s="4"/>
      <c r="F1287" s="4"/>
      <c r="G1287" s="4">
        <f t="shared" si="154"/>
        <v>0</v>
      </c>
      <c r="H1287" s="26" t="s">
        <v>6</v>
      </c>
      <c r="I1287" s="39">
        <f t="shared" si="161"/>
        <v>0</v>
      </c>
      <c r="J1287" s="29">
        <f t="shared" si="155"/>
        <v>0</v>
      </c>
      <c r="K1287" s="28">
        <f t="shared" si="156"/>
        <v>0</v>
      </c>
      <c r="L1287" s="29">
        <f t="shared" si="157"/>
        <v>0</v>
      </c>
      <c r="M1287" s="28">
        <f t="shared" si="158"/>
        <v>0</v>
      </c>
      <c r="N1287" s="29">
        <f t="shared" si="158"/>
        <v>0</v>
      </c>
      <c r="O1287" s="28">
        <f t="shared" si="159"/>
        <v>0</v>
      </c>
      <c r="P1287" s="29">
        <f t="shared" si="160"/>
        <v>0</v>
      </c>
      <c r="Q1287" s="27"/>
      <c r="R1287" s="7"/>
    </row>
    <row r="1288" spans="1:18" x14ac:dyDescent="0.25">
      <c r="A1288" s="2"/>
      <c r="B1288" s="1"/>
      <c r="C1288" s="2"/>
      <c r="D1288" s="2"/>
      <c r="E1288" s="4"/>
      <c r="F1288" s="4"/>
      <c r="G1288" s="4">
        <f t="shared" si="154"/>
        <v>0</v>
      </c>
      <c r="H1288" s="26" t="s">
        <v>6</v>
      </c>
      <c r="I1288" s="39">
        <f t="shared" si="161"/>
        <v>0</v>
      </c>
      <c r="J1288" s="29">
        <f t="shared" si="155"/>
        <v>0</v>
      </c>
      <c r="K1288" s="28">
        <f t="shared" si="156"/>
        <v>0</v>
      </c>
      <c r="L1288" s="29">
        <f t="shared" si="157"/>
        <v>0</v>
      </c>
      <c r="M1288" s="28">
        <f t="shared" si="158"/>
        <v>0</v>
      </c>
      <c r="N1288" s="29">
        <f t="shared" si="158"/>
        <v>0</v>
      </c>
      <c r="O1288" s="28">
        <f t="shared" si="159"/>
        <v>0</v>
      </c>
      <c r="P1288" s="29">
        <f t="shared" si="160"/>
        <v>0</v>
      </c>
      <c r="Q1288" s="27"/>
      <c r="R1288" s="7"/>
    </row>
    <row r="1289" spans="1:18" x14ac:dyDescent="0.25">
      <c r="A1289" s="2"/>
      <c r="B1289" s="1"/>
      <c r="C1289" s="2"/>
      <c r="D1289" s="2"/>
      <c r="E1289" s="4"/>
      <c r="F1289" s="4"/>
      <c r="G1289" s="4">
        <f t="shared" si="154"/>
        <v>0</v>
      </c>
      <c r="H1289" s="26" t="s">
        <v>6</v>
      </c>
      <c r="I1289" s="39">
        <f t="shared" si="161"/>
        <v>0</v>
      </c>
      <c r="J1289" s="29">
        <f t="shared" si="155"/>
        <v>0</v>
      </c>
      <c r="K1289" s="28">
        <f t="shared" si="156"/>
        <v>0</v>
      </c>
      <c r="L1289" s="29">
        <f t="shared" si="157"/>
        <v>0</v>
      </c>
      <c r="M1289" s="28">
        <f t="shared" si="158"/>
        <v>0</v>
      </c>
      <c r="N1289" s="29">
        <f t="shared" si="158"/>
        <v>0</v>
      </c>
      <c r="O1289" s="28">
        <f t="shared" si="159"/>
        <v>0</v>
      </c>
      <c r="P1289" s="29">
        <f t="shared" si="160"/>
        <v>0</v>
      </c>
      <c r="Q1289" s="27"/>
      <c r="R1289" s="7"/>
    </row>
    <row r="1290" spans="1:18" x14ac:dyDescent="0.25">
      <c r="A1290" s="2"/>
      <c r="B1290" s="1"/>
      <c r="C1290" s="2"/>
      <c r="D1290" s="2"/>
      <c r="E1290" s="4"/>
      <c r="F1290" s="4"/>
      <c r="G1290" s="4">
        <f t="shared" si="154"/>
        <v>0</v>
      </c>
      <c r="H1290" s="26" t="s">
        <v>6</v>
      </c>
      <c r="I1290" s="39">
        <f t="shared" si="161"/>
        <v>0</v>
      </c>
      <c r="J1290" s="29">
        <f t="shared" si="155"/>
        <v>0</v>
      </c>
      <c r="K1290" s="28">
        <f t="shared" si="156"/>
        <v>0</v>
      </c>
      <c r="L1290" s="29">
        <f t="shared" si="157"/>
        <v>0</v>
      </c>
      <c r="M1290" s="28">
        <f t="shared" si="158"/>
        <v>0</v>
      </c>
      <c r="N1290" s="29">
        <f t="shared" si="158"/>
        <v>0</v>
      </c>
      <c r="O1290" s="28">
        <f t="shared" si="159"/>
        <v>0</v>
      </c>
      <c r="P1290" s="29">
        <f t="shared" si="160"/>
        <v>0</v>
      </c>
      <c r="Q1290" s="27"/>
      <c r="R1290" s="7"/>
    </row>
    <row r="1291" spans="1:18" x14ac:dyDescent="0.25">
      <c r="A1291" s="2"/>
      <c r="B1291" s="1"/>
      <c r="C1291" s="2"/>
      <c r="D1291" s="2"/>
      <c r="E1291" s="4"/>
      <c r="F1291" s="4"/>
      <c r="G1291" s="4">
        <f t="shared" ref="G1291:G1354" si="162">E1291*F1291</f>
        <v>0</v>
      </c>
      <c r="H1291" s="26" t="s">
        <v>6</v>
      </c>
      <c r="I1291" s="39">
        <f t="shared" si="161"/>
        <v>0</v>
      </c>
      <c r="J1291" s="29">
        <f t="shared" ref="J1291:J1354" si="163">G1291*$E$4</f>
        <v>0</v>
      </c>
      <c r="K1291" s="28">
        <f t="shared" ref="K1291:K1354" si="164">IF(H1291="DIVISAS $",E1291*$E$5,0)</f>
        <v>0</v>
      </c>
      <c r="L1291" s="29">
        <f t="shared" ref="L1291:L1354" si="165">IF(H1291="DIVISAS $",G1291*$E$5,0)</f>
        <v>0</v>
      </c>
      <c r="M1291" s="28">
        <f t="shared" ref="M1291:N1354" si="166">SUM(I1291,K1291)</f>
        <v>0</v>
      </c>
      <c r="N1291" s="29">
        <f t="shared" si="166"/>
        <v>0</v>
      </c>
      <c r="O1291" s="28">
        <f t="shared" ref="O1291:O1354" si="167">E1291-M1291</f>
        <v>0</v>
      </c>
      <c r="P1291" s="29">
        <f t="shared" ref="P1291:P1354" si="168">G1291-N1291</f>
        <v>0</v>
      </c>
      <c r="Q1291" s="27"/>
      <c r="R1291" s="7"/>
    </row>
    <row r="1292" spans="1:18" x14ac:dyDescent="0.25">
      <c r="A1292" s="2"/>
      <c r="B1292" s="1"/>
      <c r="C1292" s="2"/>
      <c r="D1292" s="2"/>
      <c r="E1292" s="4"/>
      <c r="F1292" s="4"/>
      <c r="G1292" s="4">
        <f t="shared" si="162"/>
        <v>0</v>
      </c>
      <c r="H1292" s="26" t="s">
        <v>6</v>
      </c>
      <c r="I1292" s="39">
        <f t="shared" si="161"/>
        <v>0</v>
      </c>
      <c r="J1292" s="29">
        <f t="shared" si="163"/>
        <v>0</v>
      </c>
      <c r="K1292" s="28">
        <f t="shared" si="164"/>
        <v>0</v>
      </c>
      <c r="L1292" s="29">
        <f t="shared" si="165"/>
        <v>0</v>
      </c>
      <c r="M1292" s="28">
        <f t="shared" si="166"/>
        <v>0</v>
      </c>
      <c r="N1292" s="29">
        <f t="shared" si="166"/>
        <v>0</v>
      </c>
      <c r="O1292" s="28">
        <f t="shared" si="167"/>
        <v>0</v>
      </c>
      <c r="P1292" s="29">
        <f t="shared" si="168"/>
        <v>0</v>
      </c>
      <c r="Q1292" s="27"/>
      <c r="R1292" s="7"/>
    </row>
    <row r="1293" spans="1:18" x14ac:dyDescent="0.25">
      <c r="A1293" s="2"/>
      <c r="B1293" s="1"/>
      <c r="C1293" s="2"/>
      <c r="D1293" s="2"/>
      <c r="E1293" s="4"/>
      <c r="F1293" s="4"/>
      <c r="G1293" s="4">
        <f t="shared" si="162"/>
        <v>0</v>
      </c>
      <c r="H1293" s="26" t="s">
        <v>6</v>
      </c>
      <c r="I1293" s="39">
        <f t="shared" si="161"/>
        <v>0</v>
      </c>
      <c r="J1293" s="29">
        <f t="shared" si="163"/>
        <v>0</v>
      </c>
      <c r="K1293" s="28">
        <f t="shared" si="164"/>
        <v>0</v>
      </c>
      <c r="L1293" s="29">
        <f t="shared" si="165"/>
        <v>0</v>
      </c>
      <c r="M1293" s="28">
        <f t="shared" si="166"/>
        <v>0</v>
      </c>
      <c r="N1293" s="29">
        <f t="shared" si="166"/>
        <v>0</v>
      </c>
      <c r="O1293" s="28">
        <f t="shared" si="167"/>
        <v>0</v>
      </c>
      <c r="P1293" s="29">
        <f t="shared" si="168"/>
        <v>0</v>
      </c>
      <c r="Q1293" s="27"/>
      <c r="R1293" s="7"/>
    </row>
    <row r="1294" spans="1:18" x14ac:dyDescent="0.25">
      <c r="A1294" s="2"/>
      <c r="B1294" s="1"/>
      <c r="C1294" s="2"/>
      <c r="D1294" s="2"/>
      <c r="E1294" s="4"/>
      <c r="F1294" s="4"/>
      <c r="G1294" s="4">
        <f t="shared" si="162"/>
        <v>0</v>
      </c>
      <c r="H1294" s="26" t="s">
        <v>6</v>
      </c>
      <c r="I1294" s="39">
        <f t="shared" si="161"/>
        <v>0</v>
      </c>
      <c r="J1294" s="29">
        <f t="shared" si="163"/>
        <v>0</v>
      </c>
      <c r="K1294" s="28">
        <f t="shared" si="164"/>
        <v>0</v>
      </c>
      <c r="L1294" s="29">
        <f t="shared" si="165"/>
        <v>0</v>
      </c>
      <c r="M1294" s="28">
        <f t="shared" si="166"/>
        <v>0</v>
      </c>
      <c r="N1294" s="29">
        <f t="shared" si="166"/>
        <v>0</v>
      </c>
      <c r="O1294" s="28">
        <f t="shared" si="167"/>
        <v>0</v>
      </c>
      <c r="P1294" s="29">
        <f t="shared" si="168"/>
        <v>0</v>
      </c>
      <c r="Q1294" s="27"/>
      <c r="R1294" s="7"/>
    </row>
    <row r="1295" spans="1:18" x14ac:dyDescent="0.25">
      <c r="A1295" s="2"/>
      <c r="B1295" s="1"/>
      <c r="C1295" s="2"/>
      <c r="D1295" s="2"/>
      <c r="E1295" s="4"/>
      <c r="F1295" s="4"/>
      <c r="G1295" s="4">
        <f t="shared" si="162"/>
        <v>0</v>
      </c>
      <c r="H1295" s="26" t="s">
        <v>6</v>
      </c>
      <c r="I1295" s="39">
        <f t="shared" si="161"/>
        <v>0</v>
      </c>
      <c r="J1295" s="29">
        <f t="shared" si="163"/>
        <v>0</v>
      </c>
      <c r="K1295" s="28">
        <f t="shared" si="164"/>
        <v>0</v>
      </c>
      <c r="L1295" s="29">
        <f t="shared" si="165"/>
        <v>0</v>
      </c>
      <c r="M1295" s="28">
        <f t="shared" si="166"/>
        <v>0</v>
      </c>
      <c r="N1295" s="29">
        <f t="shared" si="166"/>
        <v>0</v>
      </c>
      <c r="O1295" s="28">
        <f t="shared" si="167"/>
        <v>0</v>
      </c>
      <c r="P1295" s="29">
        <f t="shared" si="168"/>
        <v>0</v>
      </c>
      <c r="Q1295" s="27"/>
      <c r="R1295" s="7"/>
    </row>
    <row r="1296" spans="1:18" x14ac:dyDescent="0.25">
      <c r="A1296" s="2"/>
      <c r="B1296" s="1"/>
      <c r="C1296" s="2"/>
      <c r="D1296" s="2"/>
      <c r="E1296" s="4"/>
      <c r="F1296" s="4"/>
      <c r="G1296" s="4">
        <f t="shared" si="162"/>
        <v>0</v>
      </c>
      <c r="H1296" s="26" t="s">
        <v>6</v>
      </c>
      <c r="I1296" s="39">
        <f t="shared" si="161"/>
        <v>0</v>
      </c>
      <c r="J1296" s="29">
        <f t="shared" si="163"/>
        <v>0</v>
      </c>
      <c r="K1296" s="28">
        <f t="shared" si="164"/>
        <v>0</v>
      </c>
      <c r="L1296" s="29">
        <f t="shared" si="165"/>
        <v>0</v>
      </c>
      <c r="M1296" s="28">
        <f t="shared" si="166"/>
        <v>0</v>
      </c>
      <c r="N1296" s="29">
        <f t="shared" si="166"/>
        <v>0</v>
      </c>
      <c r="O1296" s="28">
        <f t="shared" si="167"/>
        <v>0</v>
      </c>
      <c r="P1296" s="29">
        <f t="shared" si="168"/>
        <v>0</v>
      </c>
      <c r="Q1296" s="27"/>
      <c r="R1296" s="7"/>
    </row>
    <row r="1297" spans="1:18" x14ac:dyDescent="0.25">
      <c r="A1297" s="2"/>
      <c r="B1297" s="1"/>
      <c r="C1297" s="2"/>
      <c r="D1297" s="2"/>
      <c r="E1297" s="4"/>
      <c r="F1297" s="4"/>
      <c r="G1297" s="4">
        <f t="shared" si="162"/>
        <v>0</v>
      </c>
      <c r="H1297" s="26" t="s">
        <v>6</v>
      </c>
      <c r="I1297" s="39">
        <f t="shared" si="161"/>
        <v>0</v>
      </c>
      <c r="J1297" s="29">
        <f t="shared" si="163"/>
        <v>0</v>
      </c>
      <c r="K1297" s="28">
        <f t="shared" si="164"/>
        <v>0</v>
      </c>
      <c r="L1297" s="29">
        <f t="shared" si="165"/>
        <v>0</v>
      </c>
      <c r="M1297" s="28">
        <f t="shared" si="166"/>
        <v>0</v>
      </c>
      <c r="N1297" s="29">
        <f t="shared" si="166"/>
        <v>0</v>
      </c>
      <c r="O1297" s="28">
        <f t="shared" si="167"/>
        <v>0</v>
      </c>
      <c r="P1297" s="29">
        <f t="shared" si="168"/>
        <v>0</v>
      </c>
      <c r="Q1297" s="27"/>
      <c r="R1297" s="7"/>
    </row>
    <row r="1298" spans="1:18" x14ac:dyDescent="0.25">
      <c r="A1298" s="2"/>
      <c r="B1298" s="1"/>
      <c r="C1298" s="2"/>
      <c r="D1298" s="2"/>
      <c r="E1298" s="4"/>
      <c r="F1298" s="4"/>
      <c r="G1298" s="4">
        <f t="shared" si="162"/>
        <v>0</v>
      </c>
      <c r="H1298" s="26" t="s">
        <v>6</v>
      </c>
      <c r="I1298" s="39">
        <f t="shared" si="161"/>
        <v>0</v>
      </c>
      <c r="J1298" s="29">
        <f t="shared" si="163"/>
        <v>0</v>
      </c>
      <c r="K1298" s="28">
        <f t="shared" si="164"/>
        <v>0</v>
      </c>
      <c r="L1298" s="29">
        <f t="shared" si="165"/>
        <v>0</v>
      </c>
      <c r="M1298" s="28">
        <f t="shared" si="166"/>
        <v>0</v>
      </c>
      <c r="N1298" s="29">
        <f t="shared" si="166"/>
        <v>0</v>
      </c>
      <c r="O1298" s="28">
        <f t="shared" si="167"/>
        <v>0</v>
      </c>
      <c r="P1298" s="29">
        <f t="shared" si="168"/>
        <v>0</v>
      </c>
      <c r="Q1298" s="27"/>
      <c r="R1298" s="7"/>
    </row>
    <row r="1299" spans="1:18" x14ac:dyDescent="0.25">
      <c r="A1299" s="2"/>
      <c r="B1299" s="1"/>
      <c r="C1299" s="2"/>
      <c r="D1299" s="2"/>
      <c r="E1299" s="4"/>
      <c r="F1299" s="4"/>
      <c r="G1299" s="4">
        <f t="shared" si="162"/>
        <v>0</v>
      </c>
      <c r="H1299" s="26" t="s">
        <v>6</v>
      </c>
      <c r="I1299" s="39">
        <f t="shared" si="161"/>
        <v>0</v>
      </c>
      <c r="J1299" s="29">
        <f t="shared" si="163"/>
        <v>0</v>
      </c>
      <c r="K1299" s="28">
        <f t="shared" si="164"/>
        <v>0</v>
      </c>
      <c r="L1299" s="29">
        <f t="shared" si="165"/>
        <v>0</v>
      </c>
      <c r="M1299" s="28">
        <f t="shared" si="166"/>
        <v>0</v>
      </c>
      <c r="N1299" s="29">
        <f t="shared" si="166"/>
        <v>0</v>
      </c>
      <c r="O1299" s="28">
        <f t="shared" si="167"/>
        <v>0</v>
      </c>
      <c r="P1299" s="29">
        <f t="shared" si="168"/>
        <v>0</v>
      </c>
      <c r="Q1299" s="27"/>
      <c r="R1299" s="7"/>
    </row>
    <row r="1300" spans="1:18" x14ac:dyDescent="0.25">
      <c r="A1300" s="2"/>
      <c r="B1300" s="1"/>
      <c r="C1300" s="2"/>
      <c r="D1300" s="2"/>
      <c r="E1300" s="4"/>
      <c r="F1300" s="4"/>
      <c r="G1300" s="4">
        <f t="shared" si="162"/>
        <v>0</v>
      </c>
      <c r="H1300" s="26" t="s">
        <v>6</v>
      </c>
      <c r="I1300" s="39">
        <f t="shared" si="161"/>
        <v>0</v>
      </c>
      <c r="J1300" s="29">
        <f t="shared" si="163"/>
        <v>0</v>
      </c>
      <c r="K1300" s="28">
        <f t="shared" si="164"/>
        <v>0</v>
      </c>
      <c r="L1300" s="29">
        <f t="shared" si="165"/>
        <v>0</v>
      </c>
      <c r="M1300" s="28">
        <f t="shared" si="166"/>
        <v>0</v>
      </c>
      <c r="N1300" s="29">
        <f t="shared" si="166"/>
        <v>0</v>
      </c>
      <c r="O1300" s="28">
        <f t="shared" si="167"/>
        <v>0</v>
      </c>
      <c r="P1300" s="29">
        <f t="shared" si="168"/>
        <v>0</v>
      </c>
      <c r="Q1300" s="27"/>
      <c r="R1300" s="7"/>
    </row>
    <row r="1301" spans="1:18" x14ac:dyDescent="0.25">
      <c r="A1301" s="2"/>
      <c r="B1301" s="1"/>
      <c r="C1301" s="2"/>
      <c r="D1301" s="2"/>
      <c r="E1301" s="4"/>
      <c r="F1301" s="4"/>
      <c r="G1301" s="4">
        <f t="shared" si="162"/>
        <v>0</v>
      </c>
      <c r="H1301" s="26" t="s">
        <v>6</v>
      </c>
      <c r="I1301" s="39">
        <f t="shared" si="161"/>
        <v>0</v>
      </c>
      <c r="J1301" s="29">
        <f t="shared" si="163"/>
        <v>0</v>
      </c>
      <c r="K1301" s="28">
        <f t="shared" si="164"/>
        <v>0</v>
      </c>
      <c r="L1301" s="29">
        <f t="shared" si="165"/>
        <v>0</v>
      </c>
      <c r="M1301" s="28">
        <f t="shared" si="166"/>
        <v>0</v>
      </c>
      <c r="N1301" s="29">
        <f t="shared" si="166"/>
        <v>0</v>
      </c>
      <c r="O1301" s="28">
        <f t="shared" si="167"/>
        <v>0</v>
      </c>
      <c r="P1301" s="29">
        <f t="shared" si="168"/>
        <v>0</v>
      </c>
      <c r="Q1301" s="27"/>
      <c r="R1301" s="7"/>
    </row>
    <row r="1302" spans="1:18" x14ac:dyDescent="0.25">
      <c r="A1302" s="2"/>
      <c r="B1302" s="1"/>
      <c r="C1302" s="2"/>
      <c r="D1302" s="2"/>
      <c r="E1302" s="4"/>
      <c r="F1302" s="4"/>
      <c r="G1302" s="4">
        <f t="shared" si="162"/>
        <v>0</v>
      </c>
      <c r="H1302" s="26" t="s">
        <v>6</v>
      </c>
      <c r="I1302" s="39">
        <f t="shared" si="161"/>
        <v>0</v>
      </c>
      <c r="J1302" s="29">
        <f t="shared" si="163"/>
        <v>0</v>
      </c>
      <c r="K1302" s="28">
        <f t="shared" si="164"/>
        <v>0</v>
      </c>
      <c r="L1302" s="29">
        <f t="shared" si="165"/>
        <v>0</v>
      </c>
      <c r="M1302" s="28">
        <f t="shared" si="166"/>
        <v>0</v>
      </c>
      <c r="N1302" s="29">
        <f t="shared" si="166"/>
        <v>0</v>
      </c>
      <c r="O1302" s="28">
        <f t="shared" si="167"/>
        <v>0</v>
      </c>
      <c r="P1302" s="29">
        <f t="shared" si="168"/>
        <v>0</v>
      </c>
      <c r="Q1302" s="27"/>
      <c r="R1302" s="7"/>
    </row>
    <row r="1303" spans="1:18" x14ac:dyDescent="0.25">
      <c r="A1303" s="2"/>
      <c r="B1303" s="1"/>
      <c r="C1303" s="2"/>
      <c r="D1303" s="2"/>
      <c r="E1303" s="4"/>
      <c r="F1303" s="4"/>
      <c r="G1303" s="4">
        <f t="shared" si="162"/>
        <v>0</v>
      </c>
      <c r="H1303" s="26" t="s">
        <v>6</v>
      </c>
      <c r="I1303" s="39">
        <f t="shared" si="161"/>
        <v>0</v>
      </c>
      <c r="J1303" s="29">
        <f t="shared" si="163"/>
        <v>0</v>
      </c>
      <c r="K1303" s="28">
        <f t="shared" si="164"/>
        <v>0</v>
      </c>
      <c r="L1303" s="29">
        <f t="shared" si="165"/>
        <v>0</v>
      </c>
      <c r="M1303" s="28">
        <f t="shared" si="166"/>
        <v>0</v>
      </c>
      <c r="N1303" s="29">
        <f t="shared" si="166"/>
        <v>0</v>
      </c>
      <c r="O1303" s="28">
        <f t="shared" si="167"/>
        <v>0</v>
      </c>
      <c r="P1303" s="29">
        <f t="shared" si="168"/>
        <v>0</v>
      </c>
      <c r="Q1303" s="27"/>
      <c r="R1303" s="7"/>
    </row>
    <row r="1304" spans="1:18" x14ac:dyDescent="0.25">
      <c r="A1304" s="2"/>
      <c r="B1304" s="1"/>
      <c r="C1304" s="2"/>
      <c r="D1304" s="2"/>
      <c r="E1304" s="4"/>
      <c r="F1304" s="4"/>
      <c r="G1304" s="4">
        <f t="shared" si="162"/>
        <v>0</v>
      </c>
      <c r="H1304" s="26" t="s">
        <v>6</v>
      </c>
      <c r="I1304" s="39">
        <f t="shared" si="161"/>
        <v>0</v>
      </c>
      <c r="J1304" s="29">
        <f t="shared" si="163"/>
        <v>0</v>
      </c>
      <c r="K1304" s="28">
        <f t="shared" si="164"/>
        <v>0</v>
      </c>
      <c r="L1304" s="29">
        <f t="shared" si="165"/>
        <v>0</v>
      </c>
      <c r="M1304" s="28">
        <f t="shared" si="166"/>
        <v>0</v>
      </c>
      <c r="N1304" s="29">
        <f t="shared" si="166"/>
        <v>0</v>
      </c>
      <c r="O1304" s="28">
        <f t="shared" si="167"/>
        <v>0</v>
      </c>
      <c r="P1304" s="29">
        <f t="shared" si="168"/>
        <v>0</v>
      </c>
      <c r="Q1304" s="27"/>
      <c r="R1304" s="7"/>
    </row>
    <row r="1305" spans="1:18" x14ac:dyDescent="0.25">
      <c r="A1305" s="2"/>
      <c r="B1305" s="1"/>
      <c r="C1305" s="2"/>
      <c r="D1305" s="2"/>
      <c r="E1305" s="4"/>
      <c r="F1305" s="4"/>
      <c r="G1305" s="4">
        <f t="shared" si="162"/>
        <v>0</v>
      </c>
      <c r="H1305" s="26" t="s">
        <v>6</v>
      </c>
      <c r="I1305" s="39">
        <f t="shared" si="161"/>
        <v>0</v>
      </c>
      <c r="J1305" s="29">
        <f t="shared" si="163"/>
        <v>0</v>
      </c>
      <c r="K1305" s="28">
        <f t="shared" si="164"/>
        <v>0</v>
      </c>
      <c r="L1305" s="29">
        <f t="shared" si="165"/>
        <v>0</v>
      </c>
      <c r="M1305" s="28">
        <f t="shared" si="166"/>
        <v>0</v>
      </c>
      <c r="N1305" s="29">
        <f t="shared" si="166"/>
        <v>0</v>
      </c>
      <c r="O1305" s="28">
        <f t="shared" si="167"/>
        <v>0</v>
      </c>
      <c r="P1305" s="29">
        <f t="shared" si="168"/>
        <v>0</v>
      </c>
      <c r="Q1305" s="27"/>
      <c r="R1305" s="7"/>
    </row>
    <row r="1306" spans="1:18" x14ac:dyDescent="0.25">
      <c r="A1306" s="2"/>
      <c r="B1306" s="1"/>
      <c r="C1306" s="2"/>
      <c r="D1306" s="2"/>
      <c r="E1306" s="4"/>
      <c r="F1306" s="4"/>
      <c r="G1306" s="4">
        <f t="shared" si="162"/>
        <v>0</v>
      </c>
      <c r="H1306" s="26" t="s">
        <v>6</v>
      </c>
      <c r="I1306" s="39">
        <f t="shared" si="161"/>
        <v>0</v>
      </c>
      <c r="J1306" s="29">
        <f t="shared" si="163"/>
        <v>0</v>
      </c>
      <c r="K1306" s="28">
        <f t="shared" si="164"/>
        <v>0</v>
      </c>
      <c r="L1306" s="29">
        <f t="shared" si="165"/>
        <v>0</v>
      </c>
      <c r="M1306" s="28">
        <f t="shared" si="166"/>
        <v>0</v>
      </c>
      <c r="N1306" s="29">
        <f t="shared" si="166"/>
        <v>0</v>
      </c>
      <c r="O1306" s="28">
        <f t="shared" si="167"/>
        <v>0</v>
      </c>
      <c r="P1306" s="29">
        <f t="shared" si="168"/>
        <v>0</v>
      </c>
      <c r="Q1306" s="27"/>
      <c r="R1306" s="7"/>
    </row>
    <row r="1307" spans="1:18" x14ac:dyDescent="0.25">
      <c r="A1307" s="2"/>
      <c r="B1307" s="1"/>
      <c r="C1307" s="2"/>
      <c r="D1307" s="2"/>
      <c r="E1307" s="4"/>
      <c r="F1307" s="4"/>
      <c r="G1307" s="4">
        <f t="shared" si="162"/>
        <v>0</v>
      </c>
      <c r="H1307" s="26" t="s">
        <v>6</v>
      </c>
      <c r="I1307" s="39">
        <f t="shared" si="161"/>
        <v>0</v>
      </c>
      <c r="J1307" s="29">
        <f t="shared" si="163"/>
        <v>0</v>
      </c>
      <c r="K1307" s="28">
        <f t="shared" si="164"/>
        <v>0</v>
      </c>
      <c r="L1307" s="29">
        <f t="shared" si="165"/>
        <v>0</v>
      </c>
      <c r="M1307" s="28">
        <f t="shared" si="166"/>
        <v>0</v>
      </c>
      <c r="N1307" s="29">
        <f t="shared" si="166"/>
        <v>0</v>
      </c>
      <c r="O1307" s="28">
        <f t="shared" si="167"/>
        <v>0</v>
      </c>
      <c r="P1307" s="29">
        <f t="shared" si="168"/>
        <v>0</v>
      </c>
      <c r="Q1307" s="27"/>
      <c r="R1307" s="7"/>
    </row>
    <row r="1308" spans="1:18" x14ac:dyDescent="0.25">
      <c r="A1308" s="2"/>
      <c r="B1308" s="1"/>
      <c r="C1308" s="2"/>
      <c r="D1308" s="2"/>
      <c r="E1308" s="4"/>
      <c r="F1308" s="4"/>
      <c r="G1308" s="4">
        <f t="shared" si="162"/>
        <v>0</v>
      </c>
      <c r="H1308" s="26" t="s">
        <v>6</v>
      </c>
      <c r="I1308" s="39">
        <f t="shared" si="161"/>
        <v>0</v>
      </c>
      <c r="J1308" s="29">
        <f t="shared" si="163"/>
        <v>0</v>
      </c>
      <c r="K1308" s="28">
        <f t="shared" si="164"/>
        <v>0</v>
      </c>
      <c r="L1308" s="29">
        <f t="shared" si="165"/>
        <v>0</v>
      </c>
      <c r="M1308" s="28">
        <f t="shared" si="166"/>
        <v>0</v>
      </c>
      <c r="N1308" s="29">
        <f t="shared" si="166"/>
        <v>0</v>
      </c>
      <c r="O1308" s="28">
        <f t="shared" si="167"/>
        <v>0</v>
      </c>
      <c r="P1308" s="29">
        <f t="shared" si="168"/>
        <v>0</v>
      </c>
      <c r="Q1308" s="27"/>
      <c r="R1308" s="7"/>
    </row>
    <row r="1309" spans="1:18" x14ac:dyDescent="0.25">
      <c r="A1309" s="2"/>
      <c r="B1309" s="1"/>
      <c r="C1309" s="2"/>
      <c r="D1309" s="2"/>
      <c r="E1309" s="4"/>
      <c r="F1309" s="4"/>
      <c r="G1309" s="4">
        <f t="shared" si="162"/>
        <v>0</v>
      </c>
      <c r="H1309" s="26" t="s">
        <v>6</v>
      </c>
      <c r="I1309" s="39">
        <f t="shared" si="161"/>
        <v>0</v>
      </c>
      <c r="J1309" s="29">
        <f t="shared" si="163"/>
        <v>0</v>
      </c>
      <c r="K1309" s="28">
        <f t="shared" si="164"/>
        <v>0</v>
      </c>
      <c r="L1309" s="29">
        <f t="shared" si="165"/>
        <v>0</v>
      </c>
      <c r="M1309" s="28">
        <f t="shared" si="166"/>
        <v>0</v>
      </c>
      <c r="N1309" s="29">
        <f t="shared" si="166"/>
        <v>0</v>
      </c>
      <c r="O1309" s="28">
        <f t="shared" si="167"/>
        <v>0</v>
      </c>
      <c r="P1309" s="29">
        <f t="shared" si="168"/>
        <v>0</v>
      </c>
      <c r="Q1309" s="27"/>
      <c r="R1309" s="7"/>
    </row>
    <row r="1310" spans="1:18" x14ac:dyDescent="0.25">
      <c r="A1310" s="2"/>
      <c r="B1310" s="1"/>
      <c r="C1310" s="2"/>
      <c r="D1310" s="2"/>
      <c r="E1310" s="4"/>
      <c r="F1310" s="4"/>
      <c r="G1310" s="4">
        <f t="shared" si="162"/>
        <v>0</v>
      </c>
      <c r="H1310" s="26" t="s">
        <v>6</v>
      </c>
      <c r="I1310" s="39">
        <f t="shared" si="161"/>
        <v>0</v>
      </c>
      <c r="J1310" s="29">
        <f t="shared" si="163"/>
        <v>0</v>
      </c>
      <c r="K1310" s="28">
        <f t="shared" si="164"/>
        <v>0</v>
      </c>
      <c r="L1310" s="29">
        <f t="shared" si="165"/>
        <v>0</v>
      </c>
      <c r="M1310" s="28">
        <f t="shared" si="166"/>
        <v>0</v>
      </c>
      <c r="N1310" s="29">
        <f t="shared" si="166"/>
        <v>0</v>
      </c>
      <c r="O1310" s="28">
        <f t="shared" si="167"/>
        <v>0</v>
      </c>
      <c r="P1310" s="29">
        <f t="shared" si="168"/>
        <v>0</v>
      </c>
      <c r="Q1310" s="27"/>
      <c r="R1310" s="7"/>
    </row>
    <row r="1311" spans="1:18" x14ac:dyDescent="0.25">
      <c r="A1311" s="2"/>
      <c r="B1311" s="1"/>
      <c r="C1311" s="2"/>
      <c r="D1311" s="2"/>
      <c r="E1311" s="4"/>
      <c r="F1311" s="4"/>
      <c r="G1311" s="4">
        <f t="shared" si="162"/>
        <v>0</v>
      </c>
      <c r="H1311" s="26" t="s">
        <v>6</v>
      </c>
      <c r="I1311" s="39">
        <f t="shared" si="161"/>
        <v>0</v>
      </c>
      <c r="J1311" s="29">
        <f t="shared" si="163"/>
        <v>0</v>
      </c>
      <c r="K1311" s="28">
        <f t="shared" si="164"/>
        <v>0</v>
      </c>
      <c r="L1311" s="29">
        <f t="shared" si="165"/>
        <v>0</v>
      </c>
      <c r="M1311" s="28">
        <f t="shared" si="166"/>
        <v>0</v>
      </c>
      <c r="N1311" s="29">
        <f t="shared" si="166"/>
        <v>0</v>
      </c>
      <c r="O1311" s="28">
        <f t="shared" si="167"/>
        <v>0</v>
      </c>
      <c r="P1311" s="29">
        <f t="shared" si="168"/>
        <v>0</v>
      </c>
      <c r="Q1311" s="27"/>
      <c r="R1311" s="7"/>
    </row>
    <row r="1312" spans="1:18" x14ac:dyDescent="0.25">
      <c r="A1312" s="2"/>
      <c r="B1312" s="1"/>
      <c r="C1312" s="2"/>
      <c r="D1312" s="2"/>
      <c r="E1312" s="4"/>
      <c r="F1312" s="4"/>
      <c r="G1312" s="4">
        <f t="shared" si="162"/>
        <v>0</v>
      </c>
      <c r="H1312" s="26" t="s">
        <v>6</v>
      </c>
      <c r="I1312" s="39">
        <f t="shared" si="161"/>
        <v>0</v>
      </c>
      <c r="J1312" s="29">
        <f t="shared" si="163"/>
        <v>0</v>
      </c>
      <c r="K1312" s="28">
        <f t="shared" si="164"/>
        <v>0</v>
      </c>
      <c r="L1312" s="29">
        <f t="shared" si="165"/>
        <v>0</v>
      </c>
      <c r="M1312" s="28">
        <f t="shared" si="166"/>
        <v>0</v>
      </c>
      <c r="N1312" s="29">
        <f t="shared" si="166"/>
        <v>0</v>
      </c>
      <c r="O1312" s="28">
        <f t="shared" si="167"/>
        <v>0</v>
      </c>
      <c r="P1312" s="29">
        <f t="shared" si="168"/>
        <v>0</v>
      </c>
      <c r="Q1312" s="27"/>
      <c r="R1312" s="7"/>
    </row>
    <row r="1313" spans="1:18" x14ac:dyDescent="0.25">
      <c r="A1313" s="2"/>
      <c r="B1313" s="1"/>
      <c r="C1313" s="2"/>
      <c r="D1313" s="2"/>
      <c r="E1313" s="4"/>
      <c r="F1313" s="4"/>
      <c r="G1313" s="4">
        <f t="shared" si="162"/>
        <v>0</v>
      </c>
      <c r="H1313" s="26" t="s">
        <v>6</v>
      </c>
      <c r="I1313" s="39">
        <f t="shared" si="161"/>
        <v>0</v>
      </c>
      <c r="J1313" s="29">
        <f t="shared" si="163"/>
        <v>0</v>
      </c>
      <c r="K1313" s="28">
        <f t="shared" si="164"/>
        <v>0</v>
      </c>
      <c r="L1313" s="29">
        <f t="shared" si="165"/>
        <v>0</v>
      </c>
      <c r="M1313" s="28">
        <f t="shared" si="166"/>
        <v>0</v>
      </c>
      <c r="N1313" s="29">
        <f t="shared" si="166"/>
        <v>0</v>
      </c>
      <c r="O1313" s="28">
        <f t="shared" si="167"/>
        <v>0</v>
      </c>
      <c r="P1313" s="29">
        <f t="shared" si="168"/>
        <v>0</v>
      </c>
      <c r="Q1313" s="27"/>
      <c r="R1313" s="7"/>
    </row>
    <row r="1314" spans="1:18" x14ac:dyDescent="0.25">
      <c r="A1314" s="2"/>
      <c r="B1314" s="1"/>
      <c r="C1314" s="2"/>
      <c r="D1314" s="2"/>
      <c r="E1314" s="4"/>
      <c r="F1314" s="4"/>
      <c r="G1314" s="4">
        <f t="shared" si="162"/>
        <v>0</v>
      </c>
      <c r="H1314" s="26" t="s">
        <v>6</v>
      </c>
      <c r="I1314" s="39">
        <f t="shared" si="161"/>
        <v>0</v>
      </c>
      <c r="J1314" s="29">
        <f t="shared" si="163"/>
        <v>0</v>
      </c>
      <c r="K1314" s="28">
        <f t="shared" si="164"/>
        <v>0</v>
      </c>
      <c r="L1314" s="29">
        <f t="shared" si="165"/>
        <v>0</v>
      </c>
      <c r="M1314" s="28">
        <f t="shared" si="166"/>
        <v>0</v>
      </c>
      <c r="N1314" s="29">
        <f t="shared" si="166"/>
        <v>0</v>
      </c>
      <c r="O1314" s="28">
        <f t="shared" si="167"/>
        <v>0</v>
      </c>
      <c r="P1314" s="29">
        <f t="shared" si="168"/>
        <v>0</v>
      </c>
      <c r="Q1314" s="27"/>
      <c r="R1314" s="7"/>
    </row>
    <row r="1315" spans="1:18" x14ac:dyDescent="0.25">
      <c r="A1315" s="2"/>
      <c r="B1315" s="1"/>
      <c r="C1315" s="2"/>
      <c r="D1315" s="2"/>
      <c r="E1315" s="4"/>
      <c r="F1315" s="4"/>
      <c r="G1315" s="4">
        <f t="shared" si="162"/>
        <v>0</v>
      </c>
      <c r="H1315" s="26" t="s">
        <v>6</v>
      </c>
      <c r="I1315" s="39">
        <f t="shared" si="161"/>
        <v>0</v>
      </c>
      <c r="J1315" s="29">
        <f t="shared" si="163"/>
        <v>0</v>
      </c>
      <c r="K1315" s="28">
        <f t="shared" si="164"/>
        <v>0</v>
      </c>
      <c r="L1315" s="29">
        <f t="shared" si="165"/>
        <v>0</v>
      </c>
      <c r="M1315" s="28">
        <f t="shared" si="166"/>
        <v>0</v>
      </c>
      <c r="N1315" s="29">
        <f t="shared" si="166"/>
        <v>0</v>
      </c>
      <c r="O1315" s="28">
        <f t="shared" si="167"/>
        <v>0</v>
      </c>
      <c r="P1315" s="29">
        <f t="shared" si="168"/>
        <v>0</v>
      </c>
      <c r="Q1315" s="27"/>
      <c r="R1315" s="7"/>
    </row>
    <row r="1316" spans="1:18" x14ac:dyDescent="0.25">
      <c r="A1316" s="2"/>
      <c r="B1316" s="1"/>
      <c r="C1316" s="2"/>
      <c r="D1316" s="2"/>
      <c r="E1316" s="4"/>
      <c r="F1316" s="4"/>
      <c r="G1316" s="4">
        <f t="shared" si="162"/>
        <v>0</v>
      </c>
      <c r="H1316" s="26" t="s">
        <v>6</v>
      </c>
      <c r="I1316" s="39">
        <f t="shared" si="161"/>
        <v>0</v>
      </c>
      <c r="J1316" s="29">
        <f t="shared" si="163"/>
        <v>0</v>
      </c>
      <c r="K1316" s="28">
        <f t="shared" si="164"/>
        <v>0</v>
      </c>
      <c r="L1316" s="29">
        <f t="shared" si="165"/>
        <v>0</v>
      </c>
      <c r="M1316" s="28">
        <f t="shared" si="166"/>
        <v>0</v>
      </c>
      <c r="N1316" s="29">
        <f t="shared" si="166"/>
        <v>0</v>
      </c>
      <c r="O1316" s="28">
        <f t="shared" si="167"/>
        <v>0</v>
      </c>
      <c r="P1316" s="29">
        <f t="shared" si="168"/>
        <v>0</v>
      </c>
      <c r="Q1316" s="27"/>
      <c r="R1316" s="7"/>
    </row>
    <row r="1317" spans="1:18" x14ac:dyDescent="0.25">
      <c r="A1317" s="2"/>
      <c r="B1317" s="1"/>
      <c r="C1317" s="2"/>
      <c r="D1317" s="2"/>
      <c r="E1317" s="4"/>
      <c r="F1317" s="4"/>
      <c r="G1317" s="4">
        <f t="shared" si="162"/>
        <v>0</v>
      </c>
      <c r="H1317" s="26" t="s">
        <v>6</v>
      </c>
      <c r="I1317" s="39">
        <f t="shared" si="161"/>
        <v>0</v>
      </c>
      <c r="J1317" s="29">
        <f t="shared" si="163"/>
        <v>0</v>
      </c>
      <c r="K1317" s="28">
        <f t="shared" si="164"/>
        <v>0</v>
      </c>
      <c r="L1317" s="29">
        <f t="shared" si="165"/>
        <v>0</v>
      </c>
      <c r="M1317" s="28">
        <f t="shared" si="166"/>
        <v>0</v>
      </c>
      <c r="N1317" s="29">
        <f t="shared" si="166"/>
        <v>0</v>
      </c>
      <c r="O1317" s="28">
        <f t="shared" si="167"/>
        <v>0</v>
      </c>
      <c r="P1317" s="29">
        <f t="shared" si="168"/>
        <v>0</v>
      </c>
      <c r="Q1317" s="27"/>
      <c r="R1317" s="7"/>
    </row>
    <row r="1318" spans="1:18" x14ac:dyDescent="0.25">
      <c r="A1318" s="2"/>
      <c r="B1318" s="1"/>
      <c r="C1318" s="2"/>
      <c r="D1318" s="2"/>
      <c r="E1318" s="4"/>
      <c r="F1318" s="4"/>
      <c r="G1318" s="4">
        <f t="shared" si="162"/>
        <v>0</v>
      </c>
      <c r="H1318" s="26" t="s">
        <v>6</v>
      </c>
      <c r="I1318" s="39">
        <f t="shared" si="161"/>
        <v>0</v>
      </c>
      <c r="J1318" s="29">
        <f t="shared" si="163"/>
        <v>0</v>
      </c>
      <c r="K1318" s="28">
        <f t="shared" si="164"/>
        <v>0</v>
      </c>
      <c r="L1318" s="29">
        <f t="shared" si="165"/>
        <v>0</v>
      </c>
      <c r="M1318" s="28">
        <f t="shared" si="166"/>
        <v>0</v>
      </c>
      <c r="N1318" s="29">
        <f t="shared" si="166"/>
        <v>0</v>
      </c>
      <c r="O1318" s="28">
        <f t="shared" si="167"/>
        <v>0</v>
      </c>
      <c r="P1318" s="29">
        <f t="shared" si="168"/>
        <v>0</v>
      </c>
      <c r="Q1318" s="27"/>
      <c r="R1318" s="7"/>
    </row>
    <row r="1319" spans="1:18" x14ac:dyDescent="0.25">
      <c r="A1319" s="2"/>
      <c r="B1319" s="1"/>
      <c r="C1319" s="2"/>
      <c r="D1319" s="2"/>
      <c r="E1319" s="4"/>
      <c r="F1319" s="4"/>
      <c r="G1319" s="4">
        <f t="shared" si="162"/>
        <v>0</v>
      </c>
      <c r="H1319" s="26" t="s">
        <v>6</v>
      </c>
      <c r="I1319" s="39">
        <f t="shared" si="161"/>
        <v>0</v>
      </c>
      <c r="J1319" s="29">
        <f t="shared" si="163"/>
        <v>0</v>
      </c>
      <c r="K1319" s="28">
        <f t="shared" si="164"/>
        <v>0</v>
      </c>
      <c r="L1319" s="29">
        <f t="shared" si="165"/>
        <v>0</v>
      </c>
      <c r="M1319" s="28">
        <f t="shared" si="166"/>
        <v>0</v>
      </c>
      <c r="N1319" s="29">
        <f t="shared" si="166"/>
        <v>0</v>
      </c>
      <c r="O1319" s="28">
        <f t="shared" si="167"/>
        <v>0</v>
      </c>
      <c r="P1319" s="29">
        <f t="shared" si="168"/>
        <v>0</v>
      </c>
      <c r="Q1319" s="27"/>
      <c r="R1319" s="7"/>
    </row>
    <row r="1320" spans="1:18" x14ac:dyDescent="0.25">
      <c r="A1320" s="2"/>
      <c r="B1320" s="1"/>
      <c r="C1320" s="2"/>
      <c r="D1320" s="2"/>
      <c r="E1320" s="4"/>
      <c r="F1320" s="4"/>
      <c r="G1320" s="4">
        <f t="shared" si="162"/>
        <v>0</v>
      </c>
      <c r="H1320" s="26" t="s">
        <v>6</v>
      </c>
      <c r="I1320" s="39">
        <f t="shared" si="161"/>
        <v>0</v>
      </c>
      <c r="J1320" s="29">
        <f t="shared" si="163"/>
        <v>0</v>
      </c>
      <c r="K1320" s="28">
        <f t="shared" si="164"/>
        <v>0</v>
      </c>
      <c r="L1320" s="29">
        <f t="shared" si="165"/>
        <v>0</v>
      </c>
      <c r="M1320" s="28">
        <f t="shared" si="166"/>
        <v>0</v>
      </c>
      <c r="N1320" s="29">
        <f t="shared" si="166"/>
        <v>0</v>
      </c>
      <c r="O1320" s="28">
        <f t="shared" si="167"/>
        <v>0</v>
      </c>
      <c r="P1320" s="29">
        <f t="shared" si="168"/>
        <v>0</v>
      </c>
      <c r="Q1320" s="27"/>
      <c r="R1320" s="7"/>
    </row>
    <row r="1321" spans="1:18" x14ac:dyDescent="0.25">
      <c r="A1321" s="2"/>
      <c r="B1321" s="1"/>
      <c r="C1321" s="2"/>
      <c r="D1321" s="2"/>
      <c r="E1321" s="4"/>
      <c r="F1321" s="4"/>
      <c r="G1321" s="4">
        <f t="shared" si="162"/>
        <v>0</v>
      </c>
      <c r="H1321" s="26" t="s">
        <v>6</v>
      </c>
      <c r="I1321" s="39">
        <f t="shared" si="161"/>
        <v>0</v>
      </c>
      <c r="J1321" s="29">
        <f t="shared" si="163"/>
        <v>0</v>
      </c>
      <c r="K1321" s="28">
        <f t="shared" si="164"/>
        <v>0</v>
      </c>
      <c r="L1321" s="29">
        <f t="shared" si="165"/>
        <v>0</v>
      </c>
      <c r="M1321" s="28">
        <f t="shared" si="166"/>
        <v>0</v>
      </c>
      <c r="N1321" s="29">
        <f t="shared" si="166"/>
        <v>0</v>
      </c>
      <c r="O1321" s="28">
        <f t="shared" si="167"/>
        <v>0</v>
      </c>
      <c r="P1321" s="29">
        <f t="shared" si="168"/>
        <v>0</v>
      </c>
      <c r="Q1321" s="27"/>
      <c r="R1321" s="7"/>
    </row>
    <row r="1322" spans="1:18" x14ac:dyDescent="0.25">
      <c r="A1322" s="2"/>
      <c r="B1322" s="1"/>
      <c r="C1322" s="2"/>
      <c r="D1322" s="2"/>
      <c r="E1322" s="4"/>
      <c r="F1322" s="4"/>
      <c r="G1322" s="4">
        <f t="shared" si="162"/>
        <v>0</v>
      </c>
      <c r="H1322" s="26" t="s">
        <v>6</v>
      </c>
      <c r="I1322" s="39">
        <f t="shared" si="161"/>
        <v>0</v>
      </c>
      <c r="J1322" s="29">
        <f t="shared" si="163"/>
        <v>0</v>
      </c>
      <c r="K1322" s="28">
        <f t="shared" si="164"/>
        <v>0</v>
      </c>
      <c r="L1322" s="29">
        <f t="shared" si="165"/>
        <v>0</v>
      </c>
      <c r="M1322" s="28">
        <f t="shared" si="166"/>
        <v>0</v>
      </c>
      <c r="N1322" s="29">
        <f t="shared" si="166"/>
        <v>0</v>
      </c>
      <c r="O1322" s="28">
        <f t="shared" si="167"/>
        <v>0</v>
      </c>
      <c r="P1322" s="29">
        <f t="shared" si="168"/>
        <v>0</v>
      </c>
      <c r="Q1322" s="27"/>
      <c r="R1322" s="7"/>
    </row>
    <row r="1323" spans="1:18" x14ac:dyDescent="0.25">
      <c r="A1323" s="2"/>
      <c r="B1323" s="1"/>
      <c r="C1323" s="2"/>
      <c r="D1323" s="2"/>
      <c r="E1323" s="4"/>
      <c r="F1323" s="4"/>
      <c r="G1323" s="4">
        <f t="shared" si="162"/>
        <v>0</v>
      </c>
      <c r="H1323" s="26" t="s">
        <v>6</v>
      </c>
      <c r="I1323" s="39">
        <f t="shared" si="161"/>
        <v>0</v>
      </c>
      <c r="J1323" s="29">
        <f t="shared" si="163"/>
        <v>0</v>
      </c>
      <c r="K1323" s="28">
        <f t="shared" si="164"/>
        <v>0</v>
      </c>
      <c r="L1323" s="29">
        <f t="shared" si="165"/>
        <v>0</v>
      </c>
      <c r="M1323" s="28">
        <f t="shared" si="166"/>
        <v>0</v>
      </c>
      <c r="N1323" s="29">
        <f t="shared" si="166"/>
        <v>0</v>
      </c>
      <c r="O1323" s="28">
        <f t="shared" si="167"/>
        <v>0</v>
      </c>
      <c r="P1323" s="29">
        <f t="shared" si="168"/>
        <v>0</v>
      </c>
      <c r="Q1323" s="27"/>
      <c r="R1323" s="7"/>
    </row>
    <row r="1324" spans="1:18" x14ac:dyDescent="0.25">
      <c r="A1324" s="2"/>
      <c r="B1324" s="1"/>
      <c r="C1324" s="2"/>
      <c r="D1324" s="2"/>
      <c r="E1324" s="4"/>
      <c r="F1324" s="4"/>
      <c r="G1324" s="4">
        <f t="shared" si="162"/>
        <v>0</v>
      </c>
      <c r="H1324" s="26" t="s">
        <v>6</v>
      </c>
      <c r="I1324" s="39">
        <f t="shared" si="161"/>
        <v>0</v>
      </c>
      <c r="J1324" s="29">
        <f t="shared" si="163"/>
        <v>0</v>
      </c>
      <c r="K1324" s="28">
        <f t="shared" si="164"/>
        <v>0</v>
      </c>
      <c r="L1324" s="29">
        <f t="shared" si="165"/>
        <v>0</v>
      </c>
      <c r="M1324" s="28">
        <f t="shared" si="166"/>
        <v>0</v>
      </c>
      <c r="N1324" s="29">
        <f t="shared" si="166"/>
        <v>0</v>
      </c>
      <c r="O1324" s="28">
        <f t="shared" si="167"/>
        <v>0</v>
      </c>
      <c r="P1324" s="29">
        <f t="shared" si="168"/>
        <v>0</v>
      </c>
      <c r="Q1324" s="27"/>
      <c r="R1324" s="7"/>
    </row>
    <row r="1325" spans="1:18" x14ac:dyDescent="0.25">
      <c r="A1325" s="2"/>
      <c r="B1325" s="1"/>
      <c r="C1325" s="2"/>
      <c r="D1325" s="2"/>
      <c r="E1325" s="4"/>
      <c r="F1325" s="4"/>
      <c r="G1325" s="4">
        <f t="shared" si="162"/>
        <v>0</v>
      </c>
      <c r="H1325" s="26" t="s">
        <v>6</v>
      </c>
      <c r="I1325" s="39">
        <f t="shared" si="161"/>
        <v>0</v>
      </c>
      <c r="J1325" s="29">
        <f t="shared" si="163"/>
        <v>0</v>
      </c>
      <c r="K1325" s="28">
        <f t="shared" si="164"/>
        <v>0</v>
      </c>
      <c r="L1325" s="29">
        <f t="shared" si="165"/>
        <v>0</v>
      </c>
      <c r="M1325" s="28">
        <f t="shared" si="166"/>
        <v>0</v>
      </c>
      <c r="N1325" s="29">
        <f t="shared" si="166"/>
        <v>0</v>
      </c>
      <c r="O1325" s="28">
        <f t="shared" si="167"/>
        <v>0</v>
      </c>
      <c r="P1325" s="29">
        <f t="shared" si="168"/>
        <v>0</v>
      </c>
      <c r="Q1325" s="27"/>
      <c r="R1325" s="7"/>
    </row>
    <row r="1326" spans="1:18" x14ac:dyDescent="0.25">
      <c r="A1326" s="2"/>
      <c r="B1326" s="1"/>
      <c r="C1326" s="2"/>
      <c r="D1326" s="2"/>
      <c r="E1326" s="4"/>
      <c r="F1326" s="4"/>
      <c r="G1326" s="4">
        <f t="shared" si="162"/>
        <v>0</v>
      </c>
      <c r="H1326" s="26" t="s">
        <v>6</v>
      </c>
      <c r="I1326" s="39">
        <f t="shared" si="161"/>
        <v>0</v>
      </c>
      <c r="J1326" s="29">
        <f t="shared" si="163"/>
        <v>0</v>
      </c>
      <c r="K1326" s="28">
        <f t="shared" si="164"/>
        <v>0</v>
      </c>
      <c r="L1326" s="29">
        <f t="shared" si="165"/>
        <v>0</v>
      </c>
      <c r="M1326" s="28">
        <f t="shared" si="166"/>
        <v>0</v>
      </c>
      <c r="N1326" s="29">
        <f t="shared" si="166"/>
        <v>0</v>
      </c>
      <c r="O1326" s="28">
        <f t="shared" si="167"/>
        <v>0</v>
      </c>
      <c r="P1326" s="29">
        <f t="shared" si="168"/>
        <v>0</v>
      </c>
      <c r="Q1326" s="27"/>
      <c r="R1326" s="7"/>
    </row>
    <row r="1327" spans="1:18" x14ac:dyDescent="0.25">
      <c r="A1327" s="2"/>
      <c r="B1327" s="1"/>
      <c r="C1327" s="2"/>
      <c r="D1327" s="2"/>
      <c r="E1327" s="4"/>
      <c r="F1327" s="4"/>
      <c r="G1327" s="4">
        <f t="shared" si="162"/>
        <v>0</v>
      </c>
      <c r="H1327" s="26" t="s">
        <v>6</v>
      </c>
      <c r="I1327" s="39">
        <f t="shared" si="161"/>
        <v>0</v>
      </c>
      <c r="J1327" s="29">
        <f t="shared" si="163"/>
        <v>0</v>
      </c>
      <c r="K1327" s="28">
        <f t="shared" si="164"/>
        <v>0</v>
      </c>
      <c r="L1327" s="29">
        <f t="shared" si="165"/>
        <v>0</v>
      </c>
      <c r="M1327" s="28">
        <f t="shared" si="166"/>
        <v>0</v>
      </c>
      <c r="N1327" s="29">
        <f t="shared" si="166"/>
        <v>0</v>
      </c>
      <c r="O1327" s="28">
        <f t="shared" si="167"/>
        <v>0</v>
      </c>
      <c r="P1327" s="29">
        <f t="shared" si="168"/>
        <v>0</v>
      </c>
      <c r="Q1327" s="27"/>
      <c r="R1327" s="7"/>
    </row>
    <row r="1328" spans="1:18" x14ac:dyDescent="0.25">
      <c r="A1328" s="2"/>
      <c r="B1328" s="1"/>
      <c r="C1328" s="2"/>
      <c r="D1328" s="2"/>
      <c r="E1328" s="4"/>
      <c r="F1328" s="4"/>
      <c r="G1328" s="4">
        <f t="shared" si="162"/>
        <v>0</v>
      </c>
      <c r="H1328" s="26" t="s">
        <v>6</v>
      </c>
      <c r="I1328" s="39">
        <f t="shared" si="161"/>
        <v>0</v>
      </c>
      <c r="J1328" s="29">
        <f t="shared" si="163"/>
        <v>0</v>
      </c>
      <c r="K1328" s="28">
        <f t="shared" si="164"/>
        <v>0</v>
      </c>
      <c r="L1328" s="29">
        <f t="shared" si="165"/>
        <v>0</v>
      </c>
      <c r="M1328" s="28">
        <f t="shared" si="166"/>
        <v>0</v>
      </c>
      <c r="N1328" s="29">
        <f t="shared" si="166"/>
        <v>0</v>
      </c>
      <c r="O1328" s="28">
        <f t="shared" si="167"/>
        <v>0</v>
      </c>
      <c r="P1328" s="29">
        <f t="shared" si="168"/>
        <v>0</v>
      </c>
      <c r="Q1328" s="27"/>
      <c r="R1328" s="7"/>
    </row>
    <row r="1329" spans="1:18" x14ac:dyDescent="0.25">
      <c r="A1329" s="2"/>
      <c r="B1329" s="1"/>
      <c r="C1329" s="2"/>
      <c r="D1329" s="2"/>
      <c r="E1329" s="4"/>
      <c r="F1329" s="4"/>
      <c r="G1329" s="4">
        <f t="shared" si="162"/>
        <v>0</v>
      </c>
      <c r="H1329" s="26" t="s">
        <v>6</v>
      </c>
      <c r="I1329" s="39">
        <f t="shared" si="161"/>
        <v>0</v>
      </c>
      <c r="J1329" s="29">
        <f t="shared" si="163"/>
        <v>0</v>
      </c>
      <c r="K1329" s="28">
        <f t="shared" si="164"/>
        <v>0</v>
      </c>
      <c r="L1329" s="29">
        <f t="shared" si="165"/>
        <v>0</v>
      </c>
      <c r="M1329" s="28">
        <f t="shared" si="166"/>
        <v>0</v>
      </c>
      <c r="N1329" s="29">
        <f t="shared" si="166"/>
        <v>0</v>
      </c>
      <c r="O1329" s="28">
        <f t="shared" si="167"/>
        <v>0</v>
      </c>
      <c r="P1329" s="29">
        <f t="shared" si="168"/>
        <v>0</v>
      </c>
      <c r="Q1329" s="27"/>
      <c r="R1329" s="7"/>
    </row>
    <row r="1330" spans="1:18" x14ac:dyDescent="0.25">
      <c r="A1330" s="2"/>
      <c r="B1330" s="1"/>
      <c r="C1330" s="2"/>
      <c r="D1330" s="2"/>
      <c r="E1330" s="4"/>
      <c r="F1330" s="4"/>
      <c r="G1330" s="4">
        <f t="shared" si="162"/>
        <v>0</v>
      </c>
      <c r="H1330" s="26" t="s">
        <v>6</v>
      </c>
      <c r="I1330" s="39">
        <f t="shared" si="161"/>
        <v>0</v>
      </c>
      <c r="J1330" s="29">
        <f t="shared" si="163"/>
        <v>0</v>
      </c>
      <c r="K1330" s="28">
        <f t="shared" si="164"/>
        <v>0</v>
      </c>
      <c r="L1330" s="29">
        <f t="shared" si="165"/>
        <v>0</v>
      </c>
      <c r="M1330" s="28">
        <f t="shared" si="166"/>
        <v>0</v>
      </c>
      <c r="N1330" s="29">
        <f t="shared" si="166"/>
        <v>0</v>
      </c>
      <c r="O1330" s="28">
        <f t="shared" si="167"/>
        <v>0</v>
      </c>
      <c r="P1330" s="29">
        <f t="shared" si="168"/>
        <v>0</v>
      </c>
      <c r="Q1330" s="27"/>
      <c r="R1330" s="7"/>
    </row>
    <row r="1331" spans="1:18" x14ac:dyDescent="0.25">
      <c r="A1331" s="2"/>
      <c r="B1331" s="1"/>
      <c r="C1331" s="2"/>
      <c r="D1331" s="2"/>
      <c r="E1331" s="4"/>
      <c r="F1331" s="4"/>
      <c r="G1331" s="4">
        <f t="shared" si="162"/>
        <v>0</v>
      </c>
      <c r="H1331" s="26" t="s">
        <v>6</v>
      </c>
      <c r="I1331" s="39">
        <f t="shared" si="161"/>
        <v>0</v>
      </c>
      <c r="J1331" s="29">
        <f t="shared" si="163"/>
        <v>0</v>
      </c>
      <c r="K1331" s="28">
        <f t="shared" si="164"/>
        <v>0</v>
      </c>
      <c r="L1331" s="29">
        <f t="shared" si="165"/>
        <v>0</v>
      </c>
      <c r="M1331" s="28">
        <f t="shared" si="166"/>
        <v>0</v>
      </c>
      <c r="N1331" s="29">
        <f t="shared" si="166"/>
        <v>0</v>
      </c>
      <c r="O1331" s="28">
        <f t="shared" si="167"/>
        <v>0</v>
      </c>
      <c r="P1331" s="29">
        <f t="shared" si="168"/>
        <v>0</v>
      </c>
      <c r="Q1331" s="27"/>
      <c r="R1331" s="7"/>
    </row>
    <row r="1332" spans="1:18" x14ac:dyDescent="0.25">
      <c r="A1332" s="2"/>
      <c r="B1332" s="1"/>
      <c r="C1332" s="2"/>
      <c r="D1332" s="2"/>
      <c r="E1332" s="4"/>
      <c r="F1332" s="4"/>
      <c r="G1332" s="4">
        <f t="shared" si="162"/>
        <v>0</v>
      </c>
      <c r="H1332" s="26" t="s">
        <v>6</v>
      </c>
      <c r="I1332" s="39">
        <f t="shared" si="161"/>
        <v>0</v>
      </c>
      <c r="J1332" s="29">
        <f t="shared" si="163"/>
        <v>0</v>
      </c>
      <c r="K1332" s="28">
        <f t="shared" si="164"/>
        <v>0</v>
      </c>
      <c r="L1332" s="29">
        <f t="shared" si="165"/>
        <v>0</v>
      </c>
      <c r="M1332" s="28">
        <f t="shared" si="166"/>
        <v>0</v>
      </c>
      <c r="N1332" s="29">
        <f t="shared" si="166"/>
        <v>0</v>
      </c>
      <c r="O1332" s="28">
        <f t="shared" si="167"/>
        <v>0</v>
      </c>
      <c r="P1332" s="29">
        <f t="shared" si="168"/>
        <v>0</v>
      </c>
      <c r="Q1332" s="27"/>
      <c r="R1332" s="7"/>
    </row>
    <row r="1333" spans="1:18" x14ac:dyDescent="0.25">
      <c r="A1333" s="2"/>
      <c r="B1333" s="1"/>
      <c r="C1333" s="2"/>
      <c r="D1333" s="2"/>
      <c r="E1333" s="4"/>
      <c r="F1333" s="4"/>
      <c r="G1333" s="4">
        <f t="shared" si="162"/>
        <v>0</v>
      </c>
      <c r="H1333" s="26" t="s">
        <v>6</v>
      </c>
      <c r="I1333" s="39">
        <f t="shared" si="161"/>
        <v>0</v>
      </c>
      <c r="J1333" s="29">
        <f t="shared" si="163"/>
        <v>0</v>
      </c>
      <c r="K1333" s="28">
        <f t="shared" si="164"/>
        <v>0</v>
      </c>
      <c r="L1333" s="29">
        <f t="shared" si="165"/>
        <v>0</v>
      </c>
      <c r="M1333" s="28">
        <f t="shared" si="166"/>
        <v>0</v>
      </c>
      <c r="N1333" s="29">
        <f t="shared" si="166"/>
        <v>0</v>
      </c>
      <c r="O1333" s="28">
        <f t="shared" si="167"/>
        <v>0</v>
      </c>
      <c r="P1333" s="29">
        <f t="shared" si="168"/>
        <v>0</v>
      </c>
      <c r="Q1333" s="27"/>
      <c r="R1333" s="7"/>
    </row>
    <row r="1334" spans="1:18" x14ac:dyDescent="0.25">
      <c r="A1334" s="2"/>
      <c r="B1334" s="1"/>
      <c r="C1334" s="2"/>
      <c r="D1334" s="2"/>
      <c r="E1334" s="4"/>
      <c r="F1334" s="4"/>
      <c r="G1334" s="4">
        <f t="shared" si="162"/>
        <v>0</v>
      </c>
      <c r="H1334" s="26" t="s">
        <v>6</v>
      </c>
      <c r="I1334" s="39">
        <f t="shared" si="161"/>
        <v>0</v>
      </c>
      <c r="J1334" s="29">
        <f t="shared" si="163"/>
        <v>0</v>
      </c>
      <c r="K1334" s="28">
        <f t="shared" si="164"/>
        <v>0</v>
      </c>
      <c r="L1334" s="29">
        <f t="shared" si="165"/>
        <v>0</v>
      </c>
      <c r="M1334" s="28">
        <f t="shared" si="166"/>
        <v>0</v>
      </c>
      <c r="N1334" s="29">
        <f t="shared" si="166"/>
        <v>0</v>
      </c>
      <c r="O1334" s="28">
        <f t="shared" si="167"/>
        <v>0</v>
      </c>
      <c r="P1334" s="29">
        <f t="shared" si="168"/>
        <v>0</v>
      </c>
      <c r="Q1334" s="27"/>
      <c r="R1334" s="7"/>
    </row>
    <row r="1335" spans="1:18" x14ac:dyDescent="0.25">
      <c r="A1335" s="2"/>
      <c r="B1335" s="1"/>
      <c r="C1335" s="2"/>
      <c r="D1335" s="2"/>
      <c r="E1335" s="4"/>
      <c r="F1335" s="4"/>
      <c r="G1335" s="4">
        <f t="shared" si="162"/>
        <v>0</v>
      </c>
      <c r="H1335" s="26" t="s">
        <v>6</v>
      </c>
      <c r="I1335" s="39">
        <f t="shared" si="161"/>
        <v>0</v>
      </c>
      <c r="J1335" s="29">
        <f t="shared" si="163"/>
        <v>0</v>
      </c>
      <c r="K1335" s="28">
        <f t="shared" si="164"/>
        <v>0</v>
      </c>
      <c r="L1335" s="29">
        <f t="shared" si="165"/>
        <v>0</v>
      </c>
      <c r="M1335" s="28">
        <f t="shared" si="166"/>
        <v>0</v>
      </c>
      <c r="N1335" s="29">
        <f t="shared" si="166"/>
        <v>0</v>
      </c>
      <c r="O1335" s="28">
        <f t="shared" si="167"/>
        <v>0</v>
      </c>
      <c r="P1335" s="29">
        <f t="shared" si="168"/>
        <v>0</v>
      </c>
      <c r="Q1335" s="27"/>
      <c r="R1335" s="7"/>
    </row>
    <row r="1336" spans="1:18" x14ac:dyDescent="0.25">
      <c r="A1336" s="2"/>
      <c r="B1336" s="1"/>
      <c r="C1336" s="2"/>
      <c r="D1336" s="2"/>
      <c r="E1336" s="4"/>
      <c r="F1336" s="4"/>
      <c r="G1336" s="4">
        <f t="shared" si="162"/>
        <v>0</v>
      </c>
      <c r="H1336" s="26" t="s">
        <v>6</v>
      </c>
      <c r="I1336" s="39">
        <f t="shared" si="161"/>
        <v>0</v>
      </c>
      <c r="J1336" s="29">
        <f t="shared" si="163"/>
        <v>0</v>
      </c>
      <c r="K1336" s="28">
        <f t="shared" si="164"/>
        <v>0</v>
      </c>
      <c r="L1336" s="29">
        <f t="shared" si="165"/>
        <v>0</v>
      </c>
      <c r="M1336" s="28">
        <f t="shared" si="166"/>
        <v>0</v>
      </c>
      <c r="N1336" s="29">
        <f t="shared" si="166"/>
        <v>0</v>
      </c>
      <c r="O1336" s="28">
        <f t="shared" si="167"/>
        <v>0</v>
      </c>
      <c r="P1336" s="29">
        <f t="shared" si="168"/>
        <v>0</v>
      </c>
      <c r="Q1336" s="27"/>
      <c r="R1336" s="7"/>
    </row>
    <row r="1337" spans="1:18" x14ac:dyDescent="0.25">
      <c r="A1337" s="2"/>
      <c r="B1337" s="1"/>
      <c r="C1337" s="2"/>
      <c r="D1337" s="2"/>
      <c r="E1337" s="4"/>
      <c r="F1337" s="4"/>
      <c r="G1337" s="4">
        <f t="shared" si="162"/>
        <v>0</v>
      </c>
      <c r="H1337" s="26" t="s">
        <v>6</v>
      </c>
      <c r="I1337" s="39">
        <f t="shared" si="161"/>
        <v>0</v>
      </c>
      <c r="J1337" s="29">
        <f t="shared" si="163"/>
        <v>0</v>
      </c>
      <c r="K1337" s="28">
        <f t="shared" si="164"/>
        <v>0</v>
      </c>
      <c r="L1337" s="29">
        <f t="shared" si="165"/>
        <v>0</v>
      </c>
      <c r="M1337" s="28">
        <f t="shared" si="166"/>
        <v>0</v>
      </c>
      <c r="N1337" s="29">
        <f t="shared" si="166"/>
        <v>0</v>
      </c>
      <c r="O1337" s="28">
        <f t="shared" si="167"/>
        <v>0</v>
      </c>
      <c r="P1337" s="29">
        <f t="shared" si="168"/>
        <v>0</v>
      </c>
      <c r="Q1337" s="27"/>
      <c r="R1337" s="7"/>
    </row>
    <row r="1338" spans="1:18" x14ac:dyDescent="0.25">
      <c r="A1338" s="2"/>
      <c r="B1338" s="1"/>
      <c r="C1338" s="2"/>
      <c r="D1338" s="2"/>
      <c r="E1338" s="4"/>
      <c r="F1338" s="4"/>
      <c r="G1338" s="4">
        <f t="shared" si="162"/>
        <v>0</v>
      </c>
      <c r="H1338" s="26" t="s">
        <v>6</v>
      </c>
      <c r="I1338" s="39">
        <f t="shared" si="161"/>
        <v>0</v>
      </c>
      <c r="J1338" s="29">
        <f t="shared" si="163"/>
        <v>0</v>
      </c>
      <c r="K1338" s="28">
        <f t="shared" si="164"/>
        <v>0</v>
      </c>
      <c r="L1338" s="29">
        <f t="shared" si="165"/>
        <v>0</v>
      </c>
      <c r="M1338" s="28">
        <f t="shared" si="166"/>
        <v>0</v>
      </c>
      <c r="N1338" s="29">
        <f t="shared" si="166"/>
        <v>0</v>
      </c>
      <c r="O1338" s="28">
        <f t="shared" si="167"/>
        <v>0</v>
      </c>
      <c r="P1338" s="29">
        <f t="shared" si="168"/>
        <v>0</v>
      </c>
      <c r="Q1338" s="27"/>
      <c r="R1338" s="7"/>
    </row>
    <row r="1339" spans="1:18" x14ac:dyDescent="0.25">
      <c r="A1339" s="2"/>
      <c r="B1339" s="1"/>
      <c r="C1339" s="2"/>
      <c r="D1339" s="2"/>
      <c r="E1339" s="4"/>
      <c r="F1339" s="4"/>
      <c r="G1339" s="4">
        <f t="shared" si="162"/>
        <v>0</v>
      </c>
      <c r="H1339" s="26" t="s">
        <v>6</v>
      </c>
      <c r="I1339" s="39">
        <f t="shared" si="161"/>
        <v>0</v>
      </c>
      <c r="J1339" s="29">
        <f t="shared" si="163"/>
        <v>0</v>
      </c>
      <c r="K1339" s="28">
        <f t="shared" si="164"/>
        <v>0</v>
      </c>
      <c r="L1339" s="29">
        <f t="shared" si="165"/>
        <v>0</v>
      </c>
      <c r="M1339" s="28">
        <f t="shared" si="166"/>
        <v>0</v>
      </c>
      <c r="N1339" s="29">
        <f t="shared" si="166"/>
        <v>0</v>
      </c>
      <c r="O1339" s="28">
        <f t="shared" si="167"/>
        <v>0</v>
      </c>
      <c r="P1339" s="29">
        <f t="shared" si="168"/>
        <v>0</v>
      </c>
      <c r="Q1339" s="27"/>
      <c r="R1339" s="7"/>
    </row>
    <row r="1340" spans="1:18" x14ac:dyDescent="0.25">
      <c r="A1340" s="2"/>
      <c r="B1340" s="1"/>
      <c r="C1340" s="2"/>
      <c r="D1340" s="2"/>
      <c r="E1340" s="4"/>
      <c r="F1340" s="4"/>
      <c r="G1340" s="4">
        <f t="shared" si="162"/>
        <v>0</v>
      </c>
      <c r="H1340" s="26" t="s">
        <v>6</v>
      </c>
      <c r="I1340" s="39">
        <f t="shared" si="161"/>
        <v>0</v>
      </c>
      <c r="J1340" s="29">
        <f t="shared" si="163"/>
        <v>0</v>
      </c>
      <c r="K1340" s="28">
        <f t="shared" si="164"/>
        <v>0</v>
      </c>
      <c r="L1340" s="29">
        <f t="shared" si="165"/>
        <v>0</v>
      </c>
      <c r="M1340" s="28">
        <f t="shared" si="166"/>
        <v>0</v>
      </c>
      <c r="N1340" s="29">
        <f t="shared" si="166"/>
        <v>0</v>
      </c>
      <c r="O1340" s="28">
        <f t="shared" si="167"/>
        <v>0</v>
      </c>
      <c r="P1340" s="29">
        <f t="shared" si="168"/>
        <v>0</v>
      </c>
      <c r="Q1340" s="27"/>
      <c r="R1340" s="7"/>
    </row>
    <row r="1341" spans="1:18" x14ac:dyDescent="0.25">
      <c r="A1341" s="2"/>
      <c r="B1341" s="1"/>
      <c r="C1341" s="2"/>
      <c r="D1341" s="2"/>
      <c r="E1341" s="4"/>
      <c r="F1341" s="4"/>
      <c r="G1341" s="4">
        <f t="shared" si="162"/>
        <v>0</v>
      </c>
      <c r="H1341" s="26" t="s">
        <v>6</v>
      </c>
      <c r="I1341" s="39">
        <f t="shared" si="161"/>
        <v>0</v>
      </c>
      <c r="J1341" s="29">
        <f t="shared" si="163"/>
        <v>0</v>
      </c>
      <c r="K1341" s="28">
        <f t="shared" si="164"/>
        <v>0</v>
      </c>
      <c r="L1341" s="29">
        <f t="shared" si="165"/>
        <v>0</v>
      </c>
      <c r="M1341" s="28">
        <f t="shared" si="166"/>
        <v>0</v>
      </c>
      <c r="N1341" s="29">
        <f t="shared" si="166"/>
        <v>0</v>
      </c>
      <c r="O1341" s="28">
        <f t="shared" si="167"/>
        <v>0</v>
      </c>
      <c r="P1341" s="29">
        <f t="shared" si="168"/>
        <v>0</v>
      </c>
      <c r="Q1341" s="27"/>
      <c r="R1341" s="7"/>
    </row>
    <row r="1342" spans="1:18" x14ac:dyDescent="0.25">
      <c r="A1342" s="2"/>
      <c r="B1342" s="1"/>
      <c r="C1342" s="2"/>
      <c r="D1342" s="2"/>
      <c r="E1342" s="4"/>
      <c r="F1342" s="4"/>
      <c r="G1342" s="4">
        <f t="shared" si="162"/>
        <v>0</v>
      </c>
      <c r="H1342" s="26" t="s">
        <v>6</v>
      </c>
      <c r="I1342" s="39">
        <f t="shared" si="161"/>
        <v>0</v>
      </c>
      <c r="J1342" s="29">
        <f t="shared" si="163"/>
        <v>0</v>
      </c>
      <c r="K1342" s="28">
        <f t="shared" si="164"/>
        <v>0</v>
      </c>
      <c r="L1342" s="29">
        <f t="shared" si="165"/>
        <v>0</v>
      </c>
      <c r="M1342" s="28">
        <f t="shared" si="166"/>
        <v>0</v>
      </c>
      <c r="N1342" s="29">
        <f t="shared" si="166"/>
        <v>0</v>
      </c>
      <c r="O1342" s="28">
        <f t="shared" si="167"/>
        <v>0</v>
      </c>
      <c r="P1342" s="29">
        <f t="shared" si="168"/>
        <v>0</v>
      </c>
      <c r="Q1342" s="27"/>
      <c r="R1342" s="7"/>
    </row>
    <row r="1343" spans="1:18" x14ac:dyDescent="0.25">
      <c r="A1343" s="2"/>
      <c r="B1343" s="1"/>
      <c r="C1343" s="2"/>
      <c r="D1343" s="2"/>
      <c r="E1343" s="4"/>
      <c r="F1343" s="4"/>
      <c r="G1343" s="4">
        <f t="shared" si="162"/>
        <v>0</v>
      </c>
      <c r="H1343" s="26" t="s">
        <v>6</v>
      </c>
      <c r="I1343" s="39">
        <f t="shared" si="161"/>
        <v>0</v>
      </c>
      <c r="J1343" s="29">
        <f t="shared" si="163"/>
        <v>0</v>
      </c>
      <c r="K1343" s="28">
        <f t="shared" si="164"/>
        <v>0</v>
      </c>
      <c r="L1343" s="29">
        <f t="shared" si="165"/>
        <v>0</v>
      </c>
      <c r="M1343" s="28">
        <f t="shared" si="166"/>
        <v>0</v>
      </c>
      <c r="N1343" s="29">
        <f t="shared" si="166"/>
        <v>0</v>
      </c>
      <c r="O1343" s="28">
        <f t="shared" si="167"/>
        <v>0</v>
      </c>
      <c r="P1343" s="29">
        <f t="shared" si="168"/>
        <v>0</v>
      </c>
      <c r="Q1343" s="27"/>
      <c r="R1343" s="7"/>
    </row>
    <row r="1344" spans="1:18" x14ac:dyDescent="0.25">
      <c r="A1344" s="2"/>
      <c r="B1344" s="1"/>
      <c r="C1344" s="2"/>
      <c r="D1344" s="2"/>
      <c r="E1344" s="4"/>
      <c r="F1344" s="4"/>
      <c r="G1344" s="4">
        <f t="shared" si="162"/>
        <v>0</v>
      </c>
      <c r="H1344" s="26" t="s">
        <v>6</v>
      </c>
      <c r="I1344" s="39">
        <f t="shared" ref="I1344:I1407" si="169">E1344*$E$4</f>
        <v>0</v>
      </c>
      <c r="J1344" s="29">
        <f t="shared" si="163"/>
        <v>0</v>
      </c>
      <c r="K1344" s="28">
        <f t="shared" si="164"/>
        <v>0</v>
      </c>
      <c r="L1344" s="29">
        <f t="shared" si="165"/>
        <v>0</v>
      </c>
      <c r="M1344" s="28">
        <f t="shared" si="166"/>
        <v>0</v>
      </c>
      <c r="N1344" s="29">
        <f t="shared" si="166"/>
        <v>0</v>
      </c>
      <c r="O1344" s="28">
        <f t="shared" si="167"/>
        <v>0</v>
      </c>
      <c r="P1344" s="29">
        <f t="shared" si="168"/>
        <v>0</v>
      </c>
      <c r="Q1344" s="27"/>
      <c r="R1344" s="7"/>
    </row>
    <row r="1345" spans="1:18" x14ac:dyDescent="0.25">
      <c r="A1345" s="2"/>
      <c r="B1345" s="1"/>
      <c r="C1345" s="2"/>
      <c r="D1345" s="2"/>
      <c r="E1345" s="4"/>
      <c r="F1345" s="4"/>
      <c r="G1345" s="4">
        <f t="shared" si="162"/>
        <v>0</v>
      </c>
      <c r="H1345" s="26" t="s">
        <v>6</v>
      </c>
      <c r="I1345" s="39">
        <f t="shared" si="169"/>
        <v>0</v>
      </c>
      <c r="J1345" s="29">
        <f t="shared" si="163"/>
        <v>0</v>
      </c>
      <c r="K1345" s="28">
        <f t="shared" si="164"/>
        <v>0</v>
      </c>
      <c r="L1345" s="29">
        <f t="shared" si="165"/>
        <v>0</v>
      </c>
      <c r="M1345" s="28">
        <f t="shared" si="166"/>
        <v>0</v>
      </c>
      <c r="N1345" s="29">
        <f t="shared" si="166"/>
        <v>0</v>
      </c>
      <c r="O1345" s="28">
        <f t="shared" si="167"/>
        <v>0</v>
      </c>
      <c r="P1345" s="29">
        <f t="shared" si="168"/>
        <v>0</v>
      </c>
      <c r="Q1345" s="27"/>
      <c r="R1345" s="7"/>
    </row>
    <row r="1346" spans="1:18" x14ac:dyDescent="0.25">
      <c r="A1346" s="2"/>
      <c r="B1346" s="1"/>
      <c r="C1346" s="2"/>
      <c r="D1346" s="2"/>
      <c r="E1346" s="4"/>
      <c r="F1346" s="4"/>
      <c r="G1346" s="4">
        <f t="shared" si="162"/>
        <v>0</v>
      </c>
      <c r="H1346" s="26" t="s">
        <v>6</v>
      </c>
      <c r="I1346" s="39">
        <f t="shared" si="169"/>
        <v>0</v>
      </c>
      <c r="J1346" s="29">
        <f t="shared" si="163"/>
        <v>0</v>
      </c>
      <c r="K1346" s="28">
        <f t="shared" si="164"/>
        <v>0</v>
      </c>
      <c r="L1346" s="29">
        <f t="shared" si="165"/>
        <v>0</v>
      </c>
      <c r="M1346" s="28">
        <f t="shared" si="166"/>
        <v>0</v>
      </c>
      <c r="N1346" s="29">
        <f t="shared" si="166"/>
        <v>0</v>
      </c>
      <c r="O1346" s="28">
        <f t="shared" si="167"/>
        <v>0</v>
      </c>
      <c r="P1346" s="29">
        <f t="shared" si="168"/>
        <v>0</v>
      </c>
      <c r="Q1346" s="27"/>
      <c r="R1346" s="7"/>
    </row>
    <row r="1347" spans="1:18" x14ac:dyDescent="0.25">
      <c r="A1347" s="2"/>
      <c r="B1347" s="1"/>
      <c r="C1347" s="2"/>
      <c r="D1347" s="2"/>
      <c r="E1347" s="4"/>
      <c r="F1347" s="4"/>
      <c r="G1347" s="4">
        <f t="shared" si="162"/>
        <v>0</v>
      </c>
      <c r="H1347" s="26" t="s">
        <v>6</v>
      </c>
      <c r="I1347" s="39">
        <f t="shared" si="169"/>
        <v>0</v>
      </c>
      <c r="J1347" s="29">
        <f t="shared" si="163"/>
        <v>0</v>
      </c>
      <c r="K1347" s="28">
        <f t="shared" si="164"/>
        <v>0</v>
      </c>
      <c r="L1347" s="29">
        <f t="shared" si="165"/>
        <v>0</v>
      </c>
      <c r="M1347" s="28">
        <f t="shared" si="166"/>
        <v>0</v>
      </c>
      <c r="N1347" s="29">
        <f t="shared" si="166"/>
        <v>0</v>
      </c>
      <c r="O1347" s="28">
        <f t="shared" si="167"/>
        <v>0</v>
      </c>
      <c r="P1347" s="29">
        <f t="shared" si="168"/>
        <v>0</v>
      </c>
      <c r="Q1347" s="27"/>
      <c r="R1347" s="7"/>
    </row>
    <row r="1348" spans="1:18" x14ac:dyDescent="0.25">
      <c r="A1348" s="2"/>
      <c r="B1348" s="1"/>
      <c r="C1348" s="2"/>
      <c r="D1348" s="2"/>
      <c r="E1348" s="4"/>
      <c r="F1348" s="4"/>
      <c r="G1348" s="4">
        <f t="shared" si="162"/>
        <v>0</v>
      </c>
      <c r="H1348" s="26" t="s">
        <v>6</v>
      </c>
      <c r="I1348" s="39">
        <f t="shared" si="169"/>
        <v>0</v>
      </c>
      <c r="J1348" s="29">
        <f t="shared" si="163"/>
        <v>0</v>
      </c>
      <c r="K1348" s="28">
        <f t="shared" si="164"/>
        <v>0</v>
      </c>
      <c r="L1348" s="29">
        <f t="shared" si="165"/>
        <v>0</v>
      </c>
      <c r="M1348" s="28">
        <f t="shared" si="166"/>
        <v>0</v>
      </c>
      <c r="N1348" s="29">
        <f t="shared" si="166"/>
        <v>0</v>
      </c>
      <c r="O1348" s="28">
        <f t="shared" si="167"/>
        <v>0</v>
      </c>
      <c r="P1348" s="29">
        <f t="shared" si="168"/>
        <v>0</v>
      </c>
      <c r="Q1348" s="27"/>
      <c r="R1348" s="7"/>
    </row>
    <row r="1349" spans="1:18" x14ac:dyDescent="0.25">
      <c r="A1349" s="2"/>
      <c r="B1349" s="1"/>
      <c r="C1349" s="2"/>
      <c r="D1349" s="2"/>
      <c r="E1349" s="4"/>
      <c r="F1349" s="4"/>
      <c r="G1349" s="4">
        <f t="shared" si="162"/>
        <v>0</v>
      </c>
      <c r="H1349" s="26" t="s">
        <v>6</v>
      </c>
      <c r="I1349" s="39">
        <f t="shared" si="169"/>
        <v>0</v>
      </c>
      <c r="J1349" s="29">
        <f t="shared" si="163"/>
        <v>0</v>
      </c>
      <c r="K1349" s="28">
        <f t="shared" si="164"/>
        <v>0</v>
      </c>
      <c r="L1349" s="29">
        <f t="shared" si="165"/>
        <v>0</v>
      </c>
      <c r="M1349" s="28">
        <f t="shared" si="166"/>
        <v>0</v>
      </c>
      <c r="N1349" s="29">
        <f t="shared" si="166"/>
        <v>0</v>
      </c>
      <c r="O1349" s="28">
        <f t="shared" si="167"/>
        <v>0</v>
      </c>
      <c r="P1349" s="29">
        <f t="shared" si="168"/>
        <v>0</v>
      </c>
      <c r="Q1349" s="27"/>
      <c r="R1349" s="7"/>
    </row>
    <row r="1350" spans="1:18" x14ac:dyDescent="0.25">
      <c r="A1350" s="2"/>
      <c r="B1350" s="1"/>
      <c r="C1350" s="2"/>
      <c r="D1350" s="2"/>
      <c r="E1350" s="4"/>
      <c r="F1350" s="4"/>
      <c r="G1350" s="4">
        <f t="shared" si="162"/>
        <v>0</v>
      </c>
      <c r="H1350" s="26" t="s">
        <v>6</v>
      </c>
      <c r="I1350" s="39">
        <f t="shared" si="169"/>
        <v>0</v>
      </c>
      <c r="J1350" s="29">
        <f t="shared" si="163"/>
        <v>0</v>
      </c>
      <c r="K1350" s="28">
        <f t="shared" si="164"/>
        <v>0</v>
      </c>
      <c r="L1350" s="29">
        <f t="shared" si="165"/>
        <v>0</v>
      </c>
      <c r="M1350" s="28">
        <f t="shared" si="166"/>
        <v>0</v>
      </c>
      <c r="N1350" s="29">
        <f t="shared" si="166"/>
        <v>0</v>
      </c>
      <c r="O1350" s="28">
        <f t="shared" si="167"/>
        <v>0</v>
      </c>
      <c r="P1350" s="29">
        <f t="shared" si="168"/>
        <v>0</v>
      </c>
      <c r="Q1350" s="27"/>
      <c r="R1350" s="7"/>
    </row>
    <row r="1351" spans="1:18" x14ac:dyDescent="0.25">
      <c r="A1351" s="2"/>
      <c r="B1351" s="1"/>
      <c r="C1351" s="2"/>
      <c r="D1351" s="2"/>
      <c r="E1351" s="4"/>
      <c r="F1351" s="4"/>
      <c r="G1351" s="4">
        <f t="shared" si="162"/>
        <v>0</v>
      </c>
      <c r="H1351" s="26" t="s">
        <v>6</v>
      </c>
      <c r="I1351" s="39">
        <f t="shared" si="169"/>
        <v>0</v>
      </c>
      <c r="J1351" s="29">
        <f t="shared" si="163"/>
        <v>0</v>
      </c>
      <c r="K1351" s="28">
        <f t="shared" si="164"/>
        <v>0</v>
      </c>
      <c r="L1351" s="29">
        <f t="shared" si="165"/>
        <v>0</v>
      </c>
      <c r="M1351" s="28">
        <f t="shared" si="166"/>
        <v>0</v>
      </c>
      <c r="N1351" s="29">
        <f t="shared" si="166"/>
        <v>0</v>
      </c>
      <c r="O1351" s="28">
        <f t="shared" si="167"/>
        <v>0</v>
      </c>
      <c r="P1351" s="29">
        <f t="shared" si="168"/>
        <v>0</v>
      </c>
      <c r="Q1351" s="27"/>
      <c r="R1351" s="7"/>
    </row>
    <row r="1352" spans="1:18" x14ac:dyDescent="0.25">
      <c r="A1352" s="2"/>
      <c r="B1352" s="1"/>
      <c r="C1352" s="2"/>
      <c r="D1352" s="2"/>
      <c r="E1352" s="4"/>
      <c r="F1352" s="4"/>
      <c r="G1352" s="4">
        <f t="shared" si="162"/>
        <v>0</v>
      </c>
      <c r="H1352" s="26" t="s">
        <v>6</v>
      </c>
      <c r="I1352" s="39">
        <f t="shared" si="169"/>
        <v>0</v>
      </c>
      <c r="J1352" s="29">
        <f t="shared" si="163"/>
        <v>0</v>
      </c>
      <c r="K1352" s="28">
        <f t="shared" si="164"/>
        <v>0</v>
      </c>
      <c r="L1352" s="29">
        <f t="shared" si="165"/>
        <v>0</v>
      </c>
      <c r="M1352" s="28">
        <f t="shared" si="166"/>
        <v>0</v>
      </c>
      <c r="N1352" s="29">
        <f t="shared" si="166"/>
        <v>0</v>
      </c>
      <c r="O1352" s="28">
        <f t="shared" si="167"/>
        <v>0</v>
      </c>
      <c r="P1352" s="29">
        <f t="shared" si="168"/>
        <v>0</v>
      </c>
      <c r="Q1352" s="27"/>
      <c r="R1352" s="7"/>
    </row>
    <row r="1353" spans="1:18" x14ac:dyDescent="0.25">
      <c r="A1353" s="2"/>
      <c r="B1353" s="1"/>
      <c r="C1353" s="2"/>
      <c r="D1353" s="2"/>
      <c r="E1353" s="4"/>
      <c r="F1353" s="4"/>
      <c r="G1353" s="4">
        <f t="shared" si="162"/>
        <v>0</v>
      </c>
      <c r="H1353" s="26" t="s">
        <v>6</v>
      </c>
      <c r="I1353" s="39">
        <f t="shared" si="169"/>
        <v>0</v>
      </c>
      <c r="J1353" s="29">
        <f t="shared" si="163"/>
        <v>0</v>
      </c>
      <c r="K1353" s="28">
        <f t="shared" si="164"/>
        <v>0</v>
      </c>
      <c r="L1353" s="29">
        <f t="shared" si="165"/>
        <v>0</v>
      </c>
      <c r="M1353" s="28">
        <f t="shared" si="166"/>
        <v>0</v>
      </c>
      <c r="N1353" s="29">
        <f t="shared" si="166"/>
        <v>0</v>
      </c>
      <c r="O1353" s="28">
        <f t="shared" si="167"/>
        <v>0</v>
      </c>
      <c r="P1353" s="29">
        <f t="shared" si="168"/>
        <v>0</v>
      </c>
      <c r="Q1353" s="27"/>
      <c r="R1353" s="7"/>
    </row>
    <row r="1354" spans="1:18" x14ac:dyDescent="0.25">
      <c r="A1354" s="2"/>
      <c r="B1354" s="1"/>
      <c r="C1354" s="2"/>
      <c r="D1354" s="2"/>
      <c r="E1354" s="4"/>
      <c r="F1354" s="4"/>
      <c r="G1354" s="4">
        <f t="shared" si="162"/>
        <v>0</v>
      </c>
      <c r="H1354" s="26" t="s">
        <v>6</v>
      </c>
      <c r="I1354" s="39">
        <f t="shared" si="169"/>
        <v>0</v>
      </c>
      <c r="J1354" s="29">
        <f t="shared" si="163"/>
        <v>0</v>
      </c>
      <c r="K1354" s="28">
        <f t="shared" si="164"/>
        <v>0</v>
      </c>
      <c r="L1354" s="29">
        <f t="shared" si="165"/>
        <v>0</v>
      </c>
      <c r="M1354" s="28">
        <f t="shared" si="166"/>
        <v>0</v>
      </c>
      <c r="N1354" s="29">
        <f t="shared" si="166"/>
        <v>0</v>
      </c>
      <c r="O1354" s="28">
        <f t="shared" si="167"/>
        <v>0</v>
      </c>
      <c r="P1354" s="29">
        <f t="shared" si="168"/>
        <v>0</v>
      </c>
      <c r="Q1354" s="27"/>
      <c r="R1354" s="7"/>
    </row>
    <row r="1355" spans="1:18" x14ac:dyDescent="0.25">
      <c r="A1355" s="2"/>
      <c r="B1355" s="1"/>
      <c r="C1355" s="2"/>
      <c r="D1355" s="2"/>
      <c r="E1355" s="4"/>
      <c r="F1355" s="4"/>
      <c r="G1355" s="4">
        <f t="shared" ref="G1355:G1418" si="170">E1355*F1355</f>
        <v>0</v>
      </c>
      <c r="H1355" s="26" t="s">
        <v>6</v>
      </c>
      <c r="I1355" s="39">
        <f t="shared" si="169"/>
        <v>0</v>
      </c>
      <c r="J1355" s="29">
        <f t="shared" ref="J1355:J1418" si="171">G1355*$E$4</f>
        <v>0</v>
      </c>
      <c r="K1355" s="28">
        <f t="shared" ref="K1355:K1418" si="172">IF(H1355="DIVISAS $",E1355*$E$5,0)</f>
        <v>0</v>
      </c>
      <c r="L1355" s="29">
        <f t="shared" ref="L1355:L1418" si="173">IF(H1355="DIVISAS $",G1355*$E$5,0)</f>
        <v>0</v>
      </c>
      <c r="M1355" s="28">
        <f t="shared" ref="M1355:N1418" si="174">SUM(I1355,K1355)</f>
        <v>0</v>
      </c>
      <c r="N1355" s="29">
        <f t="shared" si="174"/>
        <v>0</v>
      </c>
      <c r="O1355" s="28">
        <f t="shared" ref="O1355:O1418" si="175">E1355-M1355</f>
        <v>0</v>
      </c>
      <c r="P1355" s="29">
        <f t="shared" ref="P1355:P1418" si="176">G1355-N1355</f>
        <v>0</v>
      </c>
      <c r="Q1355" s="27"/>
      <c r="R1355" s="7"/>
    </row>
    <row r="1356" spans="1:18" x14ac:dyDescent="0.25">
      <c r="A1356" s="2"/>
      <c r="B1356" s="1"/>
      <c r="C1356" s="2"/>
      <c r="D1356" s="2"/>
      <c r="E1356" s="4"/>
      <c r="F1356" s="4"/>
      <c r="G1356" s="4">
        <f t="shared" si="170"/>
        <v>0</v>
      </c>
      <c r="H1356" s="26" t="s">
        <v>6</v>
      </c>
      <c r="I1356" s="39">
        <f t="shared" si="169"/>
        <v>0</v>
      </c>
      <c r="J1356" s="29">
        <f t="shared" si="171"/>
        <v>0</v>
      </c>
      <c r="K1356" s="28">
        <f t="shared" si="172"/>
        <v>0</v>
      </c>
      <c r="L1356" s="29">
        <f t="shared" si="173"/>
        <v>0</v>
      </c>
      <c r="M1356" s="28">
        <f t="shared" si="174"/>
        <v>0</v>
      </c>
      <c r="N1356" s="29">
        <f t="shared" si="174"/>
        <v>0</v>
      </c>
      <c r="O1356" s="28">
        <f t="shared" si="175"/>
        <v>0</v>
      </c>
      <c r="P1356" s="29">
        <f t="shared" si="176"/>
        <v>0</v>
      </c>
      <c r="Q1356" s="27"/>
      <c r="R1356" s="7"/>
    </row>
    <row r="1357" spans="1:18" x14ac:dyDescent="0.25">
      <c r="A1357" s="2"/>
      <c r="B1357" s="1"/>
      <c r="C1357" s="2"/>
      <c r="D1357" s="2"/>
      <c r="E1357" s="4"/>
      <c r="F1357" s="4"/>
      <c r="G1357" s="4">
        <f t="shared" si="170"/>
        <v>0</v>
      </c>
      <c r="H1357" s="26" t="s">
        <v>6</v>
      </c>
      <c r="I1357" s="39">
        <f t="shared" si="169"/>
        <v>0</v>
      </c>
      <c r="J1357" s="29">
        <f t="shared" si="171"/>
        <v>0</v>
      </c>
      <c r="K1357" s="28">
        <f t="shared" si="172"/>
        <v>0</v>
      </c>
      <c r="L1357" s="29">
        <f t="shared" si="173"/>
        <v>0</v>
      </c>
      <c r="M1357" s="28">
        <f t="shared" si="174"/>
        <v>0</v>
      </c>
      <c r="N1357" s="29">
        <f t="shared" si="174"/>
        <v>0</v>
      </c>
      <c r="O1357" s="28">
        <f t="shared" si="175"/>
        <v>0</v>
      </c>
      <c r="P1357" s="29">
        <f t="shared" si="176"/>
        <v>0</v>
      </c>
      <c r="Q1357" s="27"/>
      <c r="R1357" s="7"/>
    </row>
    <row r="1358" spans="1:18" x14ac:dyDescent="0.25">
      <c r="A1358" s="2"/>
      <c r="B1358" s="1"/>
      <c r="C1358" s="2"/>
      <c r="D1358" s="2"/>
      <c r="E1358" s="4"/>
      <c r="F1358" s="4"/>
      <c r="G1358" s="4">
        <f t="shared" si="170"/>
        <v>0</v>
      </c>
      <c r="H1358" s="26" t="s">
        <v>6</v>
      </c>
      <c r="I1358" s="39">
        <f t="shared" si="169"/>
        <v>0</v>
      </c>
      <c r="J1358" s="29">
        <f t="shared" si="171"/>
        <v>0</v>
      </c>
      <c r="K1358" s="28">
        <f t="shared" si="172"/>
        <v>0</v>
      </c>
      <c r="L1358" s="29">
        <f t="shared" si="173"/>
        <v>0</v>
      </c>
      <c r="M1358" s="28">
        <f t="shared" si="174"/>
        <v>0</v>
      </c>
      <c r="N1358" s="29">
        <f t="shared" si="174"/>
        <v>0</v>
      </c>
      <c r="O1358" s="28">
        <f t="shared" si="175"/>
        <v>0</v>
      </c>
      <c r="P1358" s="29">
        <f t="shared" si="176"/>
        <v>0</v>
      </c>
      <c r="Q1358" s="27"/>
      <c r="R1358" s="7"/>
    </row>
    <row r="1359" spans="1:18" x14ac:dyDescent="0.25">
      <c r="A1359" s="2"/>
      <c r="B1359" s="1"/>
      <c r="C1359" s="2"/>
      <c r="D1359" s="2"/>
      <c r="E1359" s="4"/>
      <c r="F1359" s="4"/>
      <c r="G1359" s="4">
        <f t="shared" si="170"/>
        <v>0</v>
      </c>
      <c r="H1359" s="26" t="s">
        <v>6</v>
      </c>
      <c r="I1359" s="39">
        <f t="shared" si="169"/>
        <v>0</v>
      </c>
      <c r="J1359" s="29">
        <f t="shared" si="171"/>
        <v>0</v>
      </c>
      <c r="K1359" s="28">
        <f t="shared" si="172"/>
        <v>0</v>
      </c>
      <c r="L1359" s="29">
        <f t="shared" si="173"/>
        <v>0</v>
      </c>
      <c r="M1359" s="28">
        <f t="shared" si="174"/>
        <v>0</v>
      </c>
      <c r="N1359" s="29">
        <f t="shared" si="174"/>
        <v>0</v>
      </c>
      <c r="O1359" s="28">
        <f t="shared" si="175"/>
        <v>0</v>
      </c>
      <c r="P1359" s="29">
        <f t="shared" si="176"/>
        <v>0</v>
      </c>
      <c r="Q1359" s="27"/>
      <c r="R1359" s="7"/>
    </row>
    <row r="1360" spans="1:18" x14ac:dyDescent="0.25">
      <c r="A1360" s="2"/>
      <c r="B1360" s="1"/>
      <c r="C1360" s="2"/>
      <c r="D1360" s="2"/>
      <c r="E1360" s="4"/>
      <c r="F1360" s="4"/>
      <c r="G1360" s="4">
        <f t="shared" si="170"/>
        <v>0</v>
      </c>
      <c r="H1360" s="26" t="s">
        <v>6</v>
      </c>
      <c r="I1360" s="39">
        <f t="shared" si="169"/>
        <v>0</v>
      </c>
      <c r="J1360" s="29">
        <f t="shared" si="171"/>
        <v>0</v>
      </c>
      <c r="K1360" s="28">
        <f t="shared" si="172"/>
        <v>0</v>
      </c>
      <c r="L1360" s="29">
        <f t="shared" si="173"/>
        <v>0</v>
      </c>
      <c r="M1360" s="28">
        <f t="shared" si="174"/>
        <v>0</v>
      </c>
      <c r="N1360" s="29">
        <f t="shared" si="174"/>
        <v>0</v>
      </c>
      <c r="O1360" s="28">
        <f t="shared" si="175"/>
        <v>0</v>
      </c>
      <c r="P1360" s="29">
        <f t="shared" si="176"/>
        <v>0</v>
      </c>
      <c r="Q1360" s="27"/>
      <c r="R1360" s="7"/>
    </row>
    <row r="1361" spans="1:18" x14ac:dyDescent="0.25">
      <c r="A1361" s="2"/>
      <c r="B1361" s="1"/>
      <c r="C1361" s="2"/>
      <c r="D1361" s="2"/>
      <c r="E1361" s="4"/>
      <c r="F1361" s="4"/>
      <c r="G1361" s="4">
        <f t="shared" si="170"/>
        <v>0</v>
      </c>
      <c r="H1361" s="26" t="s">
        <v>6</v>
      </c>
      <c r="I1361" s="39">
        <f t="shared" si="169"/>
        <v>0</v>
      </c>
      <c r="J1361" s="29">
        <f t="shared" si="171"/>
        <v>0</v>
      </c>
      <c r="K1361" s="28">
        <f t="shared" si="172"/>
        <v>0</v>
      </c>
      <c r="L1361" s="29">
        <f t="shared" si="173"/>
        <v>0</v>
      </c>
      <c r="M1361" s="28">
        <f t="shared" si="174"/>
        <v>0</v>
      </c>
      <c r="N1361" s="29">
        <f t="shared" si="174"/>
        <v>0</v>
      </c>
      <c r="O1361" s="28">
        <f t="shared" si="175"/>
        <v>0</v>
      </c>
      <c r="P1361" s="29">
        <f t="shared" si="176"/>
        <v>0</v>
      </c>
      <c r="Q1361" s="27"/>
      <c r="R1361" s="7"/>
    </row>
    <row r="1362" spans="1:18" x14ac:dyDescent="0.25">
      <c r="A1362" s="2"/>
      <c r="B1362" s="1"/>
      <c r="C1362" s="2"/>
      <c r="D1362" s="2"/>
      <c r="E1362" s="4"/>
      <c r="F1362" s="4"/>
      <c r="G1362" s="4">
        <f t="shared" si="170"/>
        <v>0</v>
      </c>
      <c r="H1362" s="26" t="s">
        <v>6</v>
      </c>
      <c r="I1362" s="39">
        <f t="shared" si="169"/>
        <v>0</v>
      </c>
      <c r="J1362" s="29">
        <f t="shared" si="171"/>
        <v>0</v>
      </c>
      <c r="K1362" s="28">
        <f t="shared" si="172"/>
        <v>0</v>
      </c>
      <c r="L1362" s="29">
        <f t="shared" si="173"/>
        <v>0</v>
      </c>
      <c r="M1362" s="28">
        <f t="shared" si="174"/>
        <v>0</v>
      </c>
      <c r="N1362" s="29">
        <f t="shared" si="174"/>
        <v>0</v>
      </c>
      <c r="O1362" s="28">
        <f t="shared" si="175"/>
        <v>0</v>
      </c>
      <c r="P1362" s="29">
        <f t="shared" si="176"/>
        <v>0</v>
      </c>
      <c r="Q1362" s="27"/>
      <c r="R1362" s="7"/>
    </row>
    <row r="1363" spans="1:18" x14ac:dyDescent="0.25">
      <c r="A1363" s="2"/>
      <c r="B1363" s="1"/>
      <c r="C1363" s="2"/>
      <c r="D1363" s="2"/>
      <c r="E1363" s="4"/>
      <c r="F1363" s="4"/>
      <c r="G1363" s="4">
        <f t="shared" si="170"/>
        <v>0</v>
      </c>
      <c r="H1363" s="26" t="s">
        <v>6</v>
      </c>
      <c r="I1363" s="39">
        <f t="shared" si="169"/>
        <v>0</v>
      </c>
      <c r="J1363" s="29">
        <f t="shared" si="171"/>
        <v>0</v>
      </c>
      <c r="K1363" s="28">
        <f t="shared" si="172"/>
        <v>0</v>
      </c>
      <c r="L1363" s="29">
        <f t="shared" si="173"/>
        <v>0</v>
      </c>
      <c r="M1363" s="28">
        <f t="shared" si="174"/>
        <v>0</v>
      </c>
      <c r="N1363" s="29">
        <f t="shared" si="174"/>
        <v>0</v>
      </c>
      <c r="O1363" s="28">
        <f t="shared" si="175"/>
        <v>0</v>
      </c>
      <c r="P1363" s="29">
        <f t="shared" si="176"/>
        <v>0</v>
      </c>
      <c r="Q1363" s="27"/>
      <c r="R1363" s="7"/>
    </row>
    <row r="1364" spans="1:18" x14ac:dyDescent="0.25">
      <c r="A1364" s="2"/>
      <c r="B1364" s="1"/>
      <c r="C1364" s="2"/>
      <c r="D1364" s="2"/>
      <c r="E1364" s="4"/>
      <c r="F1364" s="4"/>
      <c r="G1364" s="4">
        <f t="shared" si="170"/>
        <v>0</v>
      </c>
      <c r="H1364" s="26" t="s">
        <v>6</v>
      </c>
      <c r="I1364" s="39">
        <f t="shared" si="169"/>
        <v>0</v>
      </c>
      <c r="J1364" s="29">
        <f t="shared" si="171"/>
        <v>0</v>
      </c>
      <c r="K1364" s="28">
        <f t="shared" si="172"/>
        <v>0</v>
      </c>
      <c r="L1364" s="29">
        <f t="shared" si="173"/>
        <v>0</v>
      </c>
      <c r="M1364" s="28">
        <f t="shared" si="174"/>
        <v>0</v>
      </c>
      <c r="N1364" s="29">
        <f t="shared" si="174"/>
        <v>0</v>
      </c>
      <c r="O1364" s="28">
        <f t="shared" si="175"/>
        <v>0</v>
      </c>
      <c r="P1364" s="29">
        <f t="shared" si="176"/>
        <v>0</v>
      </c>
      <c r="Q1364" s="27"/>
      <c r="R1364" s="7"/>
    </row>
    <row r="1365" spans="1:18" x14ac:dyDescent="0.25">
      <c r="A1365" s="2"/>
      <c r="B1365" s="1"/>
      <c r="C1365" s="2"/>
      <c r="D1365" s="2"/>
      <c r="E1365" s="4"/>
      <c r="F1365" s="4"/>
      <c r="G1365" s="4">
        <f t="shared" si="170"/>
        <v>0</v>
      </c>
      <c r="H1365" s="26" t="s">
        <v>6</v>
      </c>
      <c r="I1365" s="39">
        <f t="shared" si="169"/>
        <v>0</v>
      </c>
      <c r="J1365" s="29">
        <f t="shared" si="171"/>
        <v>0</v>
      </c>
      <c r="K1365" s="28">
        <f t="shared" si="172"/>
        <v>0</v>
      </c>
      <c r="L1365" s="29">
        <f t="shared" si="173"/>
        <v>0</v>
      </c>
      <c r="M1365" s="28">
        <f t="shared" si="174"/>
        <v>0</v>
      </c>
      <c r="N1365" s="29">
        <f t="shared" si="174"/>
        <v>0</v>
      </c>
      <c r="O1365" s="28">
        <f t="shared" si="175"/>
        <v>0</v>
      </c>
      <c r="P1365" s="29">
        <f t="shared" si="176"/>
        <v>0</v>
      </c>
      <c r="Q1365" s="27"/>
      <c r="R1365" s="7"/>
    </row>
    <row r="1366" spans="1:18" x14ac:dyDescent="0.25">
      <c r="A1366" s="2"/>
      <c r="B1366" s="1"/>
      <c r="C1366" s="2"/>
      <c r="D1366" s="2"/>
      <c r="E1366" s="4"/>
      <c r="F1366" s="4"/>
      <c r="G1366" s="4">
        <f t="shared" si="170"/>
        <v>0</v>
      </c>
      <c r="H1366" s="26" t="s">
        <v>6</v>
      </c>
      <c r="I1366" s="39">
        <f t="shared" si="169"/>
        <v>0</v>
      </c>
      <c r="J1366" s="29">
        <f t="shared" si="171"/>
        <v>0</v>
      </c>
      <c r="K1366" s="28">
        <f t="shared" si="172"/>
        <v>0</v>
      </c>
      <c r="L1366" s="29">
        <f t="shared" si="173"/>
        <v>0</v>
      </c>
      <c r="M1366" s="28">
        <f t="shared" si="174"/>
        <v>0</v>
      </c>
      <c r="N1366" s="29">
        <f t="shared" si="174"/>
        <v>0</v>
      </c>
      <c r="O1366" s="28">
        <f t="shared" si="175"/>
        <v>0</v>
      </c>
      <c r="P1366" s="29">
        <f t="shared" si="176"/>
        <v>0</v>
      </c>
      <c r="Q1366" s="27"/>
      <c r="R1366" s="7"/>
    </row>
    <row r="1367" spans="1:18" x14ac:dyDescent="0.25">
      <c r="A1367" s="2"/>
      <c r="B1367" s="1"/>
      <c r="C1367" s="2"/>
      <c r="D1367" s="2"/>
      <c r="E1367" s="4"/>
      <c r="F1367" s="4"/>
      <c r="G1367" s="4">
        <f t="shared" si="170"/>
        <v>0</v>
      </c>
      <c r="H1367" s="26" t="s">
        <v>6</v>
      </c>
      <c r="I1367" s="39">
        <f t="shared" si="169"/>
        <v>0</v>
      </c>
      <c r="J1367" s="29">
        <f t="shared" si="171"/>
        <v>0</v>
      </c>
      <c r="K1367" s="28">
        <f t="shared" si="172"/>
        <v>0</v>
      </c>
      <c r="L1367" s="29">
        <f t="shared" si="173"/>
        <v>0</v>
      </c>
      <c r="M1367" s="28">
        <f t="shared" si="174"/>
        <v>0</v>
      </c>
      <c r="N1367" s="29">
        <f t="shared" si="174"/>
        <v>0</v>
      </c>
      <c r="O1367" s="28">
        <f t="shared" si="175"/>
        <v>0</v>
      </c>
      <c r="P1367" s="29">
        <f t="shared" si="176"/>
        <v>0</v>
      </c>
      <c r="Q1367" s="27"/>
      <c r="R1367" s="7"/>
    </row>
    <row r="1368" spans="1:18" x14ac:dyDescent="0.25">
      <c r="A1368" s="2"/>
      <c r="B1368" s="1"/>
      <c r="C1368" s="2"/>
      <c r="D1368" s="2"/>
      <c r="E1368" s="4"/>
      <c r="F1368" s="4"/>
      <c r="G1368" s="4">
        <f t="shared" si="170"/>
        <v>0</v>
      </c>
      <c r="H1368" s="26" t="s">
        <v>6</v>
      </c>
      <c r="I1368" s="39">
        <f t="shared" si="169"/>
        <v>0</v>
      </c>
      <c r="J1368" s="29">
        <f t="shared" si="171"/>
        <v>0</v>
      </c>
      <c r="K1368" s="28">
        <f t="shared" si="172"/>
        <v>0</v>
      </c>
      <c r="L1368" s="29">
        <f t="shared" si="173"/>
        <v>0</v>
      </c>
      <c r="M1368" s="28">
        <f t="shared" si="174"/>
        <v>0</v>
      </c>
      <c r="N1368" s="29">
        <f t="shared" si="174"/>
        <v>0</v>
      </c>
      <c r="O1368" s="28">
        <f t="shared" si="175"/>
        <v>0</v>
      </c>
      <c r="P1368" s="29">
        <f t="shared" si="176"/>
        <v>0</v>
      </c>
      <c r="Q1368" s="27"/>
      <c r="R1368" s="7"/>
    </row>
    <row r="1369" spans="1:18" x14ac:dyDescent="0.25">
      <c r="A1369" s="2"/>
      <c r="B1369" s="1"/>
      <c r="C1369" s="2"/>
      <c r="D1369" s="2"/>
      <c r="E1369" s="4"/>
      <c r="F1369" s="4"/>
      <c r="G1369" s="4">
        <f t="shared" si="170"/>
        <v>0</v>
      </c>
      <c r="H1369" s="26" t="s">
        <v>6</v>
      </c>
      <c r="I1369" s="39">
        <f t="shared" si="169"/>
        <v>0</v>
      </c>
      <c r="J1369" s="29">
        <f t="shared" si="171"/>
        <v>0</v>
      </c>
      <c r="K1369" s="28">
        <f t="shared" si="172"/>
        <v>0</v>
      </c>
      <c r="L1369" s="29">
        <f t="shared" si="173"/>
        <v>0</v>
      </c>
      <c r="M1369" s="28">
        <f t="shared" si="174"/>
        <v>0</v>
      </c>
      <c r="N1369" s="29">
        <f t="shared" si="174"/>
        <v>0</v>
      </c>
      <c r="O1369" s="28">
        <f t="shared" si="175"/>
        <v>0</v>
      </c>
      <c r="P1369" s="29">
        <f t="shared" si="176"/>
        <v>0</v>
      </c>
      <c r="Q1369" s="27"/>
      <c r="R1369" s="7"/>
    </row>
    <row r="1370" spans="1:18" x14ac:dyDescent="0.25">
      <c r="A1370" s="2"/>
      <c r="B1370" s="1"/>
      <c r="C1370" s="2"/>
      <c r="D1370" s="2"/>
      <c r="E1370" s="4"/>
      <c r="F1370" s="4"/>
      <c r="G1370" s="4">
        <f t="shared" si="170"/>
        <v>0</v>
      </c>
      <c r="H1370" s="26" t="s">
        <v>6</v>
      </c>
      <c r="I1370" s="39">
        <f t="shared" si="169"/>
        <v>0</v>
      </c>
      <c r="J1370" s="29">
        <f t="shared" si="171"/>
        <v>0</v>
      </c>
      <c r="K1370" s="28">
        <f t="shared" si="172"/>
        <v>0</v>
      </c>
      <c r="L1370" s="29">
        <f t="shared" si="173"/>
        <v>0</v>
      </c>
      <c r="M1370" s="28">
        <f t="shared" si="174"/>
        <v>0</v>
      </c>
      <c r="N1370" s="29">
        <f t="shared" si="174"/>
        <v>0</v>
      </c>
      <c r="O1370" s="28">
        <f t="shared" si="175"/>
        <v>0</v>
      </c>
      <c r="P1370" s="29">
        <f t="shared" si="176"/>
        <v>0</v>
      </c>
      <c r="Q1370" s="27"/>
      <c r="R1370" s="7"/>
    </row>
    <row r="1371" spans="1:18" x14ac:dyDescent="0.25">
      <c r="A1371" s="2"/>
      <c r="B1371" s="1"/>
      <c r="C1371" s="2"/>
      <c r="D1371" s="2"/>
      <c r="E1371" s="4"/>
      <c r="F1371" s="4"/>
      <c r="G1371" s="4">
        <f t="shared" si="170"/>
        <v>0</v>
      </c>
      <c r="H1371" s="26" t="s">
        <v>6</v>
      </c>
      <c r="I1371" s="39">
        <f t="shared" si="169"/>
        <v>0</v>
      </c>
      <c r="J1371" s="29">
        <f t="shared" si="171"/>
        <v>0</v>
      </c>
      <c r="K1371" s="28">
        <f t="shared" si="172"/>
        <v>0</v>
      </c>
      <c r="L1371" s="29">
        <f t="shared" si="173"/>
        <v>0</v>
      </c>
      <c r="M1371" s="28">
        <f t="shared" si="174"/>
        <v>0</v>
      </c>
      <c r="N1371" s="29">
        <f t="shared" si="174"/>
        <v>0</v>
      </c>
      <c r="O1371" s="28">
        <f t="shared" si="175"/>
        <v>0</v>
      </c>
      <c r="P1371" s="29">
        <f t="shared" si="176"/>
        <v>0</v>
      </c>
      <c r="Q1371" s="27"/>
      <c r="R1371" s="7"/>
    </row>
    <row r="1372" spans="1:18" x14ac:dyDescent="0.25">
      <c r="A1372" s="2"/>
      <c r="B1372" s="1"/>
      <c r="C1372" s="2"/>
      <c r="D1372" s="2"/>
      <c r="E1372" s="4"/>
      <c r="F1372" s="4"/>
      <c r="G1372" s="4">
        <f t="shared" si="170"/>
        <v>0</v>
      </c>
      <c r="H1372" s="26" t="s">
        <v>6</v>
      </c>
      <c r="I1372" s="39">
        <f t="shared" si="169"/>
        <v>0</v>
      </c>
      <c r="J1372" s="29">
        <f t="shared" si="171"/>
        <v>0</v>
      </c>
      <c r="K1372" s="28">
        <f t="shared" si="172"/>
        <v>0</v>
      </c>
      <c r="L1372" s="29">
        <f t="shared" si="173"/>
        <v>0</v>
      </c>
      <c r="M1372" s="28">
        <f t="shared" si="174"/>
        <v>0</v>
      </c>
      <c r="N1372" s="29">
        <f t="shared" si="174"/>
        <v>0</v>
      </c>
      <c r="O1372" s="28">
        <f t="shared" si="175"/>
        <v>0</v>
      </c>
      <c r="P1372" s="29">
        <f t="shared" si="176"/>
        <v>0</v>
      </c>
      <c r="Q1372" s="27"/>
      <c r="R1372" s="7"/>
    </row>
    <row r="1373" spans="1:18" x14ac:dyDescent="0.25">
      <c r="A1373" s="2"/>
      <c r="B1373" s="1"/>
      <c r="C1373" s="2"/>
      <c r="D1373" s="2"/>
      <c r="E1373" s="4"/>
      <c r="F1373" s="4"/>
      <c r="G1373" s="4">
        <f t="shared" si="170"/>
        <v>0</v>
      </c>
      <c r="H1373" s="26" t="s">
        <v>6</v>
      </c>
      <c r="I1373" s="39">
        <f t="shared" si="169"/>
        <v>0</v>
      </c>
      <c r="J1373" s="29">
        <f t="shared" si="171"/>
        <v>0</v>
      </c>
      <c r="K1373" s="28">
        <f t="shared" si="172"/>
        <v>0</v>
      </c>
      <c r="L1373" s="29">
        <f t="shared" si="173"/>
        <v>0</v>
      </c>
      <c r="M1373" s="28">
        <f t="shared" si="174"/>
        <v>0</v>
      </c>
      <c r="N1373" s="29">
        <f t="shared" si="174"/>
        <v>0</v>
      </c>
      <c r="O1373" s="28">
        <f t="shared" si="175"/>
        <v>0</v>
      </c>
      <c r="P1373" s="29">
        <f t="shared" si="176"/>
        <v>0</v>
      </c>
      <c r="Q1373" s="27"/>
      <c r="R1373" s="7"/>
    </row>
    <row r="1374" spans="1:18" x14ac:dyDescent="0.25">
      <c r="A1374" s="2"/>
      <c r="B1374" s="1"/>
      <c r="C1374" s="2"/>
      <c r="D1374" s="2"/>
      <c r="E1374" s="4"/>
      <c r="F1374" s="4"/>
      <c r="G1374" s="4">
        <f t="shared" si="170"/>
        <v>0</v>
      </c>
      <c r="H1374" s="26" t="s">
        <v>6</v>
      </c>
      <c r="I1374" s="39">
        <f t="shared" si="169"/>
        <v>0</v>
      </c>
      <c r="J1374" s="29">
        <f t="shared" si="171"/>
        <v>0</v>
      </c>
      <c r="K1374" s="28">
        <f t="shared" si="172"/>
        <v>0</v>
      </c>
      <c r="L1374" s="29">
        <f t="shared" si="173"/>
        <v>0</v>
      </c>
      <c r="M1374" s="28">
        <f t="shared" si="174"/>
        <v>0</v>
      </c>
      <c r="N1374" s="29">
        <f t="shared" si="174"/>
        <v>0</v>
      </c>
      <c r="O1374" s="28">
        <f t="shared" si="175"/>
        <v>0</v>
      </c>
      <c r="P1374" s="29">
        <f t="shared" si="176"/>
        <v>0</v>
      </c>
      <c r="Q1374" s="27"/>
      <c r="R1374" s="7"/>
    </row>
    <row r="1375" spans="1:18" x14ac:dyDescent="0.25">
      <c r="A1375" s="2"/>
      <c r="B1375" s="1"/>
      <c r="C1375" s="2"/>
      <c r="D1375" s="2"/>
      <c r="E1375" s="4"/>
      <c r="F1375" s="4"/>
      <c r="G1375" s="4">
        <f t="shared" si="170"/>
        <v>0</v>
      </c>
      <c r="H1375" s="26" t="s">
        <v>6</v>
      </c>
      <c r="I1375" s="39">
        <f t="shared" si="169"/>
        <v>0</v>
      </c>
      <c r="J1375" s="29">
        <f t="shared" si="171"/>
        <v>0</v>
      </c>
      <c r="K1375" s="28">
        <f t="shared" si="172"/>
        <v>0</v>
      </c>
      <c r="L1375" s="29">
        <f t="shared" si="173"/>
        <v>0</v>
      </c>
      <c r="M1375" s="28">
        <f t="shared" si="174"/>
        <v>0</v>
      </c>
      <c r="N1375" s="29">
        <f t="shared" si="174"/>
        <v>0</v>
      </c>
      <c r="O1375" s="28">
        <f t="shared" si="175"/>
        <v>0</v>
      </c>
      <c r="P1375" s="29">
        <f t="shared" si="176"/>
        <v>0</v>
      </c>
      <c r="Q1375" s="27"/>
      <c r="R1375" s="7"/>
    </row>
    <row r="1376" spans="1:18" x14ac:dyDescent="0.25">
      <c r="A1376" s="2"/>
      <c r="B1376" s="1"/>
      <c r="C1376" s="2"/>
      <c r="D1376" s="2"/>
      <c r="E1376" s="4"/>
      <c r="F1376" s="4"/>
      <c r="G1376" s="4">
        <f t="shared" si="170"/>
        <v>0</v>
      </c>
      <c r="H1376" s="26" t="s">
        <v>6</v>
      </c>
      <c r="I1376" s="39">
        <f t="shared" si="169"/>
        <v>0</v>
      </c>
      <c r="J1376" s="29">
        <f t="shared" si="171"/>
        <v>0</v>
      </c>
      <c r="K1376" s="28">
        <f t="shared" si="172"/>
        <v>0</v>
      </c>
      <c r="L1376" s="29">
        <f t="shared" si="173"/>
        <v>0</v>
      </c>
      <c r="M1376" s="28">
        <f t="shared" si="174"/>
        <v>0</v>
      </c>
      <c r="N1376" s="29">
        <f t="shared" si="174"/>
        <v>0</v>
      </c>
      <c r="O1376" s="28">
        <f t="shared" si="175"/>
        <v>0</v>
      </c>
      <c r="P1376" s="29">
        <f t="shared" si="176"/>
        <v>0</v>
      </c>
      <c r="Q1376" s="27"/>
      <c r="R1376" s="7"/>
    </row>
    <row r="1377" spans="1:18" x14ac:dyDescent="0.25">
      <c r="A1377" s="2"/>
      <c r="B1377" s="1"/>
      <c r="C1377" s="2"/>
      <c r="D1377" s="2"/>
      <c r="E1377" s="4"/>
      <c r="F1377" s="4"/>
      <c r="G1377" s="4">
        <f t="shared" si="170"/>
        <v>0</v>
      </c>
      <c r="H1377" s="26" t="s">
        <v>6</v>
      </c>
      <c r="I1377" s="39">
        <f t="shared" si="169"/>
        <v>0</v>
      </c>
      <c r="J1377" s="29">
        <f t="shared" si="171"/>
        <v>0</v>
      </c>
      <c r="K1377" s="28">
        <f t="shared" si="172"/>
        <v>0</v>
      </c>
      <c r="L1377" s="29">
        <f t="shared" si="173"/>
        <v>0</v>
      </c>
      <c r="M1377" s="28">
        <f t="shared" si="174"/>
        <v>0</v>
      </c>
      <c r="N1377" s="29">
        <f t="shared" si="174"/>
        <v>0</v>
      </c>
      <c r="O1377" s="28">
        <f t="shared" si="175"/>
        <v>0</v>
      </c>
      <c r="P1377" s="29">
        <f t="shared" si="176"/>
        <v>0</v>
      </c>
      <c r="Q1377" s="27"/>
      <c r="R1377" s="7"/>
    </row>
    <row r="1378" spans="1:18" x14ac:dyDescent="0.25">
      <c r="A1378" s="2"/>
      <c r="B1378" s="1"/>
      <c r="C1378" s="2"/>
      <c r="D1378" s="2"/>
      <c r="E1378" s="4"/>
      <c r="F1378" s="4"/>
      <c r="G1378" s="4">
        <f t="shared" si="170"/>
        <v>0</v>
      </c>
      <c r="H1378" s="26" t="s">
        <v>6</v>
      </c>
      <c r="I1378" s="39">
        <f t="shared" si="169"/>
        <v>0</v>
      </c>
      <c r="J1378" s="29">
        <f t="shared" si="171"/>
        <v>0</v>
      </c>
      <c r="K1378" s="28">
        <f t="shared" si="172"/>
        <v>0</v>
      </c>
      <c r="L1378" s="29">
        <f t="shared" si="173"/>
        <v>0</v>
      </c>
      <c r="M1378" s="28">
        <f t="shared" si="174"/>
        <v>0</v>
      </c>
      <c r="N1378" s="29">
        <f t="shared" si="174"/>
        <v>0</v>
      </c>
      <c r="O1378" s="28">
        <f t="shared" si="175"/>
        <v>0</v>
      </c>
      <c r="P1378" s="29">
        <f t="shared" si="176"/>
        <v>0</v>
      </c>
      <c r="Q1378" s="27"/>
      <c r="R1378" s="7"/>
    </row>
    <row r="1379" spans="1:18" x14ac:dyDescent="0.25">
      <c r="A1379" s="2"/>
      <c r="B1379" s="1"/>
      <c r="C1379" s="2"/>
      <c r="D1379" s="2"/>
      <c r="E1379" s="4"/>
      <c r="F1379" s="4"/>
      <c r="G1379" s="4">
        <f t="shared" si="170"/>
        <v>0</v>
      </c>
      <c r="H1379" s="26" t="s">
        <v>6</v>
      </c>
      <c r="I1379" s="39">
        <f t="shared" si="169"/>
        <v>0</v>
      </c>
      <c r="J1379" s="29">
        <f t="shared" si="171"/>
        <v>0</v>
      </c>
      <c r="K1379" s="28">
        <f t="shared" si="172"/>
        <v>0</v>
      </c>
      <c r="L1379" s="29">
        <f t="shared" si="173"/>
        <v>0</v>
      </c>
      <c r="M1379" s="28">
        <f t="shared" si="174"/>
        <v>0</v>
      </c>
      <c r="N1379" s="29">
        <f t="shared" si="174"/>
        <v>0</v>
      </c>
      <c r="O1379" s="28">
        <f t="shared" si="175"/>
        <v>0</v>
      </c>
      <c r="P1379" s="29">
        <f t="shared" si="176"/>
        <v>0</v>
      </c>
      <c r="Q1379" s="27"/>
      <c r="R1379" s="7"/>
    </row>
    <row r="1380" spans="1:18" x14ac:dyDescent="0.25">
      <c r="A1380" s="2"/>
      <c r="B1380" s="1"/>
      <c r="C1380" s="2"/>
      <c r="D1380" s="2"/>
      <c r="E1380" s="4"/>
      <c r="F1380" s="4"/>
      <c r="G1380" s="4">
        <f t="shared" si="170"/>
        <v>0</v>
      </c>
      <c r="H1380" s="26" t="s">
        <v>6</v>
      </c>
      <c r="I1380" s="39">
        <f t="shared" si="169"/>
        <v>0</v>
      </c>
      <c r="J1380" s="29">
        <f t="shared" si="171"/>
        <v>0</v>
      </c>
      <c r="K1380" s="28">
        <f t="shared" si="172"/>
        <v>0</v>
      </c>
      <c r="L1380" s="29">
        <f t="shared" si="173"/>
        <v>0</v>
      </c>
      <c r="M1380" s="28">
        <f t="shared" si="174"/>
        <v>0</v>
      </c>
      <c r="N1380" s="29">
        <f t="shared" si="174"/>
        <v>0</v>
      </c>
      <c r="O1380" s="28">
        <f t="shared" si="175"/>
        <v>0</v>
      </c>
      <c r="P1380" s="29">
        <f t="shared" si="176"/>
        <v>0</v>
      </c>
      <c r="Q1380" s="27"/>
      <c r="R1380" s="7"/>
    </row>
    <row r="1381" spans="1:18" x14ac:dyDescent="0.25">
      <c r="A1381" s="2"/>
      <c r="B1381" s="1"/>
      <c r="C1381" s="2"/>
      <c r="D1381" s="2"/>
      <c r="E1381" s="4"/>
      <c r="F1381" s="4"/>
      <c r="G1381" s="4">
        <f t="shared" si="170"/>
        <v>0</v>
      </c>
      <c r="H1381" s="26" t="s">
        <v>6</v>
      </c>
      <c r="I1381" s="39">
        <f t="shared" si="169"/>
        <v>0</v>
      </c>
      <c r="J1381" s="29">
        <f t="shared" si="171"/>
        <v>0</v>
      </c>
      <c r="K1381" s="28">
        <f t="shared" si="172"/>
        <v>0</v>
      </c>
      <c r="L1381" s="29">
        <f t="shared" si="173"/>
        <v>0</v>
      </c>
      <c r="M1381" s="28">
        <f t="shared" si="174"/>
        <v>0</v>
      </c>
      <c r="N1381" s="29">
        <f t="shared" si="174"/>
        <v>0</v>
      </c>
      <c r="O1381" s="28">
        <f t="shared" si="175"/>
        <v>0</v>
      </c>
      <c r="P1381" s="29">
        <f t="shared" si="176"/>
        <v>0</v>
      </c>
      <c r="Q1381" s="27"/>
      <c r="R1381" s="7"/>
    </row>
    <row r="1382" spans="1:18" x14ac:dyDescent="0.25">
      <c r="A1382" s="2"/>
      <c r="B1382" s="1"/>
      <c r="C1382" s="2"/>
      <c r="D1382" s="2"/>
      <c r="E1382" s="4"/>
      <c r="F1382" s="4"/>
      <c r="G1382" s="4">
        <f t="shared" si="170"/>
        <v>0</v>
      </c>
      <c r="H1382" s="26" t="s">
        <v>6</v>
      </c>
      <c r="I1382" s="39">
        <f t="shared" si="169"/>
        <v>0</v>
      </c>
      <c r="J1382" s="29">
        <f t="shared" si="171"/>
        <v>0</v>
      </c>
      <c r="K1382" s="28">
        <f t="shared" si="172"/>
        <v>0</v>
      </c>
      <c r="L1382" s="29">
        <f t="shared" si="173"/>
        <v>0</v>
      </c>
      <c r="M1382" s="28">
        <f t="shared" si="174"/>
        <v>0</v>
      </c>
      <c r="N1382" s="29">
        <f t="shared" si="174"/>
        <v>0</v>
      </c>
      <c r="O1382" s="28">
        <f t="shared" si="175"/>
        <v>0</v>
      </c>
      <c r="P1382" s="29">
        <f t="shared" si="176"/>
        <v>0</v>
      </c>
      <c r="Q1382" s="27"/>
      <c r="R1382" s="7"/>
    </row>
    <row r="1383" spans="1:18" x14ac:dyDescent="0.25">
      <c r="A1383" s="2"/>
      <c r="B1383" s="1"/>
      <c r="C1383" s="2"/>
      <c r="D1383" s="2"/>
      <c r="E1383" s="4"/>
      <c r="F1383" s="4"/>
      <c r="G1383" s="4">
        <f t="shared" si="170"/>
        <v>0</v>
      </c>
      <c r="H1383" s="26" t="s">
        <v>6</v>
      </c>
      <c r="I1383" s="39">
        <f t="shared" si="169"/>
        <v>0</v>
      </c>
      <c r="J1383" s="29">
        <f t="shared" si="171"/>
        <v>0</v>
      </c>
      <c r="K1383" s="28">
        <f t="shared" si="172"/>
        <v>0</v>
      </c>
      <c r="L1383" s="29">
        <f t="shared" si="173"/>
        <v>0</v>
      </c>
      <c r="M1383" s="28">
        <f t="shared" si="174"/>
        <v>0</v>
      </c>
      <c r="N1383" s="29">
        <f t="shared" si="174"/>
        <v>0</v>
      </c>
      <c r="O1383" s="28">
        <f t="shared" si="175"/>
        <v>0</v>
      </c>
      <c r="P1383" s="29">
        <f t="shared" si="176"/>
        <v>0</v>
      </c>
      <c r="Q1383" s="27"/>
      <c r="R1383" s="7"/>
    </row>
    <row r="1384" spans="1:18" x14ac:dyDescent="0.25">
      <c r="A1384" s="2"/>
      <c r="B1384" s="1"/>
      <c r="C1384" s="2"/>
      <c r="D1384" s="2"/>
      <c r="E1384" s="4"/>
      <c r="F1384" s="4"/>
      <c r="G1384" s="4">
        <f t="shared" si="170"/>
        <v>0</v>
      </c>
      <c r="H1384" s="26" t="s">
        <v>6</v>
      </c>
      <c r="I1384" s="39">
        <f t="shared" si="169"/>
        <v>0</v>
      </c>
      <c r="J1384" s="29">
        <f t="shared" si="171"/>
        <v>0</v>
      </c>
      <c r="K1384" s="28">
        <f t="shared" si="172"/>
        <v>0</v>
      </c>
      <c r="L1384" s="29">
        <f t="shared" si="173"/>
        <v>0</v>
      </c>
      <c r="M1384" s="28">
        <f t="shared" si="174"/>
        <v>0</v>
      </c>
      <c r="N1384" s="29">
        <f t="shared" si="174"/>
        <v>0</v>
      </c>
      <c r="O1384" s="28">
        <f t="shared" si="175"/>
        <v>0</v>
      </c>
      <c r="P1384" s="29">
        <f t="shared" si="176"/>
        <v>0</v>
      </c>
      <c r="Q1384" s="27"/>
      <c r="R1384" s="7"/>
    </row>
    <row r="1385" spans="1:18" x14ac:dyDescent="0.25">
      <c r="A1385" s="2"/>
      <c r="B1385" s="1"/>
      <c r="C1385" s="2"/>
      <c r="D1385" s="2"/>
      <c r="E1385" s="4"/>
      <c r="F1385" s="4"/>
      <c r="G1385" s="4">
        <f t="shared" si="170"/>
        <v>0</v>
      </c>
      <c r="H1385" s="26" t="s">
        <v>6</v>
      </c>
      <c r="I1385" s="39">
        <f t="shared" si="169"/>
        <v>0</v>
      </c>
      <c r="J1385" s="29">
        <f t="shared" si="171"/>
        <v>0</v>
      </c>
      <c r="K1385" s="28">
        <f t="shared" si="172"/>
        <v>0</v>
      </c>
      <c r="L1385" s="29">
        <f t="shared" si="173"/>
        <v>0</v>
      </c>
      <c r="M1385" s="28">
        <f t="shared" si="174"/>
        <v>0</v>
      </c>
      <c r="N1385" s="29">
        <f t="shared" si="174"/>
        <v>0</v>
      </c>
      <c r="O1385" s="28">
        <f t="shared" si="175"/>
        <v>0</v>
      </c>
      <c r="P1385" s="29">
        <f t="shared" si="176"/>
        <v>0</v>
      </c>
      <c r="Q1385" s="27"/>
      <c r="R1385" s="7"/>
    </row>
    <row r="1386" spans="1:18" x14ac:dyDescent="0.25">
      <c r="A1386" s="2"/>
      <c r="B1386" s="1"/>
      <c r="C1386" s="2"/>
      <c r="D1386" s="2"/>
      <c r="E1386" s="4"/>
      <c r="F1386" s="4"/>
      <c r="G1386" s="4">
        <f t="shared" si="170"/>
        <v>0</v>
      </c>
      <c r="H1386" s="26" t="s">
        <v>6</v>
      </c>
      <c r="I1386" s="39">
        <f t="shared" si="169"/>
        <v>0</v>
      </c>
      <c r="J1386" s="29">
        <f t="shared" si="171"/>
        <v>0</v>
      </c>
      <c r="K1386" s="28">
        <f t="shared" si="172"/>
        <v>0</v>
      </c>
      <c r="L1386" s="29">
        <f t="shared" si="173"/>
        <v>0</v>
      </c>
      <c r="M1386" s="28">
        <f t="shared" si="174"/>
        <v>0</v>
      </c>
      <c r="N1386" s="29">
        <f t="shared" si="174"/>
        <v>0</v>
      </c>
      <c r="O1386" s="28">
        <f t="shared" si="175"/>
        <v>0</v>
      </c>
      <c r="P1386" s="29">
        <f t="shared" si="176"/>
        <v>0</v>
      </c>
      <c r="Q1386" s="27"/>
      <c r="R1386" s="7"/>
    </row>
    <row r="1387" spans="1:18" x14ac:dyDescent="0.25">
      <c r="A1387" s="2"/>
      <c r="B1387" s="1"/>
      <c r="C1387" s="2"/>
      <c r="D1387" s="2"/>
      <c r="E1387" s="4"/>
      <c r="F1387" s="4"/>
      <c r="G1387" s="4">
        <f t="shared" si="170"/>
        <v>0</v>
      </c>
      <c r="H1387" s="26" t="s">
        <v>6</v>
      </c>
      <c r="I1387" s="39">
        <f t="shared" si="169"/>
        <v>0</v>
      </c>
      <c r="J1387" s="29">
        <f t="shared" si="171"/>
        <v>0</v>
      </c>
      <c r="K1387" s="28">
        <f t="shared" si="172"/>
        <v>0</v>
      </c>
      <c r="L1387" s="29">
        <f t="shared" si="173"/>
        <v>0</v>
      </c>
      <c r="M1387" s="28">
        <f t="shared" si="174"/>
        <v>0</v>
      </c>
      <c r="N1387" s="29">
        <f t="shared" si="174"/>
        <v>0</v>
      </c>
      <c r="O1387" s="28">
        <f t="shared" si="175"/>
        <v>0</v>
      </c>
      <c r="P1387" s="29">
        <f t="shared" si="176"/>
        <v>0</v>
      </c>
      <c r="Q1387" s="27"/>
      <c r="R1387" s="7"/>
    </row>
    <row r="1388" spans="1:18" x14ac:dyDescent="0.25">
      <c r="A1388" s="2"/>
      <c r="B1388" s="1"/>
      <c r="C1388" s="2"/>
      <c r="D1388" s="2"/>
      <c r="E1388" s="4"/>
      <c r="F1388" s="4"/>
      <c r="G1388" s="4">
        <f t="shared" si="170"/>
        <v>0</v>
      </c>
      <c r="H1388" s="26" t="s">
        <v>6</v>
      </c>
      <c r="I1388" s="39">
        <f t="shared" si="169"/>
        <v>0</v>
      </c>
      <c r="J1388" s="29">
        <f t="shared" si="171"/>
        <v>0</v>
      </c>
      <c r="K1388" s="28">
        <f t="shared" si="172"/>
        <v>0</v>
      </c>
      <c r="L1388" s="29">
        <f t="shared" si="173"/>
        <v>0</v>
      </c>
      <c r="M1388" s="28">
        <f t="shared" si="174"/>
        <v>0</v>
      </c>
      <c r="N1388" s="29">
        <f t="shared" si="174"/>
        <v>0</v>
      </c>
      <c r="O1388" s="28">
        <f t="shared" si="175"/>
        <v>0</v>
      </c>
      <c r="P1388" s="29">
        <f t="shared" si="176"/>
        <v>0</v>
      </c>
      <c r="Q1388" s="27"/>
      <c r="R1388" s="7"/>
    </row>
    <row r="1389" spans="1:18" x14ac:dyDescent="0.25">
      <c r="A1389" s="2"/>
      <c r="B1389" s="1"/>
      <c r="C1389" s="2"/>
      <c r="D1389" s="2"/>
      <c r="E1389" s="4"/>
      <c r="F1389" s="4"/>
      <c r="G1389" s="4">
        <f t="shared" si="170"/>
        <v>0</v>
      </c>
      <c r="H1389" s="26" t="s">
        <v>6</v>
      </c>
      <c r="I1389" s="39">
        <f t="shared" si="169"/>
        <v>0</v>
      </c>
      <c r="J1389" s="29">
        <f t="shared" si="171"/>
        <v>0</v>
      </c>
      <c r="K1389" s="28">
        <f t="shared" si="172"/>
        <v>0</v>
      </c>
      <c r="L1389" s="29">
        <f t="shared" si="173"/>
        <v>0</v>
      </c>
      <c r="M1389" s="28">
        <f t="shared" si="174"/>
        <v>0</v>
      </c>
      <c r="N1389" s="29">
        <f t="shared" si="174"/>
        <v>0</v>
      </c>
      <c r="O1389" s="28">
        <f t="shared" si="175"/>
        <v>0</v>
      </c>
      <c r="P1389" s="29">
        <f t="shared" si="176"/>
        <v>0</v>
      </c>
      <c r="Q1389" s="27"/>
      <c r="R1389" s="7"/>
    </row>
    <row r="1390" spans="1:18" x14ac:dyDescent="0.25">
      <c r="A1390" s="2"/>
      <c r="B1390" s="1"/>
      <c r="C1390" s="2"/>
      <c r="D1390" s="2"/>
      <c r="E1390" s="4"/>
      <c r="F1390" s="4"/>
      <c r="G1390" s="4">
        <f t="shared" si="170"/>
        <v>0</v>
      </c>
      <c r="H1390" s="26" t="s">
        <v>6</v>
      </c>
      <c r="I1390" s="39">
        <f t="shared" si="169"/>
        <v>0</v>
      </c>
      <c r="J1390" s="29">
        <f t="shared" si="171"/>
        <v>0</v>
      </c>
      <c r="K1390" s="28">
        <f t="shared" si="172"/>
        <v>0</v>
      </c>
      <c r="L1390" s="29">
        <f t="shared" si="173"/>
        <v>0</v>
      </c>
      <c r="M1390" s="28">
        <f t="shared" si="174"/>
        <v>0</v>
      </c>
      <c r="N1390" s="29">
        <f t="shared" si="174"/>
        <v>0</v>
      </c>
      <c r="O1390" s="28">
        <f t="shared" si="175"/>
        <v>0</v>
      </c>
      <c r="P1390" s="29">
        <f t="shared" si="176"/>
        <v>0</v>
      </c>
      <c r="Q1390" s="27"/>
      <c r="R1390" s="7"/>
    </row>
    <row r="1391" spans="1:18" x14ac:dyDescent="0.25">
      <c r="A1391" s="2"/>
      <c r="B1391" s="1"/>
      <c r="C1391" s="2"/>
      <c r="D1391" s="2"/>
      <c r="E1391" s="4"/>
      <c r="F1391" s="4"/>
      <c r="G1391" s="4">
        <f t="shared" si="170"/>
        <v>0</v>
      </c>
      <c r="H1391" s="26" t="s">
        <v>6</v>
      </c>
      <c r="I1391" s="39">
        <f t="shared" si="169"/>
        <v>0</v>
      </c>
      <c r="J1391" s="29">
        <f t="shared" si="171"/>
        <v>0</v>
      </c>
      <c r="K1391" s="28">
        <f t="shared" si="172"/>
        <v>0</v>
      </c>
      <c r="L1391" s="29">
        <f t="shared" si="173"/>
        <v>0</v>
      </c>
      <c r="M1391" s="28">
        <f t="shared" si="174"/>
        <v>0</v>
      </c>
      <c r="N1391" s="29">
        <f t="shared" si="174"/>
        <v>0</v>
      </c>
      <c r="O1391" s="28">
        <f t="shared" si="175"/>
        <v>0</v>
      </c>
      <c r="P1391" s="29">
        <f t="shared" si="176"/>
        <v>0</v>
      </c>
      <c r="Q1391" s="27"/>
      <c r="R1391" s="7"/>
    </row>
    <row r="1392" spans="1:18" x14ac:dyDescent="0.25">
      <c r="A1392" s="2"/>
      <c r="B1392" s="1"/>
      <c r="C1392" s="2"/>
      <c r="D1392" s="2"/>
      <c r="E1392" s="4"/>
      <c r="F1392" s="4"/>
      <c r="G1392" s="4">
        <f t="shared" si="170"/>
        <v>0</v>
      </c>
      <c r="H1392" s="26" t="s">
        <v>6</v>
      </c>
      <c r="I1392" s="39">
        <f t="shared" si="169"/>
        <v>0</v>
      </c>
      <c r="J1392" s="29">
        <f t="shared" si="171"/>
        <v>0</v>
      </c>
      <c r="K1392" s="28">
        <f t="shared" si="172"/>
        <v>0</v>
      </c>
      <c r="L1392" s="29">
        <f t="shared" si="173"/>
        <v>0</v>
      </c>
      <c r="M1392" s="28">
        <f t="shared" si="174"/>
        <v>0</v>
      </c>
      <c r="N1392" s="29">
        <f t="shared" si="174"/>
        <v>0</v>
      </c>
      <c r="O1392" s="28">
        <f t="shared" si="175"/>
        <v>0</v>
      </c>
      <c r="P1392" s="29">
        <f t="shared" si="176"/>
        <v>0</v>
      </c>
      <c r="Q1392" s="27"/>
      <c r="R1392" s="7"/>
    </row>
    <row r="1393" spans="1:18" x14ac:dyDescent="0.25">
      <c r="A1393" s="2"/>
      <c r="B1393" s="1"/>
      <c r="C1393" s="2"/>
      <c r="D1393" s="2"/>
      <c r="E1393" s="4"/>
      <c r="F1393" s="4"/>
      <c r="G1393" s="4">
        <f t="shared" si="170"/>
        <v>0</v>
      </c>
      <c r="H1393" s="26" t="s">
        <v>6</v>
      </c>
      <c r="I1393" s="39">
        <f t="shared" si="169"/>
        <v>0</v>
      </c>
      <c r="J1393" s="29">
        <f t="shared" si="171"/>
        <v>0</v>
      </c>
      <c r="K1393" s="28">
        <f t="shared" si="172"/>
        <v>0</v>
      </c>
      <c r="L1393" s="29">
        <f t="shared" si="173"/>
        <v>0</v>
      </c>
      <c r="M1393" s="28">
        <f t="shared" si="174"/>
        <v>0</v>
      </c>
      <c r="N1393" s="29">
        <f t="shared" si="174"/>
        <v>0</v>
      </c>
      <c r="O1393" s="28">
        <f t="shared" si="175"/>
        <v>0</v>
      </c>
      <c r="P1393" s="29">
        <f t="shared" si="176"/>
        <v>0</v>
      </c>
      <c r="Q1393" s="27"/>
      <c r="R1393" s="7"/>
    </row>
    <row r="1394" spans="1:18" x14ac:dyDescent="0.25">
      <c r="A1394" s="2"/>
      <c r="B1394" s="1"/>
      <c r="C1394" s="2"/>
      <c r="D1394" s="2"/>
      <c r="E1394" s="4"/>
      <c r="F1394" s="4"/>
      <c r="G1394" s="4">
        <f t="shared" si="170"/>
        <v>0</v>
      </c>
      <c r="H1394" s="26" t="s">
        <v>6</v>
      </c>
      <c r="I1394" s="39">
        <f t="shared" si="169"/>
        <v>0</v>
      </c>
      <c r="J1394" s="29">
        <f t="shared" si="171"/>
        <v>0</v>
      </c>
      <c r="K1394" s="28">
        <f t="shared" si="172"/>
        <v>0</v>
      </c>
      <c r="L1394" s="29">
        <f t="shared" si="173"/>
        <v>0</v>
      </c>
      <c r="M1394" s="28">
        <f t="shared" si="174"/>
        <v>0</v>
      </c>
      <c r="N1394" s="29">
        <f t="shared" si="174"/>
        <v>0</v>
      </c>
      <c r="O1394" s="28">
        <f t="shared" si="175"/>
        <v>0</v>
      </c>
      <c r="P1394" s="29">
        <f t="shared" si="176"/>
        <v>0</v>
      </c>
      <c r="Q1394" s="27"/>
      <c r="R1394" s="7"/>
    </row>
    <row r="1395" spans="1:18" x14ac:dyDescent="0.25">
      <c r="A1395" s="2"/>
      <c r="B1395" s="1"/>
      <c r="C1395" s="2"/>
      <c r="D1395" s="2"/>
      <c r="E1395" s="4"/>
      <c r="F1395" s="4"/>
      <c r="G1395" s="4">
        <f t="shared" si="170"/>
        <v>0</v>
      </c>
      <c r="H1395" s="26" t="s">
        <v>6</v>
      </c>
      <c r="I1395" s="39">
        <f t="shared" si="169"/>
        <v>0</v>
      </c>
      <c r="J1395" s="29">
        <f t="shared" si="171"/>
        <v>0</v>
      </c>
      <c r="K1395" s="28">
        <f t="shared" si="172"/>
        <v>0</v>
      </c>
      <c r="L1395" s="29">
        <f t="shared" si="173"/>
        <v>0</v>
      </c>
      <c r="M1395" s="28">
        <f t="shared" si="174"/>
        <v>0</v>
      </c>
      <c r="N1395" s="29">
        <f t="shared" si="174"/>
        <v>0</v>
      </c>
      <c r="O1395" s="28">
        <f t="shared" si="175"/>
        <v>0</v>
      </c>
      <c r="P1395" s="29">
        <f t="shared" si="176"/>
        <v>0</v>
      </c>
      <c r="Q1395" s="27"/>
      <c r="R1395" s="7"/>
    </row>
    <row r="1396" spans="1:18" x14ac:dyDescent="0.25">
      <c r="A1396" s="2"/>
      <c r="B1396" s="1"/>
      <c r="C1396" s="2"/>
      <c r="D1396" s="2"/>
      <c r="E1396" s="4"/>
      <c r="F1396" s="4"/>
      <c r="G1396" s="4">
        <f t="shared" si="170"/>
        <v>0</v>
      </c>
      <c r="H1396" s="26" t="s">
        <v>6</v>
      </c>
      <c r="I1396" s="39">
        <f t="shared" si="169"/>
        <v>0</v>
      </c>
      <c r="J1396" s="29">
        <f t="shared" si="171"/>
        <v>0</v>
      </c>
      <c r="K1396" s="28">
        <f t="shared" si="172"/>
        <v>0</v>
      </c>
      <c r="L1396" s="29">
        <f t="shared" si="173"/>
        <v>0</v>
      </c>
      <c r="M1396" s="28">
        <f t="shared" si="174"/>
        <v>0</v>
      </c>
      <c r="N1396" s="29">
        <f t="shared" si="174"/>
        <v>0</v>
      </c>
      <c r="O1396" s="28">
        <f t="shared" si="175"/>
        <v>0</v>
      </c>
      <c r="P1396" s="29">
        <f t="shared" si="176"/>
        <v>0</v>
      </c>
      <c r="Q1396" s="27"/>
      <c r="R1396" s="7"/>
    </row>
    <row r="1397" spans="1:18" x14ac:dyDescent="0.25">
      <c r="A1397" s="2"/>
      <c r="B1397" s="1"/>
      <c r="C1397" s="2"/>
      <c r="D1397" s="2"/>
      <c r="E1397" s="4"/>
      <c r="F1397" s="4"/>
      <c r="G1397" s="4">
        <f t="shared" si="170"/>
        <v>0</v>
      </c>
      <c r="H1397" s="26" t="s">
        <v>6</v>
      </c>
      <c r="I1397" s="39">
        <f t="shared" si="169"/>
        <v>0</v>
      </c>
      <c r="J1397" s="29">
        <f t="shared" si="171"/>
        <v>0</v>
      </c>
      <c r="K1397" s="28">
        <f t="shared" si="172"/>
        <v>0</v>
      </c>
      <c r="L1397" s="29">
        <f t="shared" si="173"/>
        <v>0</v>
      </c>
      <c r="M1397" s="28">
        <f t="shared" si="174"/>
        <v>0</v>
      </c>
      <c r="N1397" s="29">
        <f t="shared" si="174"/>
        <v>0</v>
      </c>
      <c r="O1397" s="28">
        <f t="shared" si="175"/>
        <v>0</v>
      </c>
      <c r="P1397" s="29">
        <f t="shared" si="176"/>
        <v>0</v>
      </c>
      <c r="Q1397" s="27"/>
      <c r="R1397" s="7"/>
    </row>
    <row r="1398" spans="1:18" x14ac:dyDescent="0.25">
      <c r="A1398" s="2"/>
      <c r="B1398" s="1"/>
      <c r="C1398" s="2"/>
      <c r="D1398" s="2"/>
      <c r="E1398" s="4"/>
      <c r="F1398" s="4"/>
      <c r="G1398" s="4">
        <f t="shared" si="170"/>
        <v>0</v>
      </c>
      <c r="H1398" s="26" t="s">
        <v>6</v>
      </c>
      <c r="I1398" s="39">
        <f t="shared" si="169"/>
        <v>0</v>
      </c>
      <c r="J1398" s="29">
        <f t="shared" si="171"/>
        <v>0</v>
      </c>
      <c r="K1398" s="28">
        <f t="shared" si="172"/>
        <v>0</v>
      </c>
      <c r="L1398" s="29">
        <f t="shared" si="173"/>
        <v>0</v>
      </c>
      <c r="M1398" s="28">
        <f t="shared" si="174"/>
        <v>0</v>
      </c>
      <c r="N1398" s="29">
        <f t="shared" si="174"/>
        <v>0</v>
      </c>
      <c r="O1398" s="28">
        <f t="shared" si="175"/>
        <v>0</v>
      </c>
      <c r="P1398" s="29">
        <f t="shared" si="176"/>
        <v>0</v>
      </c>
      <c r="Q1398" s="27"/>
      <c r="R1398" s="7"/>
    </row>
    <row r="1399" spans="1:18" x14ac:dyDescent="0.25">
      <c r="A1399" s="2"/>
      <c r="B1399" s="1"/>
      <c r="C1399" s="2"/>
      <c r="D1399" s="2"/>
      <c r="E1399" s="4"/>
      <c r="F1399" s="4"/>
      <c r="G1399" s="4">
        <f t="shared" si="170"/>
        <v>0</v>
      </c>
      <c r="H1399" s="26" t="s">
        <v>6</v>
      </c>
      <c r="I1399" s="39">
        <f t="shared" si="169"/>
        <v>0</v>
      </c>
      <c r="J1399" s="29">
        <f t="shared" si="171"/>
        <v>0</v>
      </c>
      <c r="K1399" s="28">
        <f t="shared" si="172"/>
        <v>0</v>
      </c>
      <c r="L1399" s="29">
        <f t="shared" si="173"/>
        <v>0</v>
      </c>
      <c r="M1399" s="28">
        <f t="shared" si="174"/>
        <v>0</v>
      </c>
      <c r="N1399" s="29">
        <f t="shared" si="174"/>
        <v>0</v>
      </c>
      <c r="O1399" s="28">
        <f t="shared" si="175"/>
        <v>0</v>
      </c>
      <c r="P1399" s="29">
        <f t="shared" si="176"/>
        <v>0</v>
      </c>
      <c r="Q1399" s="27"/>
      <c r="R1399" s="7"/>
    </row>
    <row r="1400" spans="1:18" x14ac:dyDescent="0.25">
      <c r="A1400" s="2"/>
      <c r="B1400" s="1"/>
      <c r="C1400" s="2"/>
      <c r="D1400" s="2"/>
      <c r="E1400" s="4"/>
      <c r="F1400" s="4"/>
      <c r="G1400" s="4">
        <f t="shared" si="170"/>
        <v>0</v>
      </c>
      <c r="H1400" s="26" t="s">
        <v>6</v>
      </c>
      <c r="I1400" s="39">
        <f t="shared" si="169"/>
        <v>0</v>
      </c>
      <c r="J1400" s="29">
        <f t="shared" si="171"/>
        <v>0</v>
      </c>
      <c r="K1400" s="28">
        <f t="shared" si="172"/>
        <v>0</v>
      </c>
      <c r="L1400" s="29">
        <f t="shared" si="173"/>
        <v>0</v>
      </c>
      <c r="M1400" s="28">
        <f t="shared" si="174"/>
        <v>0</v>
      </c>
      <c r="N1400" s="29">
        <f t="shared" si="174"/>
        <v>0</v>
      </c>
      <c r="O1400" s="28">
        <f t="shared" si="175"/>
        <v>0</v>
      </c>
      <c r="P1400" s="29">
        <f t="shared" si="176"/>
        <v>0</v>
      </c>
      <c r="Q1400" s="27"/>
      <c r="R1400" s="7"/>
    </row>
    <row r="1401" spans="1:18" x14ac:dyDescent="0.25">
      <c r="A1401" s="2"/>
      <c r="B1401" s="1"/>
      <c r="C1401" s="2"/>
      <c r="D1401" s="2"/>
      <c r="E1401" s="4"/>
      <c r="F1401" s="4"/>
      <c r="G1401" s="4">
        <f t="shared" si="170"/>
        <v>0</v>
      </c>
      <c r="H1401" s="26" t="s">
        <v>6</v>
      </c>
      <c r="I1401" s="39">
        <f t="shared" si="169"/>
        <v>0</v>
      </c>
      <c r="J1401" s="29">
        <f t="shared" si="171"/>
        <v>0</v>
      </c>
      <c r="K1401" s="28">
        <f t="shared" si="172"/>
        <v>0</v>
      </c>
      <c r="L1401" s="29">
        <f t="shared" si="173"/>
        <v>0</v>
      </c>
      <c r="M1401" s="28">
        <f t="shared" si="174"/>
        <v>0</v>
      </c>
      <c r="N1401" s="29">
        <f t="shared" si="174"/>
        <v>0</v>
      </c>
      <c r="O1401" s="28">
        <f t="shared" si="175"/>
        <v>0</v>
      </c>
      <c r="P1401" s="29">
        <f t="shared" si="176"/>
        <v>0</v>
      </c>
      <c r="Q1401" s="27"/>
      <c r="R1401" s="7"/>
    </row>
    <row r="1402" spans="1:18" x14ac:dyDescent="0.25">
      <c r="A1402" s="2"/>
      <c r="B1402" s="1"/>
      <c r="C1402" s="2"/>
      <c r="D1402" s="2"/>
      <c r="E1402" s="4"/>
      <c r="F1402" s="4"/>
      <c r="G1402" s="4">
        <f t="shared" si="170"/>
        <v>0</v>
      </c>
      <c r="H1402" s="26" t="s">
        <v>6</v>
      </c>
      <c r="I1402" s="39">
        <f t="shared" si="169"/>
        <v>0</v>
      </c>
      <c r="J1402" s="29">
        <f t="shared" si="171"/>
        <v>0</v>
      </c>
      <c r="K1402" s="28">
        <f t="shared" si="172"/>
        <v>0</v>
      </c>
      <c r="L1402" s="29">
        <f t="shared" si="173"/>
        <v>0</v>
      </c>
      <c r="M1402" s="28">
        <f t="shared" si="174"/>
        <v>0</v>
      </c>
      <c r="N1402" s="29">
        <f t="shared" si="174"/>
        <v>0</v>
      </c>
      <c r="O1402" s="28">
        <f t="shared" si="175"/>
        <v>0</v>
      </c>
      <c r="P1402" s="29">
        <f t="shared" si="176"/>
        <v>0</v>
      </c>
      <c r="Q1402" s="27"/>
      <c r="R1402" s="7"/>
    </row>
    <row r="1403" spans="1:18" x14ac:dyDescent="0.25">
      <c r="A1403" s="2"/>
      <c r="B1403" s="1"/>
      <c r="C1403" s="2"/>
      <c r="D1403" s="2"/>
      <c r="E1403" s="4"/>
      <c r="F1403" s="4"/>
      <c r="G1403" s="4">
        <f t="shared" si="170"/>
        <v>0</v>
      </c>
      <c r="H1403" s="26" t="s">
        <v>6</v>
      </c>
      <c r="I1403" s="39">
        <f t="shared" si="169"/>
        <v>0</v>
      </c>
      <c r="J1403" s="29">
        <f t="shared" si="171"/>
        <v>0</v>
      </c>
      <c r="K1403" s="28">
        <f t="shared" si="172"/>
        <v>0</v>
      </c>
      <c r="L1403" s="29">
        <f t="shared" si="173"/>
        <v>0</v>
      </c>
      <c r="M1403" s="28">
        <f t="shared" si="174"/>
        <v>0</v>
      </c>
      <c r="N1403" s="29">
        <f t="shared" si="174"/>
        <v>0</v>
      </c>
      <c r="O1403" s="28">
        <f t="shared" si="175"/>
        <v>0</v>
      </c>
      <c r="P1403" s="29">
        <f t="shared" si="176"/>
        <v>0</v>
      </c>
      <c r="Q1403" s="27"/>
      <c r="R1403" s="7"/>
    </row>
    <row r="1404" spans="1:18" x14ac:dyDescent="0.25">
      <c r="A1404" s="2"/>
      <c r="B1404" s="1"/>
      <c r="C1404" s="2"/>
      <c r="D1404" s="2"/>
      <c r="E1404" s="4"/>
      <c r="F1404" s="4"/>
      <c r="G1404" s="4">
        <f t="shared" si="170"/>
        <v>0</v>
      </c>
      <c r="H1404" s="26" t="s">
        <v>6</v>
      </c>
      <c r="I1404" s="39">
        <f t="shared" si="169"/>
        <v>0</v>
      </c>
      <c r="J1404" s="29">
        <f t="shared" si="171"/>
        <v>0</v>
      </c>
      <c r="K1404" s="28">
        <f t="shared" si="172"/>
        <v>0</v>
      </c>
      <c r="L1404" s="29">
        <f t="shared" si="173"/>
        <v>0</v>
      </c>
      <c r="M1404" s="28">
        <f t="shared" si="174"/>
        <v>0</v>
      </c>
      <c r="N1404" s="29">
        <f t="shared" si="174"/>
        <v>0</v>
      </c>
      <c r="O1404" s="28">
        <f t="shared" si="175"/>
        <v>0</v>
      </c>
      <c r="P1404" s="29">
        <f t="shared" si="176"/>
        <v>0</v>
      </c>
      <c r="Q1404" s="27"/>
      <c r="R1404" s="7"/>
    </row>
    <row r="1405" spans="1:18" x14ac:dyDescent="0.25">
      <c r="A1405" s="2"/>
      <c r="B1405" s="1"/>
      <c r="C1405" s="2"/>
      <c r="D1405" s="2"/>
      <c r="E1405" s="4"/>
      <c r="F1405" s="4"/>
      <c r="G1405" s="4">
        <f t="shared" si="170"/>
        <v>0</v>
      </c>
      <c r="H1405" s="26" t="s">
        <v>6</v>
      </c>
      <c r="I1405" s="39">
        <f t="shared" si="169"/>
        <v>0</v>
      </c>
      <c r="J1405" s="29">
        <f t="shared" si="171"/>
        <v>0</v>
      </c>
      <c r="K1405" s="28">
        <f t="shared" si="172"/>
        <v>0</v>
      </c>
      <c r="L1405" s="29">
        <f t="shared" si="173"/>
        <v>0</v>
      </c>
      <c r="M1405" s="28">
        <f t="shared" si="174"/>
        <v>0</v>
      </c>
      <c r="N1405" s="29">
        <f t="shared" si="174"/>
        <v>0</v>
      </c>
      <c r="O1405" s="28">
        <f t="shared" si="175"/>
        <v>0</v>
      </c>
      <c r="P1405" s="29">
        <f t="shared" si="176"/>
        <v>0</v>
      </c>
      <c r="Q1405" s="27"/>
      <c r="R1405" s="7"/>
    </row>
    <row r="1406" spans="1:18" x14ac:dyDescent="0.25">
      <c r="A1406" s="2"/>
      <c r="B1406" s="1"/>
      <c r="C1406" s="2"/>
      <c r="D1406" s="2"/>
      <c r="E1406" s="4"/>
      <c r="F1406" s="4"/>
      <c r="G1406" s="4">
        <f t="shared" si="170"/>
        <v>0</v>
      </c>
      <c r="H1406" s="26" t="s">
        <v>6</v>
      </c>
      <c r="I1406" s="39">
        <f t="shared" si="169"/>
        <v>0</v>
      </c>
      <c r="J1406" s="29">
        <f t="shared" si="171"/>
        <v>0</v>
      </c>
      <c r="K1406" s="28">
        <f t="shared" si="172"/>
        <v>0</v>
      </c>
      <c r="L1406" s="29">
        <f t="shared" si="173"/>
        <v>0</v>
      </c>
      <c r="M1406" s="28">
        <f t="shared" si="174"/>
        <v>0</v>
      </c>
      <c r="N1406" s="29">
        <f t="shared" si="174"/>
        <v>0</v>
      </c>
      <c r="O1406" s="28">
        <f t="shared" si="175"/>
        <v>0</v>
      </c>
      <c r="P1406" s="29">
        <f t="shared" si="176"/>
        <v>0</v>
      </c>
      <c r="Q1406" s="27"/>
      <c r="R1406" s="7"/>
    </row>
    <row r="1407" spans="1:18" x14ac:dyDescent="0.25">
      <c r="A1407" s="2"/>
      <c r="B1407" s="1"/>
      <c r="C1407" s="2"/>
      <c r="D1407" s="2"/>
      <c r="E1407" s="4"/>
      <c r="F1407" s="4"/>
      <c r="G1407" s="4">
        <f t="shared" si="170"/>
        <v>0</v>
      </c>
      <c r="H1407" s="26" t="s">
        <v>6</v>
      </c>
      <c r="I1407" s="39">
        <f t="shared" si="169"/>
        <v>0</v>
      </c>
      <c r="J1407" s="29">
        <f t="shared" si="171"/>
        <v>0</v>
      </c>
      <c r="K1407" s="28">
        <f t="shared" si="172"/>
        <v>0</v>
      </c>
      <c r="L1407" s="29">
        <f t="shared" si="173"/>
        <v>0</v>
      </c>
      <c r="M1407" s="28">
        <f t="shared" si="174"/>
        <v>0</v>
      </c>
      <c r="N1407" s="29">
        <f t="shared" si="174"/>
        <v>0</v>
      </c>
      <c r="O1407" s="28">
        <f t="shared" si="175"/>
        <v>0</v>
      </c>
      <c r="P1407" s="29">
        <f t="shared" si="176"/>
        <v>0</v>
      </c>
      <c r="Q1407" s="27"/>
      <c r="R1407" s="7"/>
    </row>
    <row r="1408" spans="1:18" x14ac:dyDescent="0.25">
      <c r="A1408" s="2"/>
      <c r="B1408" s="1"/>
      <c r="C1408" s="2"/>
      <c r="D1408" s="2"/>
      <c r="E1408" s="4"/>
      <c r="F1408" s="4"/>
      <c r="G1408" s="4">
        <f t="shared" si="170"/>
        <v>0</v>
      </c>
      <c r="H1408" s="26" t="s">
        <v>6</v>
      </c>
      <c r="I1408" s="39">
        <f t="shared" ref="I1408:I1471" si="177">E1408*$E$4</f>
        <v>0</v>
      </c>
      <c r="J1408" s="29">
        <f t="shared" si="171"/>
        <v>0</v>
      </c>
      <c r="K1408" s="28">
        <f t="shared" si="172"/>
        <v>0</v>
      </c>
      <c r="L1408" s="29">
        <f t="shared" si="173"/>
        <v>0</v>
      </c>
      <c r="M1408" s="28">
        <f t="shared" si="174"/>
        <v>0</v>
      </c>
      <c r="N1408" s="29">
        <f t="shared" si="174"/>
        <v>0</v>
      </c>
      <c r="O1408" s="28">
        <f t="shared" si="175"/>
        <v>0</v>
      </c>
      <c r="P1408" s="29">
        <f t="shared" si="176"/>
        <v>0</v>
      </c>
      <c r="Q1408" s="27"/>
      <c r="R1408" s="7"/>
    </row>
    <row r="1409" spans="1:18" x14ac:dyDescent="0.25">
      <c r="A1409" s="2"/>
      <c r="B1409" s="1"/>
      <c r="C1409" s="2"/>
      <c r="D1409" s="2"/>
      <c r="E1409" s="4"/>
      <c r="F1409" s="4"/>
      <c r="G1409" s="4">
        <f t="shared" si="170"/>
        <v>0</v>
      </c>
      <c r="H1409" s="26" t="s">
        <v>6</v>
      </c>
      <c r="I1409" s="39">
        <f t="shared" si="177"/>
        <v>0</v>
      </c>
      <c r="J1409" s="29">
        <f t="shared" si="171"/>
        <v>0</v>
      </c>
      <c r="K1409" s="28">
        <f t="shared" si="172"/>
        <v>0</v>
      </c>
      <c r="L1409" s="29">
        <f t="shared" si="173"/>
        <v>0</v>
      </c>
      <c r="M1409" s="28">
        <f t="shared" si="174"/>
        <v>0</v>
      </c>
      <c r="N1409" s="29">
        <f t="shared" si="174"/>
        <v>0</v>
      </c>
      <c r="O1409" s="28">
        <f t="shared" si="175"/>
        <v>0</v>
      </c>
      <c r="P1409" s="29">
        <f t="shared" si="176"/>
        <v>0</v>
      </c>
      <c r="Q1409" s="27"/>
      <c r="R1409" s="7"/>
    </row>
    <row r="1410" spans="1:18" x14ac:dyDescent="0.25">
      <c r="A1410" s="2"/>
      <c r="B1410" s="1"/>
      <c r="C1410" s="2"/>
      <c r="D1410" s="2"/>
      <c r="E1410" s="4"/>
      <c r="F1410" s="4"/>
      <c r="G1410" s="4">
        <f t="shared" si="170"/>
        <v>0</v>
      </c>
      <c r="H1410" s="26" t="s">
        <v>6</v>
      </c>
      <c r="I1410" s="39">
        <f t="shared" si="177"/>
        <v>0</v>
      </c>
      <c r="J1410" s="29">
        <f t="shared" si="171"/>
        <v>0</v>
      </c>
      <c r="K1410" s="28">
        <f t="shared" si="172"/>
        <v>0</v>
      </c>
      <c r="L1410" s="29">
        <f t="shared" si="173"/>
        <v>0</v>
      </c>
      <c r="M1410" s="28">
        <f t="shared" si="174"/>
        <v>0</v>
      </c>
      <c r="N1410" s="29">
        <f t="shared" si="174"/>
        <v>0</v>
      </c>
      <c r="O1410" s="28">
        <f t="shared" si="175"/>
        <v>0</v>
      </c>
      <c r="P1410" s="29">
        <f t="shared" si="176"/>
        <v>0</v>
      </c>
      <c r="Q1410" s="27"/>
      <c r="R1410" s="7"/>
    </row>
    <row r="1411" spans="1:18" x14ac:dyDescent="0.25">
      <c r="A1411" s="2"/>
      <c r="B1411" s="1"/>
      <c r="C1411" s="2"/>
      <c r="D1411" s="2"/>
      <c r="E1411" s="4"/>
      <c r="F1411" s="4"/>
      <c r="G1411" s="4">
        <f t="shared" si="170"/>
        <v>0</v>
      </c>
      <c r="H1411" s="26" t="s">
        <v>6</v>
      </c>
      <c r="I1411" s="39">
        <f t="shared" si="177"/>
        <v>0</v>
      </c>
      <c r="J1411" s="29">
        <f t="shared" si="171"/>
        <v>0</v>
      </c>
      <c r="K1411" s="28">
        <f t="shared" si="172"/>
        <v>0</v>
      </c>
      <c r="L1411" s="29">
        <f t="shared" si="173"/>
        <v>0</v>
      </c>
      <c r="M1411" s="28">
        <f t="shared" si="174"/>
        <v>0</v>
      </c>
      <c r="N1411" s="29">
        <f t="shared" si="174"/>
        <v>0</v>
      </c>
      <c r="O1411" s="28">
        <f t="shared" si="175"/>
        <v>0</v>
      </c>
      <c r="P1411" s="29">
        <f t="shared" si="176"/>
        <v>0</v>
      </c>
      <c r="Q1411" s="27"/>
      <c r="R1411" s="7"/>
    </row>
    <row r="1412" spans="1:18" x14ac:dyDescent="0.25">
      <c r="A1412" s="2"/>
      <c r="B1412" s="1"/>
      <c r="C1412" s="2"/>
      <c r="D1412" s="2"/>
      <c r="E1412" s="4"/>
      <c r="F1412" s="4"/>
      <c r="G1412" s="4">
        <f t="shared" si="170"/>
        <v>0</v>
      </c>
      <c r="H1412" s="26" t="s">
        <v>6</v>
      </c>
      <c r="I1412" s="39">
        <f t="shared" si="177"/>
        <v>0</v>
      </c>
      <c r="J1412" s="29">
        <f t="shared" si="171"/>
        <v>0</v>
      </c>
      <c r="K1412" s="28">
        <f t="shared" si="172"/>
        <v>0</v>
      </c>
      <c r="L1412" s="29">
        <f t="shared" si="173"/>
        <v>0</v>
      </c>
      <c r="M1412" s="28">
        <f t="shared" si="174"/>
        <v>0</v>
      </c>
      <c r="N1412" s="29">
        <f t="shared" si="174"/>
        <v>0</v>
      </c>
      <c r="O1412" s="28">
        <f t="shared" si="175"/>
        <v>0</v>
      </c>
      <c r="P1412" s="29">
        <f t="shared" si="176"/>
        <v>0</v>
      </c>
      <c r="Q1412" s="27"/>
      <c r="R1412" s="7"/>
    </row>
    <row r="1413" spans="1:18" x14ac:dyDescent="0.25">
      <c r="A1413" s="2"/>
      <c r="B1413" s="1"/>
      <c r="C1413" s="2"/>
      <c r="D1413" s="2"/>
      <c r="E1413" s="4"/>
      <c r="F1413" s="4"/>
      <c r="G1413" s="4">
        <f t="shared" si="170"/>
        <v>0</v>
      </c>
      <c r="H1413" s="26" t="s">
        <v>6</v>
      </c>
      <c r="I1413" s="39">
        <f t="shared" si="177"/>
        <v>0</v>
      </c>
      <c r="J1413" s="29">
        <f t="shared" si="171"/>
        <v>0</v>
      </c>
      <c r="K1413" s="28">
        <f t="shared" si="172"/>
        <v>0</v>
      </c>
      <c r="L1413" s="29">
        <f t="shared" si="173"/>
        <v>0</v>
      </c>
      <c r="M1413" s="28">
        <f t="shared" si="174"/>
        <v>0</v>
      </c>
      <c r="N1413" s="29">
        <f t="shared" si="174"/>
        <v>0</v>
      </c>
      <c r="O1413" s="28">
        <f t="shared" si="175"/>
        <v>0</v>
      </c>
      <c r="P1413" s="29">
        <f t="shared" si="176"/>
        <v>0</v>
      </c>
      <c r="Q1413" s="27"/>
      <c r="R1413" s="7"/>
    </row>
    <row r="1414" spans="1:18" x14ac:dyDescent="0.25">
      <c r="A1414" s="2"/>
      <c r="B1414" s="1"/>
      <c r="C1414" s="2"/>
      <c r="D1414" s="2"/>
      <c r="E1414" s="4"/>
      <c r="F1414" s="4"/>
      <c r="G1414" s="4">
        <f t="shared" si="170"/>
        <v>0</v>
      </c>
      <c r="H1414" s="26" t="s">
        <v>6</v>
      </c>
      <c r="I1414" s="39">
        <f t="shared" si="177"/>
        <v>0</v>
      </c>
      <c r="J1414" s="29">
        <f t="shared" si="171"/>
        <v>0</v>
      </c>
      <c r="K1414" s="28">
        <f t="shared" si="172"/>
        <v>0</v>
      </c>
      <c r="L1414" s="29">
        <f t="shared" si="173"/>
        <v>0</v>
      </c>
      <c r="M1414" s="28">
        <f t="shared" si="174"/>
        <v>0</v>
      </c>
      <c r="N1414" s="29">
        <f t="shared" si="174"/>
        <v>0</v>
      </c>
      <c r="O1414" s="28">
        <f t="shared" si="175"/>
        <v>0</v>
      </c>
      <c r="P1414" s="29">
        <f t="shared" si="176"/>
        <v>0</v>
      </c>
      <c r="Q1414" s="27"/>
      <c r="R1414" s="7"/>
    </row>
    <row r="1415" spans="1:18" x14ac:dyDescent="0.25">
      <c r="A1415" s="2"/>
      <c r="B1415" s="1"/>
      <c r="C1415" s="2"/>
      <c r="D1415" s="2"/>
      <c r="E1415" s="4"/>
      <c r="F1415" s="4"/>
      <c r="G1415" s="4">
        <f t="shared" si="170"/>
        <v>0</v>
      </c>
      <c r="H1415" s="26" t="s">
        <v>6</v>
      </c>
      <c r="I1415" s="39">
        <f t="shared" si="177"/>
        <v>0</v>
      </c>
      <c r="J1415" s="29">
        <f t="shared" si="171"/>
        <v>0</v>
      </c>
      <c r="K1415" s="28">
        <f t="shared" si="172"/>
        <v>0</v>
      </c>
      <c r="L1415" s="29">
        <f t="shared" si="173"/>
        <v>0</v>
      </c>
      <c r="M1415" s="28">
        <f t="shared" si="174"/>
        <v>0</v>
      </c>
      <c r="N1415" s="29">
        <f t="shared" si="174"/>
        <v>0</v>
      </c>
      <c r="O1415" s="28">
        <f t="shared" si="175"/>
        <v>0</v>
      </c>
      <c r="P1415" s="29">
        <f t="shared" si="176"/>
        <v>0</v>
      </c>
      <c r="Q1415" s="27"/>
      <c r="R1415" s="7"/>
    </row>
    <row r="1416" spans="1:18" x14ac:dyDescent="0.25">
      <c r="A1416" s="2"/>
      <c r="B1416" s="1"/>
      <c r="C1416" s="2"/>
      <c r="D1416" s="2"/>
      <c r="E1416" s="4"/>
      <c r="F1416" s="4"/>
      <c r="G1416" s="4">
        <f t="shared" si="170"/>
        <v>0</v>
      </c>
      <c r="H1416" s="26" t="s">
        <v>6</v>
      </c>
      <c r="I1416" s="39">
        <f t="shared" si="177"/>
        <v>0</v>
      </c>
      <c r="J1416" s="29">
        <f t="shared" si="171"/>
        <v>0</v>
      </c>
      <c r="K1416" s="28">
        <f t="shared" si="172"/>
        <v>0</v>
      </c>
      <c r="L1416" s="29">
        <f t="shared" si="173"/>
        <v>0</v>
      </c>
      <c r="M1416" s="28">
        <f t="shared" si="174"/>
        <v>0</v>
      </c>
      <c r="N1416" s="29">
        <f t="shared" si="174"/>
        <v>0</v>
      </c>
      <c r="O1416" s="28">
        <f t="shared" si="175"/>
        <v>0</v>
      </c>
      <c r="P1416" s="29">
        <f t="shared" si="176"/>
        <v>0</v>
      </c>
      <c r="Q1416" s="27"/>
      <c r="R1416" s="7"/>
    </row>
    <row r="1417" spans="1:18" x14ac:dyDescent="0.25">
      <c r="A1417" s="2"/>
      <c r="B1417" s="1"/>
      <c r="C1417" s="2"/>
      <c r="D1417" s="2"/>
      <c r="E1417" s="4"/>
      <c r="F1417" s="4"/>
      <c r="G1417" s="4">
        <f t="shared" si="170"/>
        <v>0</v>
      </c>
      <c r="H1417" s="26" t="s">
        <v>6</v>
      </c>
      <c r="I1417" s="39">
        <f t="shared" si="177"/>
        <v>0</v>
      </c>
      <c r="J1417" s="29">
        <f t="shared" si="171"/>
        <v>0</v>
      </c>
      <c r="K1417" s="28">
        <f t="shared" si="172"/>
        <v>0</v>
      </c>
      <c r="L1417" s="29">
        <f t="shared" si="173"/>
        <v>0</v>
      </c>
      <c r="M1417" s="28">
        <f t="shared" si="174"/>
        <v>0</v>
      </c>
      <c r="N1417" s="29">
        <f t="shared" si="174"/>
        <v>0</v>
      </c>
      <c r="O1417" s="28">
        <f t="shared" si="175"/>
        <v>0</v>
      </c>
      <c r="P1417" s="29">
        <f t="shared" si="176"/>
        <v>0</v>
      </c>
      <c r="Q1417" s="27"/>
      <c r="R1417" s="7"/>
    </row>
    <row r="1418" spans="1:18" x14ac:dyDescent="0.25">
      <c r="A1418" s="2"/>
      <c r="B1418" s="1"/>
      <c r="C1418" s="2"/>
      <c r="D1418" s="2"/>
      <c r="E1418" s="4"/>
      <c r="F1418" s="4"/>
      <c r="G1418" s="4">
        <f t="shared" si="170"/>
        <v>0</v>
      </c>
      <c r="H1418" s="26" t="s">
        <v>6</v>
      </c>
      <c r="I1418" s="39">
        <f t="shared" si="177"/>
        <v>0</v>
      </c>
      <c r="J1418" s="29">
        <f t="shared" si="171"/>
        <v>0</v>
      </c>
      <c r="K1418" s="28">
        <f t="shared" si="172"/>
        <v>0</v>
      </c>
      <c r="L1418" s="29">
        <f t="shared" si="173"/>
        <v>0</v>
      </c>
      <c r="M1418" s="28">
        <f t="shared" si="174"/>
        <v>0</v>
      </c>
      <c r="N1418" s="29">
        <f t="shared" si="174"/>
        <v>0</v>
      </c>
      <c r="O1418" s="28">
        <f t="shared" si="175"/>
        <v>0</v>
      </c>
      <c r="P1418" s="29">
        <f t="shared" si="176"/>
        <v>0</v>
      </c>
      <c r="Q1418" s="27"/>
      <c r="R1418" s="7"/>
    </row>
    <row r="1419" spans="1:18" x14ac:dyDescent="0.25">
      <c r="A1419" s="2"/>
      <c r="B1419" s="1"/>
      <c r="C1419" s="2"/>
      <c r="D1419" s="2"/>
      <c r="E1419" s="4"/>
      <c r="F1419" s="4"/>
      <c r="G1419" s="4">
        <f t="shared" ref="G1419:G1482" si="178">E1419*F1419</f>
        <v>0</v>
      </c>
      <c r="H1419" s="26" t="s">
        <v>6</v>
      </c>
      <c r="I1419" s="39">
        <f t="shared" si="177"/>
        <v>0</v>
      </c>
      <c r="J1419" s="29">
        <f t="shared" ref="J1419:J1482" si="179">G1419*$E$4</f>
        <v>0</v>
      </c>
      <c r="K1419" s="28">
        <f t="shared" ref="K1419:K1482" si="180">IF(H1419="DIVISAS $",E1419*$E$5,0)</f>
        <v>0</v>
      </c>
      <c r="L1419" s="29">
        <f t="shared" ref="L1419:L1482" si="181">IF(H1419="DIVISAS $",G1419*$E$5,0)</f>
        <v>0</v>
      </c>
      <c r="M1419" s="28">
        <f t="shared" ref="M1419:N1482" si="182">SUM(I1419,K1419)</f>
        <v>0</v>
      </c>
      <c r="N1419" s="29">
        <f t="shared" si="182"/>
        <v>0</v>
      </c>
      <c r="O1419" s="28">
        <f t="shared" ref="O1419:O1482" si="183">E1419-M1419</f>
        <v>0</v>
      </c>
      <c r="P1419" s="29">
        <f t="shared" ref="P1419:P1482" si="184">G1419-N1419</f>
        <v>0</v>
      </c>
      <c r="Q1419" s="27"/>
      <c r="R1419" s="7"/>
    </row>
    <row r="1420" spans="1:18" x14ac:dyDescent="0.25">
      <c r="A1420" s="2"/>
      <c r="B1420" s="1"/>
      <c r="C1420" s="2"/>
      <c r="D1420" s="2"/>
      <c r="E1420" s="4"/>
      <c r="F1420" s="4"/>
      <c r="G1420" s="4">
        <f t="shared" si="178"/>
        <v>0</v>
      </c>
      <c r="H1420" s="26" t="s">
        <v>6</v>
      </c>
      <c r="I1420" s="39">
        <f t="shared" si="177"/>
        <v>0</v>
      </c>
      <c r="J1420" s="29">
        <f t="shared" si="179"/>
        <v>0</v>
      </c>
      <c r="K1420" s="28">
        <f t="shared" si="180"/>
        <v>0</v>
      </c>
      <c r="L1420" s="29">
        <f t="shared" si="181"/>
        <v>0</v>
      </c>
      <c r="M1420" s="28">
        <f t="shared" si="182"/>
        <v>0</v>
      </c>
      <c r="N1420" s="29">
        <f t="shared" si="182"/>
        <v>0</v>
      </c>
      <c r="O1420" s="28">
        <f t="shared" si="183"/>
        <v>0</v>
      </c>
      <c r="P1420" s="29">
        <f t="shared" si="184"/>
        <v>0</v>
      </c>
      <c r="Q1420" s="27"/>
      <c r="R1420" s="7"/>
    </row>
    <row r="1421" spans="1:18" x14ac:dyDescent="0.25">
      <c r="A1421" s="2"/>
      <c r="B1421" s="1"/>
      <c r="C1421" s="2"/>
      <c r="D1421" s="2"/>
      <c r="E1421" s="4"/>
      <c r="F1421" s="4"/>
      <c r="G1421" s="4">
        <f t="shared" si="178"/>
        <v>0</v>
      </c>
      <c r="H1421" s="26" t="s">
        <v>6</v>
      </c>
      <c r="I1421" s="39">
        <f t="shared" si="177"/>
        <v>0</v>
      </c>
      <c r="J1421" s="29">
        <f t="shared" si="179"/>
        <v>0</v>
      </c>
      <c r="K1421" s="28">
        <f t="shared" si="180"/>
        <v>0</v>
      </c>
      <c r="L1421" s="29">
        <f t="shared" si="181"/>
        <v>0</v>
      </c>
      <c r="M1421" s="28">
        <f t="shared" si="182"/>
        <v>0</v>
      </c>
      <c r="N1421" s="29">
        <f t="shared" si="182"/>
        <v>0</v>
      </c>
      <c r="O1421" s="28">
        <f t="shared" si="183"/>
        <v>0</v>
      </c>
      <c r="P1421" s="29">
        <f t="shared" si="184"/>
        <v>0</v>
      </c>
      <c r="Q1421" s="27"/>
      <c r="R1421" s="7"/>
    </row>
    <row r="1422" spans="1:18" x14ac:dyDescent="0.25">
      <c r="A1422" s="2"/>
      <c r="B1422" s="1"/>
      <c r="C1422" s="2"/>
      <c r="D1422" s="2"/>
      <c r="E1422" s="4"/>
      <c r="F1422" s="4"/>
      <c r="G1422" s="4">
        <f t="shared" si="178"/>
        <v>0</v>
      </c>
      <c r="H1422" s="26" t="s">
        <v>6</v>
      </c>
      <c r="I1422" s="39">
        <f t="shared" si="177"/>
        <v>0</v>
      </c>
      <c r="J1422" s="29">
        <f t="shared" si="179"/>
        <v>0</v>
      </c>
      <c r="K1422" s="28">
        <f t="shared" si="180"/>
        <v>0</v>
      </c>
      <c r="L1422" s="29">
        <f t="shared" si="181"/>
        <v>0</v>
      </c>
      <c r="M1422" s="28">
        <f t="shared" si="182"/>
        <v>0</v>
      </c>
      <c r="N1422" s="29">
        <f t="shared" si="182"/>
        <v>0</v>
      </c>
      <c r="O1422" s="28">
        <f t="shared" si="183"/>
        <v>0</v>
      </c>
      <c r="P1422" s="29">
        <f t="shared" si="184"/>
        <v>0</v>
      </c>
      <c r="Q1422" s="27"/>
      <c r="R1422" s="7"/>
    </row>
    <row r="1423" spans="1:18" x14ac:dyDescent="0.25">
      <c r="A1423" s="2"/>
      <c r="B1423" s="1"/>
      <c r="C1423" s="2"/>
      <c r="D1423" s="2"/>
      <c r="E1423" s="4"/>
      <c r="F1423" s="4"/>
      <c r="G1423" s="4">
        <f t="shared" si="178"/>
        <v>0</v>
      </c>
      <c r="H1423" s="26" t="s">
        <v>6</v>
      </c>
      <c r="I1423" s="39">
        <f t="shared" si="177"/>
        <v>0</v>
      </c>
      <c r="J1423" s="29">
        <f t="shared" si="179"/>
        <v>0</v>
      </c>
      <c r="K1423" s="28">
        <f t="shared" si="180"/>
        <v>0</v>
      </c>
      <c r="L1423" s="29">
        <f t="shared" si="181"/>
        <v>0</v>
      </c>
      <c r="M1423" s="28">
        <f t="shared" si="182"/>
        <v>0</v>
      </c>
      <c r="N1423" s="29">
        <f t="shared" si="182"/>
        <v>0</v>
      </c>
      <c r="O1423" s="28">
        <f t="shared" si="183"/>
        <v>0</v>
      </c>
      <c r="P1423" s="29">
        <f t="shared" si="184"/>
        <v>0</v>
      </c>
      <c r="Q1423" s="27"/>
      <c r="R1423" s="7"/>
    </row>
    <row r="1424" spans="1:18" x14ac:dyDescent="0.25">
      <c r="A1424" s="2"/>
      <c r="B1424" s="1"/>
      <c r="C1424" s="2"/>
      <c r="D1424" s="2"/>
      <c r="E1424" s="4"/>
      <c r="F1424" s="4"/>
      <c r="G1424" s="4">
        <f t="shared" si="178"/>
        <v>0</v>
      </c>
      <c r="H1424" s="26" t="s">
        <v>6</v>
      </c>
      <c r="I1424" s="39">
        <f t="shared" si="177"/>
        <v>0</v>
      </c>
      <c r="J1424" s="29">
        <f t="shared" si="179"/>
        <v>0</v>
      </c>
      <c r="K1424" s="28">
        <f t="shared" si="180"/>
        <v>0</v>
      </c>
      <c r="L1424" s="29">
        <f t="shared" si="181"/>
        <v>0</v>
      </c>
      <c r="M1424" s="28">
        <f t="shared" si="182"/>
        <v>0</v>
      </c>
      <c r="N1424" s="29">
        <f t="shared" si="182"/>
        <v>0</v>
      </c>
      <c r="O1424" s="28">
        <f t="shared" si="183"/>
        <v>0</v>
      </c>
      <c r="P1424" s="29">
        <f t="shared" si="184"/>
        <v>0</v>
      </c>
      <c r="Q1424" s="27"/>
      <c r="R1424" s="7"/>
    </row>
    <row r="1425" spans="1:18" x14ac:dyDescent="0.25">
      <c r="A1425" s="2"/>
      <c r="B1425" s="1"/>
      <c r="C1425" s="2"/>
      <c r="D1425" s="2"/>
      <c r="E1425" s="4"/>
      <c r="F1425" s="4"/>
      <c r="G1425" s="4">
        <f t="shared" si="178"/>
        <v>0</v>
      </c>
      <c r="H1425" s="26" t="s">
        <v>6</v>
      </c>
      <c r="I1425" s="39">
        <f t="shared" si="177"/>
        <v>0</v>
      </c>
      <c r="J1425" s="29">
        <f t="shared" si="179"/>
        <v>0</v>
      </c>
      <c r="K1425" s="28">
        <f t="shared" si="180"/>
        <v>0</v>
      </c>
      <c r="L1425" s="29">
        <f t="shared" si="181"/>
        <v>0</v>
      </c>
      <c r="M1425" s="28">
        <f t="shared" si="182"/>
        <v>0</v>
      </c>
      <c r="N1425" s="29">
        <f t="shared" si="182"/>
        <v>0</v>
      </c>
      <c r="O1425" s="28">
        <f t="shared" si="183"/>
        <v>0</v>
      </c>
      <c r="P1425" s="29">
        <f t="shared" si="184"/>
        <v>0</v>
      </c>
      <c r="Q1425" s="27"/>
      <c r="R1425" s="7"/>
    </row>
    <row r="1426" spans="1:18" x14ac:dyDescent="0.25">
      <c r="A1426" s="2"/>
      <c r="B1426" s="1"/>
      <c r="C1426" s="2"/>
      <c r="D1426" s="2"/>
      <c r="E1426" s="4"/>
      <c r="F1426" s="4"/>
      <c r="G1426" s="4">
        <f t="shared" si="178"/>
        <v>0</v>
      </c>
      <c r="H1426" s="26" t="s">
        <v>6</v>
      </c>
      <c r="I1426" s="39">
        <f t="shared" si="177"/>
        <v>0</v>
      </c>
      <c r="J1426" s="29">
        <f t="shared" si="179"/>
        <v>0</v>
      </c>
      <c r="K1426" s="28">
        <f t="shared" si="180"/>
        <v>0</v>
      </c>
      <c r="L1426" s="29">
        <f t="shared" si="181"/>
        <v>0</v>
      </c>
      <c r="M1426" s="28">
        <f t="shared" si="182"/>
        <v>0</v>
      </c>
      <c r="N1426" s="29">
        <f t="shared" si="182"/>
        <v>0</v>
      </c>
      <c r="O1426" s="28">
        <f t="shared" si="183"/>
        <v>0</v>
      </c>
      <c r="P1426" s="29">
        <f t="shared" si="184"/>
        <v>0</v>
      </c>
      <c r="Q1426" s="27"/>
      <c r="R1426" s="7"/>
    </row>
    <row r="1427" spans="1:18" x14ac:dyDescent="0.25">
      <c r="A1427" s="2"/>
      <c r="B1427" s="1"/>
      <c r="C1427" s="2"/>
      <c r="D1427" s="2"/>
      <c r="E1427" s="4"/>
      <c r="F1427" s="4"/>
      <c r="G1427" s="4">
        <f t="shared" si="178"/>
        <v>0</v>
      </c>
      <c r="H1427" s="26" t="s">
        <v>6</v>
      </c>
      <c r="I1427" s="39">
        <f t="shared" si="177"/>
        <v>0</v>
      </c>
      <c r="J1427" s="29">
        <f t="shared" si="179"/>
        <v>0</v>
      </c>
      <c r="K1427" s="28">
        <f t="shared" si="180"/>
        <v>0</v>
      </c>
      <c r="L1427" s="29">
        <f t="shared" si="181"/>
        <v>0</v>
      </c>
      <c r="M1427" s="28">
        <f t="shared" si="182"/>
        <v>0</v>
      </c>
      <c r="N1427" s="29">
        <f t="shared" si="182"/>
        <v>0</v>
      </c>
      <c r="O1427" s="28">
        <f t="shared" si="183"/>
        <v>0</v>
      </c>
      <c r="P1427" s="29">
        <f t="shared" si="184"/>
        <v>0</v>
      </c>
      <c r="Q1427" s="27"/>
      <c r="R1427" s="7"/>
    </row>
    <row r="1428" spans="1:18" x14ac:dyDescent="0.25">
      <c r="A1428" s="2"/>
      <c r="B1428" s="1"/>
      <c r="C1428" s="2"/>
      <c r="D1428" s="2"/>
      <c r="E1428" s="4"/>
      <c r="F1428" s="4"/>
      <c r="G1428" s="4">
        <f t="shared" si="178"/>
        <v>0</v>
      </c>
      <c r="H1428" s="26" t="s">
        <v>6</v>
      </c>
      <c r="I1428" s="39">
        <f t="shared" si="177"/>
        <v>0</v>
      </c>
      <c r="J1428" s="29">
        <f t="shared" si="179"/>
        <v>0</v>
      </c>
      <c r="K1428" s="28">
        <f t="shared" si="180"/>
        <v>0</v>
      </c>
      <c r="L1428" s="29">
        <f t="shared" si="181"/>
        <v>0</v>
      </c>
      <c r="M1428" s="28">
        <f t="shared" si="182"/>
        <v>0</v>
      </c>
      <c r="N1428" s="29">
        <f t="shared" si="182"/>
        <v>0</v>
      </c>
      <c r="O1428" s="28">
        <f t="shared" si="183"/>
        <v>0</v>
      </c>
      <c r="P1428" s="29">
        <f t="shared" si="184"/>
        <v>0</v>
      </c>
      <c r="Q1428" s="27"/>
      <c r="R1428" s="7"/>
    </row>
    <row r="1429" spans="1:18" x14ac:dyDescent="0.25">
      <c r="A1429" s="2"/>
      <c r="B1429" s="1"/>
      <c r="C1429" s="2"/>
      <c r="D1429" s="2"/>
      <c r="E1429" s="4"/>
      <c r="F1429" s="4"/>
      <c r="G1429" s="4">
        <f t="shared" si="178"/>
        <v>0</v>
      </c>
      <c r="H1429" s="26" t="s">
        <v>6</v>
      </c>
      <c r="I1429" s="39">
        <f t="shared" si="177"/>
        <v>0</v>
      </c>
      <c r="J1429" s="29">
        <f t="shared" si="179"/>
        <v>0</v>
      </c>
      <c r="K1429" s="28">
        <f t="shared" si="180"/>
        <v>0</v>
      </c>
      <c r="L1429" s="29">
        <f t="shared" si="181"/>
        <v>0</v>
      </c>
      <c r="M1429" s="28">
        <f t="shared" si="182"/>
        <v>0</v>
      </c>
      <c r="N1429" s="29">
        <f t="shared" si="182"/>
        <v>0</v>
      </c>
      <c r="O1429" s="28">
        <f t="shared" si="183"/>
        <v>0</v>
      </c>
      <c r="P1429" s="29">
        <f t="shared" si="184"/>
        <v>0</v>
      </c>
      <c r="Q1429" s="27"/>
      <c r="R1429" s="7"/>
    </row>
    <row r="1430" spans="1:18" x14ac:dyDescent="0.25">
      <c r="A1430" s="2"/>
      <c r="B1430" s="1"/>
      <c r="C1430" s="2"/>
      <c r="D1430" s="2"/>
      <c r="E1430" s="4"/>
      <c r="F1430" s="4"/>
      <c r="G1430" s="4">
        <f t="shared" si="178"/>
        <v>0</v>
      </c>
      <c r="H1430" s="26" t="s">
        <v>6</v>
      </c>
      <c r="I1430" s="39">
        <f t="shared" si="177"/>
        <v>0</v>
      </c>
      <c r="J1430" s="29">
        <f t="shared" si="179"/>
        <v>0</v>
      </c>
      <c r="K1430" s="28">
        <f t="shared" si="180"/>
        <v>0</v>
      </c>
      <c r="L1430" s="29">
        <f t="shared" si="181"/>
        <v>0</v>
      </c>
      <c r="M1430" s="28">
        <f t="shared" si="182"/>
        <v>0</v>
      </c>
      <c r="N1430" s="29">
        <f t="shared" si="182"/>
        <v>0</v>
      </c>
      <c r="O1430" s="28">
        <f t="shared" si="183"/>
        <v>0</v>
      </c>
      <c r="P1430" s="29">
        <f t="shared" si="184"/>
        <v>0</v>
      </c>
      <c r="Q1430" s="27"/>
      <c r="R1430" s="7"/>
    </row>
    <row r="1431" spans="1:18" x14ac:dyDescent="0.25">
      <c r="A1431" s="2"/>
      <c r="B1431" s="1"/>
      <c r="C1431" s="2"/>
      <c r="D1431" s="2"/>
      <c r="E1431" s="4"/>
      <c r="F1431" s="4"/>
      <c r="G1431" s="4">
        <f t="shared" si="178"/>
        <v>0</v>
      </c>
      <c r="H1431" s="26" t="s">
        <v>6</v>
      </c>
      <c r="I1431" s="39">
        <f t="shared" si="177"/>
        <v>0</v>
      </c>
      <c r="J1431" s="29">
        <f t="shared" si="179"/>
        <v>0</v>
      </c>
      <c r="K1431" s="28">
        <f t="shared" si="180"/>
        <v>0</v>
      </c>
      <c r="L1431" s="29">
        <f t="shared" si="181"/>
        <v>0</v>
      </c>
      <c r="M1431" s="28">
        <f t="shared" si="182"/>
        <v>0</v>
      </c>
      <c r="N1431" s="29">
        <f t="shared" si="182"/>
        <v>0</v>
      </c>
      <c r="O1431" s="28">
        <f t="shared" si="183"/>
        <v>0</v>
      </c>
      <c r="P1431" s="29">
        <f t="shared" si="184"/>
        <v>0</v>
      </c>
      <c r="Q1431" s="27"/>
      <c r="R1431" s="7"/>
    </row>
    <row r="1432" spans="1:18" x14ac:dyDescent="0.25">
      <c r="A1432" s="2"/>
      <c r="B1432" s="1"/>
      <c r="C1432" s="2"/>
      <c r="D1432" s="2"/>
      <c r="E1432" s="4"/>
      <c r="F1432" s="4"/>
      <c r="G1432" s="4">
        <f t="shared" si="178"/>
        <v>0</v>
      </c>
      <c r="H1432" s="26" t="s">
        <v>6</v>
      </c>
      <c r="I1432" s="39">
        <f t="shared" si="177"/>
        <v>0</v>
      </c>
      <c r="J1432" s="29">
        <f t="shared" si="179"/>
        <v>0</v>
      </c>
      <c r="K1432" s="28">
        <f t="shared" si="180"/>
        <v>0</v>
      </c>
      <c r="L1432" s="29">
        <f t="shared" si="181"/>
        <v>0</v>
      </c>
      <c r="M1432" s="28">
        <f t="shared" si="182"/>
        <v>0</v>
      </c>
      <c r="N1432" s="29">
        <f t="shared" si="182"/>
        <v>0</v>
      </c>
      <c r="O1432" s="28">
        <f t="shared" si="183"/>
        <v>0</v>
      </c>
      <c r="P1432" s="29">
        <f t="shared" si="184"/>
        <v>0</v>
      </c>
      <c r="Q1432" s="27"/>
      <c r="R1432" s="7"/>
    </row>
    <row r="1433" spans="1:18" x14ac:dyDescent="0.25">
      <c r="A1433" s="2"/>
      <c r="B1433" s="1"/>
      <c r="C1433" s="2"/>
      <c r="D1433" s="2"/>
      <c r="E1433" s="4"/>
      <c r="F1433" s="4"/>
      <c r="G1433" s="4">
        <f t="shared" si="178"/>
        <v>0</v>
      </c>
      <c r="H1433" s="26" t="s">
        <v>6</v>
      </c>
      <c r="I1433" s="39">
        <f t="shared" si="177"/>
        <v>0</v>
      </c>
      <c r="J1433" s="29">
        <f t="shared" si="179"/>
        <v>0</v>
      </c>
      <c r="K1433" s="28">
        <f t="shared" si="180"/>
        <v>0</v>
      </c>
      <c r="L1433" s="29">
        <f t="shared" si="181"/>
        <v>0</v>
      </c>
      <c r="M1433" s="28">
        <f t="shared" si="182"/>
        <v>0</v>
      </c>
      <c r="N1433" s="29">
        <f t="shared" si="182"/>
        <v>0</v>
      </c>
      <c r="O1433" s="28">
        <f t="shared" si="183"/>
        <v>0</v>
      </c>
      <c r="P1433" s="29">
        <f t="shared" si="184"/>
        <v>0</v>
      </c>
      <c r="Q1433" s="27"/>
      <c r="R1433" s="7"/>
    </row>
    <row r="1434" spans="1:18" x14ac:dyDescent="0.25">
      <c r="A1434" s="2"/>
      <c r="B1434" s="1"/>
      <c r="C1434" s="2"/>
      <c r="D1434" s="2"/>
      <c r="E1434" s="4"/>
      <c r="F1434" s="4"/>
      <c r="G1434" s="4">
        <f t="shared" si="178"/>
        <v>0</v>
      </c>
      <c r="H1434" s="26" t="s">
        <v>6</v>
      </c>
      <c r="I1434" s="39">
        <f t="shared" si="177"/>
        <v>0</v>
      </c>
      <c r="J1434" s="29">
        <f t="shared" si="179"/>
        <v>0</v>
      </c>
      <c r="K1434" s="28">
        <f t="shared" si="180"/>
        <v>0</v>
      </c>
      <c r="L1434" s="29">
        <f t="shared" si="181"/>
        <v>0</v>
      </c>
      <c r="M1434" s="28">
        <f t="shared" si="182"/>
        <v>0</v>
      </c>
      <c r="N1434" s="29">
        <f t="shared" si="182"/>
        <v>0</v>
      </c>
      <c r="O1434" s="28">
        <f t="shared" si="183"/>
        <v>0</v>
      </c>
      <c r="P1434" s="29">
        <f t="shared" si="184"/>
        <v>0</v>
      </c>
      <c r="Q1434" s="27"/>
      <c r="R1434" s="7"/>
    </row>
    <row r="1435" spans="1:18" x14ac:dyDescent="0.25">
      <c r="A1435" s="2"/>
      <c r="B1435" s="1"/>
      <c r="C1435" s="2"/>
      <c r="D1435" s="2"/>
      <c r="E1435" s="4"/>
      <c r="F1435" s="4"/>
      <c r="G1435" s="4">
        <f t="shared" si="178"/>
        <v>0</v>
      </c>
      <c r="H1435" s="26" t="s">
        <v>6</v>
      </c>
      <c r="I1435" s="39">
        <f t="shared" si="177"/>
        <v>0</v>
      </c>
      <c r="J1435" s="29">
        <f t="shared" si="179"/>
        <v>0</v>
      </c>
      <c r="K1435" s="28">
        <f t="shared" si="180"/>
        <v>0</v>
      </c>
      <c r="L1435" s="29">
        <f t="shared" si="181"/>
        <v>0</v>
      </c>
      <c r="M1435" s="28">
        <f t="shared" si="182"/>
        <v>0</v>
      </c>
      <c r="N1435" s="29">
        <f t="shared" si="182"/>
        <v>0</v>
      </c>
      <c r="O1435" s="28">
        <f t="shared" si="183"/>
        <v>0</v>
      </c>
      <c r="P1435" s="29">
        <f t="shared" si="184"/>
        <v>0</v>
      </c>
      <c r="Q1435" s="27"/>
      <c r="R1435" s="7"/>
    </row>
    <row r="1436" spans="1:18" x14ac:dyDescent="0.25">
      <c r="A1436" s="2"/>
      <c r="B1436" s="1"/>
      <c r="C1436" s="2"/>
      <c r="D1436" s="2"/>
      <c r="E1436" s="4"/>
      <c r="F1436" s="4"/>
      <c r="G1436" s="4">
        <f t="shared" si="178"/>
        <v>0</v>
      </c>
      <c r="H1436" s="26" t="s">
        <v>6</v>
      </c>
      <c r="I1436" s="39">
        <f t="shared" si="177"/>
        <v>0</v>
      </c>
      <c r="J1436" s="29">
        <f t="shared" si="179"/>
        <v>0</v>
      </c>
      <c r="K1436" s="28">
        <f t="shared" si="180"/>
        <v>0</v>
      </c>
      <c r="L1436" s="29">
        <f t="shared" si="181"/>
        <v>0</v>
      </c>
      <c r="M1436" s="28">
        <f t="shared" si="182"/>
        <v>0</v>
      </c>
      <c r="N1436" s="29">
        <f t="shared" si="182"/>
        <v>0</v>
      </c>
      <c r="O1436" s="28">
        <f t="shared" si="183"/>
        <v>0</v>
      </c>
      <c r="P1436" s="29">
        <f t="shared" si="184"/>
        <v>0</v>
      </c>
      <c r="Q1436" s="27"/>
      <c r="R1436" s="7"/>
    </row>
    <row r="1437" spans="1:18" x14ac:dyDescent="0.25">
      <c r="A1437" s="2"/>
      <c r="B1437" s="1"/>
      <c r="C1437" s="2"/>
      <c r="D1437" s="2"/>
      <c r="E1437" s="4"/>
      <c r="F1437" s="4"/>
      <c r="G1437" s="4">
        <f t="shared" si="178"/>
        <v>0</v>
      </c>
      <c r="H1437" s="26" t="s">
        <v>6</v>
      </c>
      <c r="I1437" s="39">
        <f t="shared" si="177"/>
        <v>0</v>
      </c>
      <c r="J1437" s="29">
        <f t="shared" si="179"/>
        <v>0</v>
      </c>
      <c r="K1437" s="28">
        <f t="shared" si="180"/>
        <v>0</v>
      </c>
      <c r="L1437" s="29">
        <f t="shared" si="181"/>
        <v>0</v>
      </c>
      <c r="M1437" s="28">
        <f t="shared" si="182"/>
        <v>0</v>
      </c>
      <c r="N1437" s="29">
        <f t="shared" si="182"/>
        <v>0</v>
      </c>
      <c r="O1437" s="28">
        <f t="shared" si="183"/>
        <v>0</v>
      </c>
      <c r="P1437" s="29">
        <f t="shared" si="184"/>
        <v>0</v>
      </c>
      <c r="Q1437" s="27"/>
      <c r="R1437" s="7"/>
    </row>
    <row r="1438" spans="1:18" x14ac:dyDescent="0.25">
      <c r="A1438" s="2"/>
      <c r="B1438" s="1"/>
      <c r="C1438" s="2"/>
      <c r="D1438" s="2"/>
      <c r="E1438" s="4"/>
      <c r="F1438" s="4"/>
      <c r="G1438" s="4">
        <f t="shared" si="178"/>
        <v>0</v>
      </c>
      <c r="H1438" s="26" t="s">
        <v>6</v>
      </c>
      <c r="I1438" s="39">
        <f t="shared" si="177"/>
        <v>0</v>
      </c>
      <c r="J1438" s="29">
        <f t="shared" si="179"/>
        <v>0</v>
      </c>
      <c r="K1438" s="28">
        <f t="shared" si="180"/>
        <v>0</v>
      </c>
      <c r="L1438" s="29">
        <f t="shared" si="181"/>
        <v>0</v>
      </c>
      <c r="M1438" s="28">
        <f t="shared" si="182"/>
        <v>0</v>
      </c>
      <c r="N1438" s="29">
        <f t="shared" si="182"/>
        <v>0</v>
      </c>
      <c r="O1438" s="28">
        <f t="shared" si="183"/>
        <v>0</v>
      </c>
      <c r="P1438" s="29">
        <f t="shared" si="184"/>
        <v>0</v>
      </c>
      <c r="Q1438" s="27"/>
      <c r="R1438" s="7"/>
    </row>
    <row r="1439" spans="1:18" x14ac:dyDescent="0.25">
      <c r="A1439" s="2"/>
      <c r="B1439" s="1"/>
      <c r="C1439" s="2"/>
      <c r="D1439" s="2"/>
      <c r="E1439" s="4"/>
      <c r="F1439" s="4"/>
      <c r="G1439" s="4">
        <f t="shared" si="178"/>
        <v>0</v>
      </c>
      <c r="H1439" s="26" t="s">
        <v>6</v>
      </c>
      <c r="I1439" s="39">
        <f t="shared" si="177"/>
        <v>0</v>
      </c>
      <c r="J1439" s="29">
        <f t="shared" si="179"/>
        <v>0</v>
      </c>
      <c r="K1439" s="28">
        <f t="shared" si="180"/>
        <v>0</v>
      </c>
      <c r="L1439" s="29">
        <f t="shared" si="181"/>
        <v>0</v>
      </c>
      <c r="M1439" s="28">
        <f t="shared" si="182"/>
        <v>0</v>
      </c>
      <c r="N1439" s="29">
        <f t="shared" si="182"/>
        <v>0</v>
      </c>
      <c r="O1439" s="28">
        <f t="shared" si="183"/>
        <v>0</v>
      </c>
      <c r="P1439" s="29">
        <f t="shared" si="184"/>
        <v>0</v>
      </c>
      <c r="Q1439" s="27"/>
      <c r="R1439" s="7"/>
    </row>
    <row r="1440" spans="1:18" x14ac:dyDescent="0.25">
      <c r="A1440" s="2"/>
      <c r="B1440" s="1"/>
      <c r="C1440" s="2"/>
      <c r="D1440" s="2"/>
      <c r="E1440" s="4"/>
      <c r="F1440" s="4"/>
      <c r="G1440" s="4">
        <f t="shared" si="178"/>
        <v>0</v>
      </c>
      <c r="H1440" s="26" t="s">
        <v>6</v>
      </c>
      <c r="I1440" s="39">
        <f t="shared" si="177"/>
        <v>0</v>
      </c>
      <c r="J1440" s="29">
        <f t="shared" si="179"/>
        <v>0</v>
      </c>
      <c r="K1440" s="28">
        <f t="shared" si="180"/>
        <v>0</v>
      </c>
      <c r="L1440" s="29">
        <f t="shared" si="181"/>
        <v>0</v>
      </c>
      <c r="M1440" s="28">
        <f t="shared" si="182"/>
        <v>0</v>
      </c>
      <c r="N1440" s="29">
        <f t="shared" si="182"/>
        <v>0</v>
      </c>
      <c r="O1440" s="28">
        <f t="shared" si="183"/>
        <v>0</v>
      </c>
      <c r="P1440" s="29">
        <f t="shared" si="184"/>
        <v>0</v>
      </c>
      <c r="Q1440" s="27"/>
      <c r="R1440" s="7"/>
    </row>
    <row r="1441" spans="1:18" x14ac:dyDescent="0.25">
      <c r="A1441" s="2"/>
      <c r="B1441" s="1"/>
      <c r="C1441" s="2"/>
      <c r="D1441" s="2"/>
      <c r="E1441" s="4"/>
      <c r="F1441" s="4"/>
      <c r="G1441" s="4">
        <f t="shared" si="178"/>
        <v>0</v>
      </c>
      <c r="H1441" s="26" t="s">
        <v>6</v>
      </c>
      <c r="I1441" s="39">
        <f t="shared" si="177"/>
        <v>0</v>
      </c>
      <c r="J1441" s="29">
        <f t="shared" si="179"/>
        <v>0</v>
      </c>
      <c r="K1441" s="28">
        <f t="shared" si="180"/>
        <v>0</v>
      </c>
      <c r="L1441" s="29">
        <f t="shared" si="181"/>
        <v>0</v>
      </c>
      <c r="M1441" s="28">
        <f t="shared" si="182"/>
        <v>0</v>
      </c>
      <c r="N1441" s="29">
        <f t="shared" si="182"/>
        <v>0</v>
      </c>
      <c r="O1441" s="28">
        <f t="shared" si="183"/>
        <v>0</v>
      </c>
      <c r="P1441" s="29">
        <f t="shared" si="184"/>
        <v>0</v>
      </c>
      <c r="Q1441" s="27"/>
      <c r="R1441" s="7"/>
    </row>
    <row r="1442" spans="1:18" x14ac:dyDescent="0.25">
      <c r="A1442" s="2"/>
      <c r="B1442" s="1"/>
      <c r="C1442" s="2"/>
      <c r="D1442" s="2"/>
      <c r="E1442" s="4"/>
      <c r="F1442" s="4"/>
      <c r="G1442" s="4">
        <f t="shared" si="178"/>
        <v>0</v>
      </c>
      <c r="H1442" s="26" t="s">
        <v>6</v>
      </c>
      <c r="I1442" s="39">
        <f t="shared" si="177"/>
        <v>0</v>
      </c>
      <c r="J1442" s="29">
        <f t="shared" si="179"/>
        <v>0</v>
      </c>
      <c r="K1442" s="28">
        <f t="shared" si="180"/>
        <v>0</v>
      </c>
      <c r="L1442" s="29">
        <f t="shared" si="181"/>
        <v>0</v>
      </c>
      <c r="M1442" s="28">
        <f t="shared" si="182"/>
        <v>0</v>
      </c>
      <c r="N1442" s="29">
        <f t="shared" si="182"/>
        <v>0</v>
      </c>
      <c r="O1442" s="28">
        <f t="shared" si="183"/>
        <v>0</v>
      </c>
      <c r="P1442" s="29">
        <f t="shared" si="184"/>
        <v>0</v>
      </c>
      <c r="Q1442" s="27"/>
      <c r="R1442" s="7"/>
    </row>
    <row r="1443" spans="1:18" x14ac:dyDescent="0.25">
      <c r="A1443" s="2"/>
      <c r="B1443" s="1"/>
      <c r="C1443" s="2"/>
      <c r="D1443" s="2"/>
      <c r="E1443" s="4"/>
      <c r="F1443" s="4"/>
      <c r="G1443" s="4">
        <f t="shared" si="178"/>
        <v>0</v>
      </c>
      <c r="H1443" s="26" t="s">
        <v>6</v>
      </c>
      <c r="I1443" s="39">
        <f t="shared" si="177"/>
        <v>0</v>
      </c>
      <c r="J1443" s="29">
        <f t="shared" si="179"/>
        <v>0</v>
      </c>
      <c r="K1443" s="28">
        <f t="shared" si="180"/>
        <v>0</v>
      </c>
      <c r="L1443" s="29">
        <f t="shared" si="181"/>
        <v>0</v>
      </c>
      <c r="M1443" s="28">
        <f t="shared" si="182"/>
        <v>0</v>
      </c>
      <c r="N1443" s="29">
        <f t="shared" si="182"/>
        <v>0</v>
      </c>
      <c r="O1443" s="28">
        <f t="shared" si="183"/>
        <v>0</v>
      </c>
      <c r="P1443" s="29">
        <f t="shared" si="184"/>
        <v>0</v>
      </c>
      <c r="Q1443" s="27"/>
      <c r="R1443" s="7"/>
    </row>
    <row r="1444" spans="1:18" x14ac:dyDescent="0.25">
      <c r="A1444" s="2"/>
      <c r="B1444" s="1"/>
      <c r="C1444" s="2"/>
      <c r="D1444" s="2"/>
      <c r="E1444" s="4"/>
      <c r="F1444" s="4"/>
      <c r="G1444" s="4">
        <f t="shared" si="178"/>
        <v>0</v>
      </c>
      <c r="H1444" s="26" t="s">
        <v>6</v>
      </c>
      <c r="I1444" s="39">
        <f t="shared" si="177"/>
        <v>0</v>
      </c>
      <c r="J1444" s="29">
        <f t="shared" si="179"/>
        <v>0</v>
      </c>
      <c r="K1444" s="28">
        <f t="shared" si="180"/>
        <v>0</v>
      </c>
      <c r="L1444" s="29">
        <f t="shared" si="181"/>
        <v>0</v>
      </c>
      <c r="M1444" s="28">
        <f t="shared" si="182"/>
        <v>0</v>
      </c>
      <c r="N1444" s="29">
        <f t="shared" si="182"/>
        <v>0</v>
      </c>
      <c r="O1444" s="28">
        <f t="shared" si="183"/>
        <v>0</v>
      </c>
      <c r="P1444" s="29">
        <f t="shared" si="184"/>
        <v>0</v>
      </c>
      <c r="Q1444" s="27"/>
      <c r="R1444" s="7"/>
    </row>
    <row r="1445" spans="1:18" x14ac:dyDescent="0.25">
      <c r="A1445" s="2"/>
      <c r="B1445" s="1"/>
      <c r="C1445" s="2"/>
      <c r="D1445" s="2"/>
      <c r="E1445" s="4"/>
      <c r="F1445" s="4"/>
      <c r="G1445" s="4">
        <f t="shared" si="178"/>
        <v>0</v>
      </c>
      <c r="H1445" s="26" t="s">
        <v>6</v>
      </c>
      <c r="I1445" s="39">
        <f t="shared" si="177"/>
        <v>0</v>
      </c>
      <c r="J1445" s="29">
        <f t="shared" si="179"/>
        <v>0</v>
      </c>
      <c r="K1445" s="28">
        <f t="shared" si="180"/>
        <v>0</v>
      </c>
      <c r="L1445" s="29">
        <f t="shared" si="181"/>
        <v>0</v>
      </c>
      <c r="M1445" s="28">
        <f t="shared" si="182"/>
        <v>0</v>
      </c>
      <c r="N1445" s="29">
        <f t="shared" si="182"/>
        <v>0</v>
      </c>
      <c r="O1445" s="28">
        <f t="shared" si="183"/>
        <v>0</v>
      </c>
      <c r="P1445" s="29">
        <f t="shared" si="184"/>
        <v>0</v>
      </c>
      <c r="Q1445" s="27"/>
      <c r="R1445" s="7"/>
    </row>
    <row r="1446" spans="1:18" x14ac:dyDescent="0.25">
      <c r="A1446" s="2"/>
      <c r="B1446" s="1"/>
      <c r="C1446" s="2"/>
      <c r="D1446" s="2"/>
      <c r="E1446" s="4"/>
      <c r="F1446" s="4"/>
      <c r="G1446" s="4">
        <f t="shared" si="178"/>
        <v>0</v>
      </c>
      <c r="H1446" s="26" t="s">
        <v>6</v>
      </c>
      <c r="I1446" s="39">
        <f t="shared" si="177"/>
        <v>0</v>
      </c>
      <c r="J1446" s="29">
        <f t="shared" si="179"/>
        <v>0</v>
      </c>
      <c r="K1446" s="28">
        <f t="shared" si="180"/>
        <v>0</v>
      </c>
      <c r="L1446" s="29">
        <f t="shared" si="181"/>
        <v>0</v>
      </c>
      <c r="M1446" s="28">
        <f t="shared" si="182"/>
        <v>0</v>
      </c>
      <c r="N1446" s="29">
        <f t="shared" si="182"/>
        <v>0</v>
      </c>
      <c r="O1446" s="28">
        <f t="shared" si="183"/>
        <v>0</v>
      </c>
      <c r="P1446" s="29">
        <f t="shared" si="184"/>
        <v>0</v>
      </c>
      <c r="Q1446" s="27"/>
      <c r="R1446" s="7"/>
    </row>
    <row r="1447" spans="1:18" x14ac:dyDescent="0.25">
      <c r="A1447" s="2"/>
      <c r="B1447" s="1"/>
      <c r="C1447" s="2"/>
      <c r="D1447" s="2"/>
      <c r="E1447" s="4"/>
      <c r="F1447" s="4"/>
      <c r="G1447" s="4">
        <f t="shared" si="178"/>
        <v>0</v>
      </c>
      <c r="H1447" s="26" t="s">
        <v>6</v>
      </c>
      <c r="I1447" s="39">
        <f t="shared" si="177"/>
        <v>0</v>
      </c>
      <c r="J1447" s="29">
        <f t="shared" si="179"/>
        <v>0</v>
      </c>
      <c r="K1447" s="28">
        <f t="shared" si="180"/>
        <v>0</v>
      </c>
      <c r="L1447" s="29">
        <f t="shared" si="181"/>
        <v>0</v>
      </c>
      <c r="M1447" s="28">
        <f t="shared" si="182"/>
        <v>0</v>
      </c>
      <c r="N1447" s="29">
        <f t="shared" si="182"/>
        <v>0</v>
      </c>
      <c r="O1447" s="28">
        <f t="shared" si="183"/>
        <v>0</v>
      </c>
      <c r="P1447" s="29">
        <f t="shared" si="184"/>
        <v>0</v>
      </c>
      <c r="Q1447" s="27"/>
      <c r="R1447" s="7"/>
    </row>
    <row r="1448" spans="1:18" x14ac:dyDescent="0.25">
      <c r="A1448" s="2"/>
      <c r="B1448" s="1"/>
      <c r="C1448" s="2"/>
      <c r="D1448" s="2"/>
      <c r="E1448" s="4"/>
      <c r="F1448" s="4"/>
      <c r="G1448" s="4">
        <f t="shared" si="178"/>
        <v>0</v>
      </c>
      <c r="H1448" s="26" t="s">
        <v>6</v>
      </c>
      <c r="I1448" s="39">
        <f t="shared" si="177"/>
        <v>0</v>
      </c>
      <c r="J1448" s="29">
        <f t="shared" si="179"/>
        <v>0</v>
      </c>
      <c r="K1448" s="28">
        <f t="shared" si="180"/>
        <v>0</v>
      </c>
      <c r="L1448" s="29">
        <f t="shared" si="181"/>
        <v>0</v>
      </c>
      <c r="M1448" s="28">
        <f t="shared" si="182"/>
        <v>0</v>
      </c>
      <c r="N1448" s="29">
        <f t="shared" si="182"/>
        <v>0</v>
      </c>
      <c r="O1448" s="28">
        <f t="shared" si="183"/>
        <v>0</v>
      </c>
      <c r="P1448" s="29">
        <f t="shared" si="184"/>
        <v>0</v>
      </c>
      <c r="Q1448" s="27"/>
      <c r="R1448" s="7"/>
    </row>
    <row r="1449" spans="1:18" x14ac:dyDescent="0.25">
      <c r="A1449" s="2"/>
      <c r="B1449" s="1"/>
      <c r="C1449" s="2"/>
      <c r="D1449" s="2"/>
      <c r="E1449" s="4"/>
      <c r="F1449" s="4"/>
      <c r="G1449" s="4">
        <f t="shared" si="178"/>
        <v>0</v>
      </c>
      <c r="H1449" s="26" t="s">
        <v>6</v>
      </c>
      <c r="I1449" s="39">
        <f t="shared" si="177"/>
        <v>0</v>
      </c>
      <c r="J1449" s="29">
        <f t="shared" si="179"/>
        <v>0</v>
      </c>
      <c r="K1449" s="28">
        <f t="shared" si="180"/>
        <v>0</v>
      </c>
      <c r="L1449" s="29">
        <f t="shared" si="181"/>
        <v>0</v>
      </c>
      <c r="M1449" s="28">
        <f t="shared" si="182"/>
        <v>0</v>
      </c>
      <c r="N1449" s="29">
        <f t="shared" si="182"/>
        <v>0</v>
      </c>
      <c r="O1449" s="28">
        <f t="shared" si="183"/>
        <v>0</v>
      </c>
      <c r="P1449" s="29">
        <f t="shared" si="184"/>
        <v>0</v>
      </c>
      <c r="Q1449" s="27"/>
      <c r="R1449" s="7"/>
    </row>
    <row r="1450" spans="1:18" x14ac:dyDescent="0.25">
      <c r="A1450" s="2"/>
      <c r="B1450" s="1"/>
      <c r="C1450" s="2"/>
      <c r="D1450" s="2"/>
      <c r="E1450" s="4"/>
      <c r="F1450" s="4"/>
      <c r="G1450" s="4">
        <f t="shared" si="178"/>
        <v>0</v>
      </c>
      <c r="H1450" s="26" t="s">
        <v>6</v>
      </c>
      <c r="I1450" s="39">
        <f t="shared" si="177"/>
        <v>0</v>
      </c>
      <c r="J1450" s="29">
        <f t="shared" si="179"/>
        <v>0</v>
      </c>
      <c r="K1450" s="28">
        <f t="shared" si="180"/>
        <v>0</v>
      </c>
      <c r="L1450" s="29">
        <f t="shared" si="181"/>
        <v>0</v>
      </c>
      <c r="M1450" s="28">
        <f t="shared" si="182"/>
        <v>0</v>
      </c>
      <c r="N1450" s="29">
        <f t="shared" si="182"/>
        <v>0</v>
      </c>
      <c r="O1450" s="28">
        <f t="shared" si="183"/>
        <v>0</v>
      </c>
      <c r="P1450" s="29">
        <f t="shared" si="184"/>
        <v>0</v>
      </c>
      <c r="Q1450" s="27"/>
      <c r="R1450" s="7"/>
    </row>
    <row r="1451" spans="1:18" x14ac:dyDescent="0.25">
      <c r="A1451" s="2"/>
      <c r="B1451" s="1"/>
      <c r="C1451" s="2"/>
      <c r="D1451" s="2"/>
      <c r="E1451" s="4"/>
      <c r="F1451" s="4"/>
      <c r="G1451" s="4">
        <f t="shared" si="178"/>
        <v>0</v>
      </c>
      <c r="H1451" s="26" t="s">
        <v>6</v>
      </c>
      <c r="I1451" s="39">
        <f t="shared" si="177"/>
        <v>0</v>
      </c>
      <c r="J1451" s="29">
        <f t="shared" si="179"/>
        <v>0</v>
      </c>
      <c r="K1451" s="28">
        <f t="shared" si="180"/>
        <v>0</v>
      </c>
      <c r="L1451" s="29">
        <f t="shared" si="181"/>
        <v>0</v>
      </c>
      <c r="M1451" s="28">
        <f t="shared" si="182"/>
        <v>0</v>
      </c>
      <c r="N1451" s="29">
        <f t="shared" si="182"/>
        <v>0</v>
      </c>
      <c r="O1451" s="28">
        <f t="shared" si="183"/>
        <v>0</v>
      </c>
      <c r="P1451" s="29">
        <f t="shared" si="184"/>
        <v>0</v>
      </c>
      <c r="Q1451" s="27"/>
      <c r="R1451" s="7"/>
    </row>
    <row r="1452" spans="1:18" x14ac:dyDescent="0.25">
      <c r="A1452" s="2"/>
      <c r="B1452" s="1"/>
      <c r="C1452" s="2"/>
      <c r="D1452" s="2"/>
      <c r="E1452" s="4"/>
      <c r="F1452" s="4"/>
      <c r="G1452" s="4">
        <f t="shared" si="178"/>
        <v>0</v>
      </c>
      <c r="H1452" s="26" t="s">
        <v>6</v>
      </c>
      <c r="I1452" s="39">
        <f t="shared" si="177"/>
        <v>0</v>
      </c>
      <c r="J1452" s="29">
        <f t="shared" si="179"/>
        <v>0</v>
      </c>
      <c r="K1452" s="28">
        <f t="shared" si="180"/>
        <v>0</v>
      </c>
      <c r="L1452" s="29">
        <f t="shared" si="181"/>
        <v>0</v>
      </c>
      <c r="M1452" s="28">
        <f t="shared" si="182"/>
        <v>0</v>
      </c>
      <c r="N1452" s="29">
        <f t="shared" si="182"/>
        <v>0</v>
      </c>
      <c r="O1452" s="28">
        <f t="shared" si="183"/>
        <v>0</v>
      </c>
      <c r="P1452" s="29">
        <f t="shared" si="184"/>
        <v>0</v>
      </c>
      <c r="Q1452" s="27"/>
      <c r="R1452" s="7"/>
    </row>
    <row r="1453" spans="1:18" x14ac:dyDescent="0.25">
      <c r="A1453" s="2"/>
      <c r="B1453" s="1"/>
      <c r="C1453" s="2"/>
      <c r="D1453" s="2"/>
      <c r="E1453" s="4"/>
      <c r="F1453" s="4"/>
      <c r="G1453" s="4">
        <f t="shared" si="178"/>
        <v>0</v>
      </c>
      <c r="H1453" s="26" t="s">
        <v>6</v>
      </c>
      <c r="I1453" s="39">
        <f t="shared" si="177"/>
        <v>0</v>
      </c>
      <c r="J1453" s="29">
        <f t="shared" si="179"/>
        <v>0</v>
      </c>
      <c r="K1453" s="28">
        <f t="shared" si="180"/>
        <v>0</v>
      </c>
      <c r="L1453" s="29">
        <f t="shared" si="181"/>
        <v>0</v>
      </c>
      <c r="M1453" s="28">
        <f t="shared" si="182"/>
        <v>0</v>
      </c>
      <c r="N1453" s="29">
        <f t="shared" si="182"/>
        <v>0</v>
      </c>
      <c r="O1453" s="28">
        <f t="shared" si="183"/>
        <v>0</v>
      </c>
      <c r="P1453" s="29">
        <f t="shared" si="184"/>
        <v>0</v>
      </c>
      <c r="Q1453" s="27"/>
      <c r="R1453" s="7"/>
    </row>
    <row r="1454" spans="1:18" x14ac:dyDescent="0.25">
      <c r="A1454" s="2"/>
      <c r="B1454" s="1"/>
      <c r="C1454" s="2"/>
      <c r="D1454" s="2"/>
      <c r="E1454" s="4"/>
      <c r="F1454" s="4"/>
      <c r="G1454" s="4">
        <f t="shared" si="178"/>
        <v>0</v>
      </c>
      <c r="H1454" s="26" t="s">
        <v>6</v>
      </c>
      <c r="I1454" s="39">
        <f t="shared" si="177"/>
        <v>0</v>
      </c>
      <c r="J1454" s="29">
        <f t="shared" si="179"/>
        <v>0</v>
      </c>
      <c r="K1454" s="28">
        <f t="shared" si="180"/>
        <v>0</v>
      </c>
      <c r="L1454" s="29">
        <f t="shared" si="181"/>
        <v>0</v>
      </c>
      <c r="M1454" s="28">
        <f t="shared" si="182"/>
        <v>0</v>
      </c>
      <c r="N1454" s="29">
        <f t="shared" si="182"/>
        <v>0</v>
      </c>
      <c r="O1454" s="28">
        <f t="shared" si="183"/>
        <v>0</v>
      </c>
      <c r="P1454" s="29">
        <f t="shared" si="184"/>
        <v>0</v>
      </c>
      <c r="Q1454" s="27"/>
      <c r="R1454" s="7"/>
    </row>
    <row r="1455" spans="1:18" x14ac:dyDescent="0.25">
      <c r="A1455" s="2"/>
      <c r="B1455" s="1"/>
      <c r="C1455" s="2"/>
      <c r="D1455" s="2"/>
      <c r="E1455" s="4"/>
      <c r="F1455" s="4"/>
      <c r="G1455" s="4">
        <f t="shared" si="178"/>
        <v>0</v>
      </c>
      <c r="H1455" s="26" t="s">
        <v>6</v>
      </c>
      <c r="I1455" s="39">
        <f t="shared" si="177"/>
        <v>0</v>
      </c>
      <c r="J1455" s="29">
        <f t="shared" si="179"/>
        <v>0</v>
      </c>
      <c r="K1455" s="28">
        <f t="shared" si="180"/>
        <v>0</v>
      </c>
      <c r="L1455" s="29">
        <f t="shared" si="181"/>
        <v>0</v>
      </c>
      <c r="M1455" s="28">
        <f t="shared" si="182"/>
        <v>0</v>
      </c>
      <c r="N1455" s="29">
        <f t="shared" si="182"/>
        <v>0</v>
      </c>
      <c r="O1455" s="28">
        <f t="shared" si="183"/>
        <v>0</v>
      </c>
      <c r="P1455" s="29">
        <f t="shared" si="184"/>
        <v>0</v>
      </c>
      <c r="Q1455" s="27"/>
      <c r="R1455" s="7"/>
    </row>
    <row r="1456" spans="1:18" x14ac:dyDescent="0.25">
      <c r="A1456" s="2"/>
      <c r="B1456" s="1"/>
      <c r="C1456" s="2"/>
      <c r="D1456" s="2"/>
      <c r="E1456" s="4"/>
      <c r="F1456" s="4"/>
      <c r="G1456" s="4">
        <f t="shared" si="178"/>
        <v>0</v>
      </c>
      <c r="H1456" s="26" t="s">
        <v>6</v>
      </c>
      <c r="I1456" s="39">
        <f t="shared" si="177"/>
        <v>0</v>
      </c>
      <c r="J1456" s="29">
        <f t="shared" si="179"/>
        <v>0</v>
      </c>
      <c r="K1456" s="28">
        <f t="shared" si="180"/>
        <v>0</v>
      </c>
      <c r="L1456" s="29">
        <f t="shared" si="181"/>
        <v>0</v>
      </c>
      <c r="M1456" s="28">
        <f t="shared" si="182"/>
        <v>0</v>
      </c>
      <c r="N1456" s="29">
        <f t="shared" si="182"/>
        <v>0</v>
      </c>
      <c r="O1456" s="28">
        <f t="shared" si="183"/>
        <v>0</v>
      </c>
      <c r="P1456" s="29">
        <f t="shared" si="184"/>
        <v>0</v>
      </c>
      <c r="Q1456" s="27"/>
      <c r="R1456" s="7"/>
    </row>
    <row r="1457" spans="1:18" x14ac:dyDescent="0.25">
      <c r="A1457" s="2"/>
      <c r="B1457" s="1"/>
      <c r="C1457" s="2"/>
      <c r="D1457" s="2"/>
      <c r="E1457" s="4"/>
      <c r="F1457" s="4"/>
      <c r="G1457" s="4">
        <f t="shared" si="178"/>
        <v>0</v>
      </c>
      <c r="H1457" s="26" t="s">
        <v>6</v>
      </c>
      <c r="I1457" s="39">
        <f t="shared" si="177"/>
        <v>0</v>
      </c>
      <c r="J1457" s="29">
        <f t="shared" si="179"/>
        <v>0</v>
      </c>
      <c r="K1457" s="28">
        <f t="shared" si="180"/>
        <v>0</v>
      </c>
      <c r="L1457" s="29">
        <f t="shared" si="181"/>
        <v>0</v>
      </c>
      <c r="M1457" s="28">
        <f t="shared" si="182"/>
        <v>0</v>
      </c>
      <c r="N1457" s="29">
        <f t="shared" si="182"/>
        <v>0</v>
      </c>
      <c r="O1457" s="28">
        <f t="shared" si="183"/>
        <v>0</v>
      </c>
      <c r="P1457" s="29">
        <f t="shared" si="184"/>
        <v>0</v>
      </c>
      <c r="Q1457" s="27"/>
      <c r="R1457" s="7"/>
    </row>
    <row r="1458" spans="1:18" x14ac:dyDescent="0.25">
      <c r="A1458" s="2"/>
      <c r="B1458" s="1"/>
      <c r="C1458" s="2"/>
      <c r="D1458" s="2"/>
      <c r="E1458" s="4"/>
      <c r="F1458" s="4"/>
      <c r="G1458" s="4">
        <f t="shared" si="178"/>
        <v>0</v>
      </c>
      <c r="H1458" s="26" t="s">
        <v>6</v>
      </c>
      <c r="I1458" s="39">
        <f t="shared" si="177"/>
        <v>0</v>
      </c>
      <c r="J1458" s="29">
        <f t="shared" si="179"/>
        <v>0</v>
      </c>
      <c r="K1458" s="28">
        <f t="shared" si="180"/>
        <v>0</v>
      </c>
      <c r="L1458" s="29">
        <f t="shared" si="181"/>
        <v>0</v>
      </c>
      <c r="M1458" s="28">
        <f t="shared" si="182"/>
        <v>0</v>
      </c>
      <c r="N1458" s="29">
        <f t="shared" si="182"/>
        <v>0</v>
      </c>
      <c r="O1458" s="28">
        <f t="shared" si="183"/>
        <v>0</v>
      </c>
      <c r="P1458" s="29">
        <f t="shared" si="184"/>
        <v>0</v>
      </c>
      <c r="Q1458" s="27"/>
      <c r="R1458" s="7"/>
    </row>
    <row r="1459" spans="1:18" x14ac:dyDescent="0.25">
      <c r="A1459" s="2"/>
      <c r="B1459" s="1"/>
      <c r="C1459" s="2"/>
      <c r="D1459" s="2"/>
      <c r="E1459" s="4"/>
      <c r="F1459" s="4"/>
      <c r="G1459" s="4">
        <f t="shared" si="178"/>
        <v>0</v>
      </c>
      <c r="H1459" s="26" t="s">
        <v>6</v>
      </c>
      <c r="I1459" s="39">
        <f t="shared" si="177"/>
        <v>0</v>
      </c>
      <c r="J1459" s="29">
        <f t="shared" si="179"/>
        <v>0</v>
      </c>
      <c r="K1459" s="28">
        <f t="shared" si="180"/>
        <v>0</v>
      </c>
      <c r="L1459" s="29">
        <f t="shared" si="181"/>
        <v>0</v>
      </c>
      <c r="M1459" s="28">
        <f t="shared" si="182"/>
        <v>0</v>
      </c>
      <c r="N1459" s="29">
        <f t="shared" si="182"/>
        <v>0</v>
      </c>
      <c r="O1459" s="28">
        <f t="shared" si="183"/>
        <v>0</v>
      </c>
      <c r="P1459" s="29">
        <f t="shared" si="184"/>
        <v>0</v>
      </c>
      <c r="Q1459" s="27"/>
      <c r="R1459" s="7"/>
    </row>
    <row r="1460" spans="1:18" x14ac:dyDescent="0.25">
      <c r="A1460" s="2"/>
      <c r="B1460" s="1"/>
      <c r="C1460" s="2"/>
      <c r="D1460" s="2"/>
      <c r="E1460" s="4"/>
      <c r="F1460" s="4"/>
      <c r="G1460" s="4">
        <f t="shared" si="178"/>
        <v>0</v>
      </c>
      <c r="H1460" s="26" t="s">
        <v>6</v>
      </c>
      <c r="I1460" s="39">
        <f t="shared" si="177"/>
        <v>0</v>
      </c>
      <c r="J1460" s="29">
        <f t="shared" si="179"/>
        <v>0</v>
      </c>
      <c r="K1460" s="28">
        <f t="shared" si="180"/>
        <v>0</v>
      </c>
      <c r="L1460" s="29">
        <f t="shared" si="181"/>
        <v>0</v>
      </c>
      <c r="M1460" s="28">
        <f t="shared" si="182"/>
        <v>0</v>
      </c>
      <c r="N1460" s="29">
        <f t="shared" si="182"/>
        <v>0</v>
      </c>
      <c r="O1460" s="28">
        <f t="shared" si="183"/>
        <v>0</v>
      </c>
      <c r="P1460" s="29">
        <f t="shared" si="184"/>
        <v>0</v>
      </c>
      <c r="Q1460" s="27"/>
      <c r="R1460" s="7"/>
    </row>
    <row r="1461" spans="1:18" x14ac:dyDescent="0.25">
      <c r="A1461" s="2"/>
      <c r="B1461" s="1"/>
      <c r="C1461" s="2"/>
      <c r="D1461" s="2"/>
      <c r="E1461" s="4"/>
      <c r="F1461" s="4"/>
      <c r="G1461" s="4">
        <f t="shared" si="178"/>
        <v>0</v>
      </c>
      <c r="H1461" s="26" t="s">
        <v>6</v>
      </c>
      <c r="I1461" s="39">
        <f t="shared" si="177"/>
        <v>0</v>
      </c>
      <c r="J1461" s="29">
        <f t="shared" si="179"/>
        <v>0</v>
      </c>
      <c r="K1461" s="28">
        <f t="shared" si="180"/>
        <v>0</v>
      </c>
      <c r="L1461" s="29">
        <f t="shared" si="181"/>
        <v>0</v>
      </c>
      <c r="M1461" s="28">
        <f t="shared" si="182"/>
        <v>0</v>
      </c>
      <c r="N1461" s="29">
        <f t="shared" si="182"/>
        <v>0</v>
      </c>
      <c r="O1461" s="28">
        <f t="shared" si="183"/>
        <v>0</v>
      </c>
      <c r="P1461" s="29">
        <f t="shared" si="184"/>
        <v>0</v>
      </c>
      <c r="Q1461" s="27"/>
      <c r="R1461" s="7"/>
    </row>
    <row r="1462" spans="1:18" x14ac:dyDescent="0.25">
      <c r="A1462" s="2"/>
      <c r="B1462" s="1"/>
      <c r="C1462" s="2"/>
      <c r="D1462" s="2"/>
      <c r="E1462" s="4"/>
      <c r="F1462" s="4"/>
      <c r="G1462" s="4">
        <f t="shared" si="178"/>
        <v>0</v>
      </c>
      <c r="H1462" s="26" t="s">
        <v>6</v>
      </c>
      <c r="I1462" s="39">
        <f t="shared" si="177"/>
        <v>0</v>
      </c>
      <c r="J1462" s="29">
        <f t="shared" si="179"/>
        <v>0</v>
      </c>
      <c r="K1462" s="28">
        <f t="shared" si="180"/>
        <v>0</v>
      </c>
      <c r="L1462" s="29">
        <f t="shared" si="181"/>
        <v>0</v>
      </c>
      <c r="M1462" s="28">
        <f t="shared" si="182"/>
        <v>0</v>
      </c>
      <c r="N1462" s="29">
        <f t="shared" si="182"/>
        <v>0</v>
      </c>
      <c r="O1462" s="28">
        <f t="shared" si="183"/>
        <v>0</v>
      </c>
      <c r="P1462" s="29">
        <f t="shared" si="184"/>
        <v>0</v>
      </c>
      <c r="Q1462" s="27"/>
      <c r="R1462" s="7"/>
    </row>
    <row r="1463" spans="1:18" x14ac:dyDescent="0.25">
      <c r="A1463" s="2"/>
      <c r="B1463" s="1"/>
      <c r="C1463" s="2"/>
      <c r="D1463" s="2"/>
      <c r="E1463" s="4"/>
      <c r="F1463" s="4"/>
      <c r="G1463" s="4">
        <f t="shared" si="178"/>
        <v>0</v>
      </c>
      <c r="H1463" s="26" t="s">
        <v>6</v>
      </c>
      <c r="I1463" s="39">
        <f t="shared" si="177"/>
        <v>0</v>
      </c>
      <c r="J1463" s="29">
        <f t="shared" si="179"/>
        <v>0</v>
      </c>
      <c r="K1463" s="28">
        <f t="shared" si="180"/>
        <v>0</v>
      </c>
      <c r="L1463" s="29">
        <f t="shared" si="181"/>
        <v>0</v>
      </c>
      <c r="M1463" s="28">
        <f t="shared" si="182"/>
        <v>0</v>
      </c>
      <c r="N1463" s="29">
        <f t="shared" si="182"/>
        <v>0</v>
      </c>
      <c r="O1463" s="28">
        <f t="shared" si="183"/>
        <v>0</v>
      </c>
      <c r="P1463" s="29">
        <f t="shared" si="184"/>
        <v>0</v>
      </c>
      <c r="Q1463" s="27"/>
      <c r="R1463" s="7"/>
    </row>
    <row r="1464" spans="1:18" x14ac:dyDescent="0.25">
      <c r="A1464" s="2"/>
      <c r="B1464" s="1"/>
      <c r="C1464" s="2"/>
      <c r="D1464" s="2"/>
      <c r="E1464" s="4"/>
      <c r="F1464" s="4"/>
      <c r="G1464" s="4">
        <f t="shared" si="178"/>
        <v>0</v>
      </c>
      <c r="H1464" s="26" t="s">
        <v>6</v>
      </c>
      <c r="I1464" s="39">
        <f t="shared" si="177"/>
        <v>0</v>
      </c>
      <c r="J1464" s="29">
        <f t="shared" si="179"/>
        <v>0</v>
      </c>
      <c r="K1464" s="28">
        <f t="shared" si="180"/>
        <v>0</v>
      </c>
      <c r="L1464" s="29">
        <f t="shared" si="181"/>
        <v>0</v>
      </c>
      <c r="M1464" s="28">
        <f t="shared" si="182"/>
        <v>0</v>
      </c>
      <c r="N1464" s="29">
        <f t="shared" si="182"/>
        <v>0</v>
      </c>
      <c r="O1464" s="28">
        <f t="shared" si="183"/>
        <v>0</v>
      </c>
      <c r="P1464" s="29">
        <f t="shared" si="184"/>
        <v>0</v>
      </c>
      <c r="Q1464" s="27"/>
      <c r="R1464" s="7"/>
    </row>
    <row r="1465" spans="1:18" x14ac:dyDescent="0.25">
      <c r="A1465" s="2"/>
      <c r="B1465" s="1"/>
      <c r="C1465" s="2"/>
      <c r="D1465" s="2"/>
      <c r="E1465" s="4"/>
      <c r="F1465" s="4"/>
      <c r="G1465" s="4">
        <f t="shared" si="178"/>
        <v>0</v>
      </c>
      <c r="H1465" s="26" t="s">
        <v>6</v>
      </c>
      <c r="I1465" s="39">
        <f t="shared" si="177"/>
        <v>0</v>
      </c>
      <c r="J1465" s="29">
        <f t="shared" si="179"/>
        <v>0</v>
      </c>
      <c r="K1465" s="28">
        <f t="shared" si="180"/>
        <v>0</v>
      </c>
      <c r="L1465" s="29">
        <f t="shared" si="181"/>
        <v>0</v>
      </c>
      <c r="M1465" s="28">
        <f t="shared" si="182"/>
        <v>0</v>
      </c>
      <c r="N1465" s="29">
        <f t="shared" si="182"/>
        <v>0</v>
      </c>
      <c r="O1465" s="28">
        <f t="shared" si="183"/>
        <v>0</v>
      </c>
      <c r="P1465" s="29">
        <f t="shared" si="184"/>
        <v>0</v>
      </c>
      <c r="Q1465" s="27"/>
      <c r="R1465" s="7"/>
    </row>
    <row r="1466" spans="1:18" x14ac:dyDescent="0.25">
      <c r="A1466" s="2"/>
      <c r="B1466" s="1"/>
      <c r="C1466" s="2"/>
      <c r="D1466" s="2"/>
      <c r="E1466" s="4"/>
      <c r="F1466" s="4"/>
      <c r="G1466" s="4">
        <f t="shared" si="178"/>
        <v>0</v>
      </c>
      <c r="H1466" s="26" t="s">
        <v>6</v>
      </c>
      <c r="I1466" s="39">
        <f t="shared" si="177"/>
        <v>0</v>
      </c>
      <c r="J1466" s="29">
        <f t="shared" si="179"/>
        <v>0</v>
      </c>
      <c r="K1466" s="28">
        <f t="shared" si="180"/>
        <v>0</v>
      </c>
      <c r="L1466" s="29">
        <f t="shared" si="181"/>
        <v>0</v>
      </c>
      <c r="M1466" s="28">
        <f t="shared" si="182"/>
        <v>0</v>
      </c>
      <c r="N1466" s="29">
        <f t="shared" si="182"/>
        <v>0</v>
      </c>
      <c r="O1466" s="28">
        <f t="shared" si="183"/>
        <v>0</v>
      </c>
      <c r="P1466" s="29">
        <f t="shared" si="184"/>
        <v>0</v>
      </c>
      <c r="Q1466" s="27"/>
      <c r="R1466" s="7"/>
    </row>
    <row r="1467" spans="1:18" x14ac:dyDescent="0.25">
      <c r="A1467" s="2"/>
      <c r="B1467" s="1"/>
      <c r="C1467" s="2"/>
      <c r="D1467" s="2"/>
      <c r="E1467" s="4"/>
      <c r="F1467" s="4"/>
      <c r="G1467" s="4">
        <f t="shared" si="178"/>
        <v>0</v>
      </c>
      <c r="H1467" s="26" t="s">
        <v>6</v>
      </c>
      <c r="I1467" s="39">
        <f t="shared" si="177"/>
        <v>0</v>
      </c>
      <c r="J1467" s="29">
        <f t="shared" si="179"/>
        <v>0</v>
      </c>
      <c r="K1467" s="28">
        <f t="shared" si="180"/>
        <v>0</v>
      </c>
      <c r="L1467" s="29">
        <f t="shared" si="181"/>
        <v>0</v>
      </c>
      <c r="M1467" s="28">
        <f t="shared" si="182"/>
        <v>0</v>
      </c>
      <c r="N1467" s="29">
        <f t="shared" si="182"/>
        <v>0</v>
      </c>
      <c r="O1467" s="28">
        <f t="shared" si="183"/>
        <v>0</v>
      </c>
      <c r="P1467" s="29">
        <f t="shared" si="184"/>
        <v>0</v>
      </c>
      <c r="Q1467" s="27"/>
      <c r="R1467" s="7"/>
    </row>
    <row r="1468" spans="1:18" x14ac:dyDescent="0.25">
      <c r="A1468" s="2"/>
      <c r="B1468" s="1"/>
      <c r="C1468" s="2"/>
      <c r="D1468" s="2"/>
      <c r="E1468" s="4"/>
      <c r="F1468" s="4"/>
      <c r="G1468" s="4">
        <f t="shared" si="178"/>
        <v>0</v>
      </c>
      <c r="H1468" s="26" t="s">
        <v>6</v>
      </c>
      <c r="I1468" s="39">
        <f t="shared" si="177"/>
        <v>0</v>
      </c>
      <c r="J1468" s="29">
        <f t="shared" si="179"/>
        <v>0</v>
      </c>
      <c r="K1468" s="28">
        <f t="shared" si="180"/>
        <v>0</v>
      </c>
      <c r="L1468" s="29">
        <f t="shared" si="181"/>
        <v>0</v>
      </c>
      <c r="M1468" s="28">
        <f t="shared" si="182"/>
        <v>0</v>
      </c>
      <c r="N1468" s="29">
        <f t="shared" si="182"/>
        <v>0</v>
      </c>
      <c r="O1468" s="28">
        <f t="shared" si="183"/>
        <v>0</v>
      </c>
      <c r="P1468" s="29">
        <f t="shared" si="184"/>
        <v>0</v>
      </c>
      <c r="Q1468" s="27"/>
      <c r="R1468" s="7"/>
    </row>
    <row r="1469" spans="1:18" x14ac:dyDescent="0.25">
      <c r="A1469" s="2"/>
      <c r="B1469" s="1"/>
      <c r="C1469" s="2"/>
      <c r="D1469" s="2"/>
      <c r="E1469" s="4"/>
      <c r="F1469" s="4"/>
      <c r="G1469" s="4">
        <f t="shared" si="178"/>
        <v>0</v>
      </c>
      <c r="H1469" s="26" t="s">
        <v>6</v>
      </c>
      <c r="I1469" s="39">
        <f t="shared" si="177"/>
        <v>0</v>
      </c>
      <c r="J1469" s="29">
        <f t="shared" si="179"/>
        <v>0</v>
      </c>
      <c r="K1469" s="28">
        <f t="shared" si="180"/>
        <v>0</v>
      </c>
      <c r="L1469" s="29">
        <f t="shared" si="181"/>
        <v>0</v>
      </c>
      <c r="M1469" s="28">
        <f t="shared" si="182"/>
        <v>0</v>
      </c>
      <c r="N1469" s="29">
        <f t="shared" si="182"/>
        <v>0</v>
      </c>
      <c r="O1469" s="28">
        <f t="shared" si="183"/>
        <v>0</v>
      </c>
      <c r="P1469" s="29">
        <f t="shared" si="184"/>
        <v>0</v>
      </c>
      <c r="Q1469" s="27"/>
      <c r="R1469" s="7"/>
    </row>
    <row r="1470" spans="1:18" x14ac:dyDescent="0.25">
      <c r="A1470" s="2"/>
      <c r="B1470" s="1"/>
      <c r="C1470" s="2"/>
      <c r="D1470" s="2"/>
      <c r="E1470" s="4"/>
      <c r="F1470" s="4"/>
      <c r="G1470" s="4">
        <f t="shared" si="178"/>
        <v>0</v>
      </c>
      <c r="H1470" s="26" t="s">
        <v>6</v>
      </c>
      <c r="I1470" s="39">
        <f t="shared" si="177"/>
        <v>0</v>
      </c>
      <c r="J1470" s="29">
        <f t="shared" si="179"/>
        <v>0</v>
      </c>
      <c r="K1470" s="28">
        <f t="shared" si="180"/>
        <v>0</v>
      </c>
      <c r="L1470" s="29">
        <f t="shared" si="181"/>
        <v>0</v>
      </c>
      <c r="M1470" s="28">
        <f t="shared" si="182"/>
        <v>0</v>
      </c>
      <c r="N1470" s="29">
        <f t="shared" si="182"/>
        <v>0</v>
      </c>
      <c r="O1470" s="28">
        <f t="shared" si="183"/>
        <v>0</v>
      </c>
      <c r="P1470" s="29">
        <f t="shared" si="184"/>
        <v>0</v>
      </c>
      <c r="Q1470" s="27"/>
      <c r="R1470" s="7"/>
    </row>
    <row r="1471" spans="1:18" x14ac:dyDescent="0.25">
      <c r="A1471" s="2"/>
      <c r="B1471" s="1"/>
      <c r="C1471" s="2"/>
      <c r="D1471" s="2"/>
      <c r="E1471" s="4"/>
      <c r="F1471" s="4"/>
      <c r="G1471" s="4">
        <f t="shared" si="178"/>
        <v>0</v>
      </c>
      <c r="H1471" s="26" t="s">
        <v>6</v>
      </c>
      <c r="I1471" s="39">
        <f t="shared" si="177"/>
        <v>0</v>
      </c>
      <c r="J1471" s="29">
        <f t="shared" si="179"/>
        <v>0</v>
      </c>
      <c r="K1471" s="28">
        <f t="shared" si="180"/>
        <v>0</v>
      </c>
      <c r="L1471" s="29">
        <f t="shared" si="181"/>
        <v>0</v>
      </c>
      <c r="M1471" s="28">
        <f t="shared" si="182"/>
        <v>0</v>
      </c>
      <c r="N1471" s="29">
        <f t="shared" si="182"/>
        <v>0</v>
      </c>
      <c r="O1471" s="28">
        <f t="shared" si="183"/>
        <v>0</v>
      </c>
      <c r="P1471" s="29">
        <f t="shared" si="184"/>
        <v>0</v>
      </c>
      <c r="Q1471" s="27"/>
      <c r="R1471" s="7"/>
    </row>
    <row r="1472" spans="1:18" x14ac:dyDescent="0.25">
      <c r="A1472" s="2"/>
      <c r="B1472" s="1"/>
      <c r="C1472" s="2"/>
      <c r="D1472" s="2"/>
      <c r="E1472" s="4"/>
      <c r="F1472" s="4"/>
      <c r="G1472" s="4">
        <f t="shared" si="178"/>
        <v>0</v>
      </c>
      <c r="H1472" s="26" t="s">
        <v>6</v>
      </c>
      <c r="I1472" s="39">
        <f t="shared" ref="I1472:I1491" si="185">E1472*$E$4</f>
        <v>0</v>
      </c>
      <c r="J1472" s="29">
        <f t="shared" si="179"/>
        <v>0</v>
      </c>
      <c r="K1472" s="28">
        <f t="shared" si="180"/>
        <v>0</v>
      </c>
      <c r="L1472" s="29">
        <f t="shared" si="181"/>
        <v>0</v>
      </c>
      <c r="M1472" s="28">
        <f t="shared" si="182"/>
        <v>0</v>
      </c>
      <c r="N1472" s="29">
        <f t="shared" si="182"/>
        <v>0</v>
      </c>
      <c r="O1472" s="28">
        <f t="shared" si="183"/>
        <v>0</v>
      </c>
      <c r="P1472" s="29">
        <f t="shared" si="184"/>
        <v>0</v>
      </c>
      <c r="Q1472" s="27"/>
      <c r="R1472" s="7"/>
    </row>
    <row r="1473" spans="1:18" x14ac:dyDescent="0.25">
      <c r="A1473" s="2"/>
      <c r="B1473" s="1"/>
      <c r="C1473" s="2"/>
      <c r="D1473" s="2"/>
      <c r="E1473" s="4"/>
      <c r="F1473" s="4"/>
      <c r="G1473" s="4">
        <f t="shared" si="178"/>
        <v>0</v>
      </c>
      <c r="H1473" s="26" t="s">
        <v>6</v>
      </c>
      <c r="I1473" s="39">
        <f t="shared" si="185"/>
        <v>0</v>
      </c>
      <c r="J1473" s="29">
        <f t="shared" si="179"/>
        <v>0</v>
      </c>
      <c r="K1473" s="28">
        <f t="shared" si="180"/>
        <v>0</v>
      </c>
      <c r="L1473" s="29">
        <f t="shared" si="181"/>
        <v>0</v>
      </c>
      <c r="M1473" s="28">
        <f t="shared" si="182"/>
        <v>0</v>
      </c>
      <c r="N1473" s="29">
        <f t="shared" si="182"/>
        <v>0</v>
      </c>
      <c r="O1473" s="28">
        <f t="shared" si="183"/>
        <v>0</v>
      </c>
      <c r="P1473" s="29">
        <f t="shared" si="184"/>
        <v>0</v>
      </c>
      <c r="Q1473" s="27"/>
      <c r="R1473" s="7"/>
    </row>
    <row r="1474" spans="1:18" x14ac:dyDescent="0.25">
      <c r="A1474" s="2"/>
      <c r="B1474" s="1"/>
      <c r="C1474" s="2"/>
      <c r="D1474" s="2"/>
      <c r="E1474" s="4"/>
      <c r="F1474" s="4"/>
      <c r="G1474" s="4">
        <f t="shared" si="178"/>
        <v>0</v>
      </c>
      <c r="H1474" s="26" t="s">
        <v>6</v>
      </c>
      <c r="I1474" s="39">
        <f t="shared" si="185"/>
        <v>0</v>
      </c>
      <c r="J1474" s="29">
        <f t="shared" si="179"/>
        <v>0</v>
      </c>
      <c r="K1474" s="28">
        <f t="shared" si="180"/>
        <v>0</v>
      </c>
      <c r="L1474" s="29">
        <f t="shared" si="181"/>
        <v>0</v>
      </c>
      <c r="M1474" s="28">
        <f t="shared" si="182"/>
        <v>0</v>
      </c>
      <c r="N1474" s="29">
        <f t="shared" si="182"/>
        <v>0</v>
      </c>
      <c r="O1474" s="28">
        <f t="shared" si="183"/>
        <v>0</v>
      </c>
      <c r="P1474" s="29">
        <f t="shared" si="184"/>
        <v>0</v>
      </c>
      <c r="Q1474" s="27"/>
      <c r="R1474" s="7"/>
    </row>
    <row r="1475" spans="1:18" x14ac:dyDescent="0.25">
      <c r="A1475" s="2"/>
      <c r="B1475" s="1"/>
      <c r="C1475" s="2"/>
      <c r="D1475" s="2"/>
      <c r="E1475" s="4"/>
      <c r="F1475" s="4"/>
      <c r="G1475" s="4">
        <f t="shared" si="178"/>
        <v>0</v>
      </c>
      <c r="H1475" s="26" t="s">
        <v>6</v>
      </c>
      <c r="I1475" s="39">
        <f t="shared" si="185"/>
        <v>0</v>
      </c>
      <c r="J1475" s="29">
        <f t="shared" si="179"/>
        <v>0</v>
      </c>
      <c r="K1475" s="28">
        <f t="shared" si="180"/>
        <v>0</v>
      </c>
      <c r="L1475" s="29">
        <f t="shared" si="181"/>
        <v>0</v>
      </c>
      <c r="M1475" s="28">
        <f t="shared" si="182"/>
        <v>0</v>
      </c>
      <c r="N1475" s="29">
        <f t="shared" si="182"/>
        <v>0</v>
      </c>
      <c r="O1475" s="28">
        <f t="shared" si="183"/>
        <v>0</v>
      </c>
      <c r="P1475" s="29">
        <f t="shared" si="184"/>
        <v>0</v>
      </c>
      <c r="Q1475" s="27"/>
      <c r="R1475" s="7"/>
    </row>
    <row r="1476" spans="1:18" x14ac:dyDescent="0.25">
      <c r="A1476" s="2"/>
      <c r="B1476" s="1"/>
      <c r="C1476" s="2"/>
      <c r="D1476" s="2"/>
      <c r="E1476" s="4"/>
      <c r="F1476" s="4"/>
      <c r="G1476" s="4">
        <f t="shared" si="178"/>
        <v>0</v>
      </c>
      <c r="H1476" s="26" t="s">
        <v>6</v>
      </c>
      <c r="I1476" s="39">
        <f t="shared" si="185"/>
        <v>0</v>
      </c>
      <c r="J1476" s="29">
        <f t="shared" si="179"/>
        <v>0</v>
      </c>
      <c r="K1476" s="28">
        <f t="shared" si="180"/>
        <v>0</v>
      </c>
      <c r="L1476" s="29">
        <f t="shared" si="181"/>
        <v>0</v>
      </c>
      <c r="M1476" s="28">
        <f t="shared" si="182"/>
        <v>0</v>
      </c>
      <c r="N1476" s="29">
        <f t="shared" si="182"/>
        <v>0</v>
      </c>
      <c r="O1476" s="28">
        <f t="shared" si="183"/>
        <v>0</v>
      </c>
      <c r="P1476" s="29">
        <f t="shared" si="184"/>
        <v>0</v>
      </c>
      <c r="Q1476" s="27"/>
      <c r="R1476" s="7"/>
    </row>
    <row r="1477" spans="1:18" x14ac:dyDescent="0.25">
      <c r="A1477" s="2"/>
      <c r="B1477" s="1"/>
      <c r="C1477" s="2"/>
      <c r="D1477" s="2"/>
      <c r="E1477" s="4"/>
      <c r="F1477" s="4"/>
      <c r="G1477" s="4">
        <f t="shared" si="178"/>
        <v>0</v>
      </c>
      <c r="H1477" s="26" t="s">
        <v>6</v>
      </c>
      <c r="I1477" s="39">
        <f t="shared" si="185"/>
        <v>0</v>
      </c>
      <c r="J1477" s="29">
        <f t="shared" si="179"/>
        <v>0</v>
      </c>
      <c r="K1477" s="28">
        <f t="shared" si="180"/>
        <v>0</v>
      </c>
      <c r="L1477" s="29">
        <f t="shared" si="181"/>
        <v>0</v>
      </c>
      <c r="M1477" s="28">
        <f t="shared" si="182"/>
        <v>0</v>
      </c>
      <c r="N1477" s="29">
        <f t="shared" si="182"/>
        <v>0</v>
      </c>
      <c r="O1477" s="28">
        <f t="shared" si="183"/>
        <v>0</v>
      </c>
      <c r="P1477" s="29">
        <f t="shared" si="184"/>
        <v>0</v>
      </c>
      <c r="Q1477" s="27"/>
      <c r="R1477" s="7"/>
    </row>
    <row r="1478" spans="1:18" x14ac:dyDescent="0.25">
      <c r="A1478" s="2"/>
      <c r="B1478" s="1"/>
      <c r="C1478" s="2"/>
      <c r="D1478" s="2"/>
      <c r="E1478" s="4"/>
      <c r="F1478" s="4"/>
      <c r="G1478" s="4">
        <f t="shared" si="178"/>
        <v>0</v>
      </c>
      <c r="H1478" s="26" t="s">
        <v>6</v>
      </c>
      <c r="I1478" s="39">
        <f t="shared" si="185"/>
        <v>0</v>
      </c>
      <c r="J1478" s="29">
        <f t="shared" si="179"/>
        <v>0</v>
      </c>
      <c r="K1478" s="28">
        <f t="shared" si="180"/>
        <v>0</v>
      </c>
      <c r="L1478" s="29">
        <f t="shared" si="181"/>
        <v>0</v>
      </c>
      <c r="M1478" s="28">
        <f t="shared" si="182"/>
        <v>0</v>
      </c>
      <c r="N1478" s="29">
        <f t="shared" si="182"/>
        <v>0</v>
      </c>
      <c r="O1478" s="28">
        <f t="shared" si="183"/>
        <v>0</v>
      </c>
      <c r="P1478" s="29">
        <f t="shared" si="184"/>
        <v>0</v>
      </c>
      <c r="Q1478" s="27"/>
      <c r="R1478" s="7"/>
    </row>
    <row r="1479" spans="1:18" x14ac:dyDescent="0.25">
      <c r="A1479" s="2"/>
      <c r="B1479" s="1"/>
      <c r="C1479" s="2"/>
      <c r="D1479" s="2"/>
      <c r="E1479" s="4"/>
      <c r="F1479" s="4"/>
      <c r="G1479" s="4">
        <f t="shared" si="178"/>
        <v>0</v>
      </c>
      <c r="H1479" s="26" t="s">
        <v>6</v>
      </c>
      <c r="I1479" s="39">
        <f t="shared" si="185"/>
        <v>0</v>
      </c>
      <c r="J1479" s="29">
        <f t="shared" si="179"/>
        <v>0</v>
      </c>
      <c r="K1479" s="28">
        <f t="shared" si="180"/>
        <v>0</v>
      </c>
      <c r="L1479" s="29">
        <f t="shared" si="181"/>
        <v>0</v>
      </c>
      <c r="M1479" s="28">
        <f t="shared" si="182"/>
        <v>0</v>
      </c>
      <c r="N1479" s="29">
        <f t="shared" si="182"/>
        <v>0</v>
      </c>
      <c r="O1479" s="28">
        <f t="shared" si="183"/>
        <v>0</v>
      </c>
      <c r="P1479" s="29">
        <f t="shared" si="184"/>
        <v>0</v>
      </c>
      <c r="Q1479" s="27"/>
      <c r="R1479" s="7"/>
    </row>
    <row r="1480" spans="1:18" x14ac:dyDescent="0.25">
      <c r="A1480" s="2"/>
      <c r="B1480" s="1"/>
      <c r="C1480" s="2"/>
      <c r="D1480" s="2"/>
      <c r="E1480" s="4"/>
      <c r="F1480" s="4"/>
      <c r="G1480" s="4">
        <f t="shared" si="178"/>
        <v>0</v>
      </c>
      <c r="H1480" s="26" t="s">
        <v>6</v>
      </c>
      <c r="I1480" s="39">
        <f t="shared" si="185"/>
        <v>0</v>
      </c>
      <c r="J1480" s="29">
        <f t="shared" si="179"/>
        <v>0</v>
      </c>
      <c r="K1480" s="28">
        <f t="shared" si="180"/>
        <v>0</v>
      </c>
      <c r="L1480" s="29">
        <f t="shared" si="181"/>
        <v>0</v>
      </c>
      <c r="M1480" s="28">
        <f t="shared" si="182"/>
        <v>0</v>
      </c>
      <c r="N1480" s="29">
        <f t="shared" si="182"/>
        <v>0</v>
      </c>
      <c r="O1480" s="28">
        <f t="shared" si="183"/>
        <v>0</v>
      </c>
      <c r="P1480" s="29">
        <f t="shared" si="184"/>
        <v>0</v>
      </c>
      <c r="Q1480" s="27"/>
      <c r="R1480" s="7"/>
    </row>
    <row r="1481" spans="1:18" x14ac:dyDescent="0.25">
      <c r="A1481" s="2"/>
      <c r="B1481" s="1"/>
      <c r="C1481" s="2"/>
      <c r="D1481" s="2"/>
      <c r="E1481" s="4"/>
      <c r="F1481" s="4"/>
      <c r="G1481" s="4">
        <f t="shared" si="178"/>
        <v>0</v>
      </c>
      <c r="H1481" s="26" t="s">
        <v>6</v>
      </c>
      <c r="I1481" s="39">
        <f t="shared" si="185"/>
        <v>0</v>
      </c>
      <c r="J1481" s="29">
        <f t="shared" si="179"/>
        <v>0</v>
      </c>
      <c r="K1481" s="28">
        <f t="shared" si="180"/>
        <v>0</v>
      </c>
      <c r="L1481" s="29">
        <f t="shared" si="181"/>
        <v>0</v>
      </c>
      <c r="M1481" s="28">
        <f t="shared" si="182"/>
        <v>0</v>
      </c>
      <c r="N1481" s="29">
        <f t="shared" si="182"/>
        <v>0</v>
      </c>
      <c r="O1481" s="28">
        <f t="shared" si="183"/>
        <v>0</v>
      </c>
      <c r="P1481" s="29">
        <f t="shared" si="184"/>
        <v>0</v>
      </c>
      <c r="Q1481" s="27"/>
      <c r="R1481" s="7"/>
    </row>
    <row r="1482" spans="1:18" x14ac:dyDescent="0.25">
      <c r="A1482" s="2"/>
      <c r="B1482" s="1"/>
      <c r="C1482" s="2"/>
      <c r="D1482" s="2"/>
      <c r="E1482" s="4"/>
      <c r="F1482" s="4"/>
      <c r="G1482" s="4">
        <f t="shared" si="178"/>
        <v>0</v>
      </c>
      <c r="H1482" s="26" t="s">
        <v>6</v>
      </c>
      <c r="I1482" s="39">
        <f t="shared" si="185"/>
        <v>0</v>
      </c>
      <c r="J1482" s="29">
        <f t="shared" si="179"/>
        <v>0</v>
      </c>
      <c r="K1482" s="28">
        <f t="shared" si="180"/>
        <v>0</v>
      </c>
      <c r="L1482" s="29">
        <f t="shared" si="181"/>
        <v>0</v>
      </c>
      <c r="M1482" s="28">
        <f t="shared" si="182"/>
        <v>0</v>
      </c>
      <c r="N1482" s="29">
        <f t="shared" si="182"/>
        <v>0</v>
      </c>
      <c r="O1482" s="28">
        <f t="shared" si="183"/>
        <v>0</v>
      </c>
      <c r="P1482" s="29">
        <f t="shared" si="184"/>
        <v>0</v>
      </c>
      <c r="Q1482" s="27"/>
      <c r="R1482" s="7"/>
    </row>
    <row r="1483" spans="1:18" x14ac:dyDescent="0.25">
      <c r="A1483" s="2"/>
      <c r="B1483" s="1"/>
      <c r="C1483" s="2"/>
      <c r="D1483" s="2"/>
      <c r="E1483" s="4"/>
      <c r="F1483" s="4"/>
      <c r="G1483" s="4">
        <f t="shared" ref="G1483:G1491" si="186">E1483*F1483</f>
        <v>0</v>
      </c>
      <c r="H1483" s="26" t="s">
        <v>6</v>
      </c>
      <c r="I1483" s="39">
        <f t="shared" si="185"/>
        <v>0</v>
      </c>
      <c r="J1483" s="29">
        <f t="shared" ref="J1483:J1491" si="187">G1483*$E$4</f>
        <v>0</v>
      </c>
      <c r="K1483" s="28">
        <f t="shared" ref="K1483:K1491" si="188">IF(H1483="DIVISAS $",E1483*$E$5,0)</f>
        <v>0</v>
      </c>
      <c r="L1483" s="29">
        <f t="shared" ref="L1483:L1491" si="189">IF(H1483="DIVISAS $",G1483*$E$5,0)</f>
        <v>0</v>
      </c>
      <c r="M1483" s="28">
        <f t="shared" ref="M1483:N1491" si="190">SUM(I1483,K1483)</f>
        <v>0</v>
      </c>
      <c r="N1483" s="29">
        <f t="shared" si="190"/>
        <v>0</v>
      </c>
      <c r="O1483" s="28">
        <f t="shared" ref="O1483:O1491" si="191">E1483-M1483</f>
        <v>0</v>
      </c>
      <c r="P1483" s="29">
        <f t="shared" ref="P1483:P1491" si="192">G1483-N1483</f>
        <v>0</v>
      </c>
      <c r="Q1483" s="27"/>
      <c r="R1483" s="7"/>
    </row>
    <row r="1484" spans="1:18" x14ac:dyDescent="0.25">
      <c r="A1484" s="2"/>
      <c r="B1484" s="1"/>
      <c r="C1484" s="2"/>
      <c r="D1484" s="2"/>
      <c r="E1484" s="4"/>
      <c r="F1484" s="4"/>
      <c r="G1484" s="4">
        <f t="shared" si="186"/>
        <v>0</v>
      </c>
      <c r="H1484" s="26" t="s">
        <v>6</v>
      </c>
      <c r="I1484" s="39">
        <f t="shared" si="185"/>
        <v>0</v>
      </c>
      <c r="J1484" s="29">
        <f t="shared" si="187"/>
        <v>0</v>
      </c>
      <c r="K1484" s="28">
        <f t="shared" si="188"/>
        <v>0</v>
      </c>
      <c r="L1484" s="29">
        <f t="shared" si="189"/>
        <v>0</v>
      </c>
      <c r="M1484" s="28">
        <f t="shared" si="190"/>
        <v>0</v>
      </c>
      <c r="N1484" s="29">
        <f t="shared" si="190"/>
        <v>0</v>
      </c>
      <c r="O1484" s="28">
        <f t="shared" si="191"/>
        <v>0</v>
      </c>
      <c r="P1484" s="29">
        <f t="shared" si="192"/>
        <v>0</v>
      </c>
      <c r="Q1484" s="27"/>
      <c r="R1484" s="7"/>
    </row>
    <row r="1485" spans="1:18" x14ac:dyDescent="0.25">
      <c r="A1485" s="2"/>
      <c r="B1485" s="1"/>
      <c r="C1485" s="2"/>
      <c r="D1485" s="2"/>
      <c r="E1485" s="4"/>
      <c r="F1485" s="4"/>
      <c r="G1485" s="4">
        <f t="shared" si="186"/>
        <v>0</v>
      </c>
      <c r="H1485" s="26" t="s">
        <v>6</v>
      </c>
      <c r="I1485" s="39">
        <f t="shared" si="185"/>
        <v>0</v>
      </c>
      <c r="J1485" s="29">
        <f t="shared" si="187"/>
        <v>0</v>
      </c>
      <c r="K1485" s="28">
        <f t="shared" si="188"/>
        <v>0</v>
      </c>
      <c r="L1485" s="29">
        <f t="shared" si="189"/>
        <v>0</v>
      </c>
      <c r="M1485" s="28">
        <f t="shared" si="190"/>
        <v>0</v>
      </c>
      <c r="N1485" s="29">
        <f t="shared" si="190"/>
        <v>0</v>
      </c>
      <c r="O1485" s="28">
        <f t="shared" si="191"/>
        <v>0</v>
      </c>
      <c r="P1485" s="29">
        <f t="shared" si="192"/>
        <v>0</v>
      </c>
      <c r="Q1485" s="27"/>
      <c r="R1485" s="7"/>
    </row>
    <row r="1486" spans="1:18" x14ac:dyDescent="0.25">
      <c r="A1486" s="2"/>
      <c r="B1486" s="1"/>
      <c r="C1486" s="2"/>
      <c r="D1486" s="2"/>
      <c r="E1486" s="4"/>
      <c r="F1486" s="4"/>
      <c r="G1486" s="4">
        <f t="shared" si="186"/>
        <v>0</v>
      </c>
      <c r="H1486" s="26" t="s">
        <v>6</v>
      </c>
      <c r="I1486" s="39">
        <f t="shared" si="185"/>
        <v>0</v>
      </c>
      <c r="J1486" s="29">
        <f t="shared" si="187"/>
        <v>0</v>
      </c>
      <c r="K1486" s="28">
        <f t="shared" si="188"/>
        <v>0</v>
      </c>
      <c r="L1486" s="29">
        <f t="shared" si="189"/>
        <v>0</v>
      </c>
      <c r="M1486" s="28">
        <f t="shared" si="190"/>
        <v>0</v>
      </c>
      <c r="N1486" s="29">
        <f t="shared" si="190"/>
        <v>0</v>
      </c>
      <c r="O1486" s="28">
        <f t="shared" si="191"/>
        <v>0</v>
      </c>
      <c r="P1486" s="29">
        <f t="shared" si="192"/>
        <v>0</v>
      </c>
      <c r="Q1486" s="27"/>
      <c r="R1486" s="7"/>
    </row>
    <row r="1487" spans="1:18" x14ac:dyDescent="0.25">
      <c r="A1487" s="2"/>
      <c r="B1487" s="1"/>
      <c r="C1487" s="2"/>
      <c r="D1487" s="2"/>
      <c r="E1487" s="4"/>
      <c r="F1487" s="4"/>
      <c r="G1487" s="4">
        <f t="shared" si="186"/>
        <v>0</v>
      </c>
      <c r="H1487" s="26" t="s">
        <v>6</v>
      </c>
      <c r="I1487" s="39">
        <f t="shared" si="185"/>
        <v>0</v>
      </c>
      <c r="J1487" s="29">
        <f t="shared" si="187"/>
        <v>0</v>
      </c>
      <c r="K1487" s="28">
        <f t="shared" si="188"/>
        <v>0</v>
      </c>
      <c r="L1487" s="29">
        <f t="shared" si="189"/>
        <v>0</v>
      </c>
      <c r="M1487" s="28">
        <f t="shared" si="190"/>
        <v>0</v>
      </c>
      <c r="N1487" s="29">
        <f t="shared" si="190"/>
        <v>0</v>
      </c>
      <c r="O1487" s="28">
        <f t="shared" si="191"/>
        <v>0</v>
      </c>
      <c r="P1487" s="29">
        <f t="shared" si="192"/>
        <v>0</v>
      </c>
      <c r="Q1487" s="27"/>
      <c r="R1487" s="7"/>
    </row>
    <row r="1488" spans="1:18" x14ac:dyDescent="0.25">
      <c r="A1488" s="2"/>
      <c r="B1488" s="1"/>
      <c r="C1488" s="2"/>
      <c r="D1488" s="2"/>
      <c r="E1488" s="4"/>
      <c r="F1488" s="4"/>
      <c r="G1488" s="4">
        <f t="shared" si="186"/>
        <v>0</v>
      </c>
      <c r="H1488" s="26" t="s">
        <v>6</v>
      </c>
      <c r="I1488" s="39">
        <f t="shared" si="185"/>
        <v>0</v>
      </c>
      <c r="J1488" s="29">
        <f t="shared" si="187"/>
        <v>0</v>
      </c>
      <c r="K1488" s="28">
        <f t="shared" si="188"/>
        <v>0</v>
      </c>
      <c r="L1488" s="29">
        <f t="shared" si="189"/>
        <v>0</v>
      </c>
      <c r="M1488" s="28">
        <f t="shared" si="190"/>
        <v>0</v>
      </c>
      <c r="N1488" s="29">
        <f t="shared" si="190"/>
        <v>0</v>
      </c>
      <c r="O1488" s="28">
        <f t="shared" si="191"/>
        <v>0</v>
      </c>
      <c r="P1488" s="29">
        <f t="shared" si="192"/>
        <v>0</v>
      </c>
      <c r="Q1488" s="27"/>
      <c r="R1488" s="7"/>
    </row>
    <row r="1489" spans="1:18" x14ac:dyDescent="0.25">
      <c r="A1489" s="2"/>
      <c r="B1489" s="1"/>
      <c r="C1489" s="2"/>
      <c r="D1489" s="2"/>
      <c r="E1489" s="4"/>
      <c r="F1489" s="4"/>
      <c r="G1489" s="4">
        <f t="shared" si="186"/>
        <v>0</v>
      </c>
      <c r="H1489" s="26" t="s">
        <v>6</v>
      </c>
      <c r="I1489" s="39">
        <f t="shared" si="185"/>
        <v>0</v>
      </c>
      <c r="J1489" s="29">
        <f t="shared" si="187"/>
        <v>0</v>
      </c>
      <c r="K1489" s="28">
        <f t="shared" si="188"/>
        <v>0</v>
      </c>
      <c r="L1489" s="29">
        <f t="shared" si="189"/>
        <v>0</v>
      </c>
      <c r="M1489" s="28">
        <f t="shared" si="190"/>
        <v>0</v>
      </c>
      <c r="N1489" s="29">
        <f t="shared" si="190"/>
        <v>0</v>
      </c>
      <c r="O1489" s="28">
        <f t="shared" si="191"/>
        <v>0</v>
      </c>
      <c r="P1489" s="29">
        <f t="shared" si="192"/>
        <v>0</v>
      </c>
      <c r="Q1489" s="27"/>
      <c r="R1489" s="7"/>
    </row>
    <row r="1490" spans="1:18" x14ac:dyDescent="0.25">
      <c r="A1490" s="2"/>
      <c r="B1490" s="1"/>
      <c r="C1490" s="2"/>
      <c r="D1490" s="2"/>
      <c r="E1490" s="4"/>
      <c r="F1490" s="4"/>
      <c r="G1490" s="4">
        <f t="shared" si="186"/>
        <v>0</v>
      </c>
      <c r="H1490" s="26" t="s">
        <v>6</v>
      </c>
      <c r="I1490" s="39">
        <f t="shared" si="185"/>
        <v>0</v>
      </c>
      <c r="J1490" s="29">
        <f t="shared" si="187"/>
        <v>0</v>
      </c>
      <c r="K1490" s="28">
        <f t="shared" si="188"/>
        <v>0</v>
      </c>
      <c r="L1490" s="29">
        <f t="shared" si="189"/>
        <v>0</v>
      </c>
      <c r="M1490" s="28">
        <f t="shared" si="190"/>
        <v>0</v>
      </c>
      <c r="N1490" s="29">
        <f t="shared" si="190"/>
        <v>0</v>
      </c>
      <c r="O1490" s="28">
        <f t="shared" si="191"/>
        <v>0</v>
      </c>
      <c r="P1490" s="29">
        <f t="shared" si="192"/>
        <v>0</v>
      </c>
      <c r="Q1490" s="27"/>
      <c r="R1490" s="7"/>
    </row>
    <row r="1491" spans="1:18" x14ac:dyDescent="0.25">
      <c r="A1491" s="2"/>
      <c r="B1491" s="1"/>
      <c r="C1491" s="2"/>
      <c r="D1491" s="2"/>
      <c r="E1491" s="4"/>
      <c r="F1491" s="4"/>
      <c r="G1491" s="4">
        <f t="shared" si="186"/>
        <v>0</v>
      </c>
      <c r="H1491" s="26" t="s">
        <v>6</v>
      </c>
      <c r="I1491" s="39">
        <f t="shared" si="185"/>
        <v>0</v>
      </c>
      <c r="J1491" s="29">
        <f t="shared" si="187"/>
        <v>0</v>
      </c>
      <c r="K1491" s="28">
        <f t="shared" si="188"/>
        <v>0</v>
      </c>
      <c r="L1491" s="29">
        <f t="shared" si="189"/>
        <v>0</v>
      </c>
      <c r="M1491" s="28">
        <f t="shared" si="190"/>
        <v>0</v>
      </c>
      <c r="N1491" s="29">
        <f t="shared" si="190"/>
        <v>0</v>
      </c>
      <c r="O1491" s="28">
        <f t="shared" si="191"/>
        <v>0</v>
      </c>
      <c r="P1491" s="29">
        <f t="shared" si="192"/>
        <v>0</v>
      </c>
      <c r="Q1491" s="27"/>
      <c r="R1491" s="7"/>
    </row>
  </sheetData>
  <mergeCells count="4">
    <mergeCell ref="A1:Q1"/>
    <mergeCell ref="A2:Q2"/>
    <mergeCell ref="A6:R6"/>
    <mergeCell ref="D7:D8"/>
  </mergeCells>
  <dataValidations count="1">
    <dataValidation type="list" allowBlank="1" showInputMessage="1" showErrorMessage="1" sqref="H10:H1491">
      <formula1>$H$4:$H$5</formula1>
    </dataValidation>
  </dataValidation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8"/>
  <sheetViews>
    <sheetView showGridLines="0" tabSelected="1" topLeftCell="A16" zoomScaleNormal="100" workbookViewId="0">
      <selection activeCell="H28" sqref="H28"/>
    </sheetView>
  </sheetViews>
  <sheetFormatPr baseColWidth="10" defaultRowHeight="15" x14ac:dyDescent="0.25"/>
  <cols>
    <col min="1" max="1" width="16.7109375" customWidth="1"/>
    <col min="2" max="2" width="15" customWidth="1"/>
    <col min="3" max="3" width="17.7109375" customWidth="1"/>
    <col min="4" max="4" width="21" customWidth="1"/>
    <col min="5" max="6" width="16.140625" customWidth="1"/>
    <col min="7" max="7" width="17" customWidth="1"/>
    <col min="8" max="8" width="19.7109375" customWidth="1"/>
    <col min="9" max="9" width="17.42578125" customWidth="1"/>
    <col min="10" max="10" width="18.5703125" customWidth="1"/>
    <col min="11" max="11" width="18.28515625" customWidth="1"/>
    <col min="12" max="12" width="16.28515625" hidden="1" customWidth="1"/>
    <col min="13" max="13" width="0" hidden="1" customWidth="1"/>
    <col min="14" max="14" width="20.42578125" customWidth="1"/>
    <col min="15" max="16" width="18" customWidth="1"/>
    <col min="17" max="17" width="20" customWidth="1"/>
  </cols>
  <sheetData>
    <row r="1" spans="1:20" ht="33.75" x14ac:dyDescent="0.25">
      <c r="A1" s="531" t="s">
        <v>57</v>
      </c>
      <c r="B1" s="531"/>
      <c r="C1" s="531"/>
      <c r="D1" s="531"/>
      <c r="E1" s="531"/>
      <c r="F1" s="531"/>
      <c r="G1" s="531"/>
      <c r="H1" s="531"/>
      <c r="I1" s="531"/>
      <c r="J1" s="531"/>
      <c r="K1" s="531"/>
      <c r="L1" s="531"/>
      <c r="M1" s="531"/>
      <c r="N1" s="531"/>
      <c r="O1" s="531"/>
      <c r="P1" s="531"/>
      <c r="Q1" s="531"/>
      <c r="R1" s="241"/>
      <c r="S1" s="241"/>
      <c r="T1" s="241"/>
    </row>
    <row r="2" spans="1:20" ht="33.75" customHeight="1" x14ac:dyDescent="0.25">
      <c r="A2" s="532" t="s">
        <v>5</v>
      </c>
      <c r="B2" s="532"/>
      <c r="C2" s="532"/>
      <c r="D2" s="532"/>
      <c r="E2" s="532"/>
      <c r="F2" s="532"/>
      <c r="G2" s="532"/>
      <c r="H2" s="532"/>
      <c r="I2" s="532"/>
      <c r="J2" s="532"/>
      <c r="K2" s="532"/>
      <c r="L2" s="532"/>
      <c r="M2" s="532"/>
      <c r="N2" s="532"/>
      <c r="O2" s="532"/>
      <c r="P2" s="532"/>
      <c r="Q2" s="532"/>
      <c r="R2" s="247"/>
      <c r="S2" s="247"/>
      <c r="T2" s="241"/>
    </row>
    <row r="3" spans="1:20" ht="33.75" customHeight="1" x14ac:dyDescent="0.25">
      <c r="A3" s="246"/>
      <c r="B3" s="246"/>
      <c r="C3" s="246"/>
      <c r="D3" s="246"/>
      <c r="E3" s="246"/>
      <c r="F3" s="246"/>
      <c r="G3" s="246"/>
      <c r="H3" s="246"/>
      <c r="I3" s="246"/>
      <c r="J3" s="246"/>
      <c r="K3" s="246"/>
      <c r="L3" s="246"/>
      <c r="M3" s="246"/>
      <c r="N3" s="246"/>
      <c r="O3" s="246"/>
      <c r="P3" s="246"/>
      <c r="Q3" s="246"/>
      <c r="R3" s="16"/>
      <c r="S3" s="16"/>
      <c r="T3" s="241"/>
    </row>
    <row r="4" spans="1:20" ht="15.75" thickBot="1" x14ac:dyDescent="0.3"/>
    <row r="5" spans="1:20" x14ac:dyDescent="0.25">
      <c r="A5" s="549"/>
      <c r="B5" s="550"/>
      <c r="E5" s="225"/>
      <c r="F5" s="225"/>
      <c r="G5" s="226"/>
      <c r="I5" s="207"/>
      <c r="J5" s="207"/>
      <c r="L5" s="53"/>
    </row>
    <row r="6" spans="1:20" x14ac:dyDescent="0.25">
      <c r="A6" s="244" t="s">
        <v>60</v>
      </c>
      <c r="B6" s="245">
        <v>46082</v>
      </c>
      <c r="I6" s="53"/>
      <c r="L6" s="53" cm="1">
        <f t="array" ref="L6:M6">'Informe Mensual'!B6:C6</f>
        <v>46082</v>
      </c>
      <c r="M6">
        <v>0</v>
      </c>
    </row>
    <row r="7" spans="1:20" ht="15.75" thickBot="1" x14ac:dyDescent="0.3">
      <c r="A7" s="551"/>
      <c r="B7" s="552"/>
      <c r="L7" s="53">
        <f>EDATE(L6,1)</f>
        <v>46113</v>
      </c>
    </row>
    <row r="8" spans="1:20" ht="15.75" thickBot="1" x14ac:dyDescent="0.3">
      <c r="A8" s="242"/>
      <c r="B8" s="243"/>
      <c r="L8" s="53">
        <f t="shared" ref="L8:L17" si="0">EDATE(L7,1)</f>
        <v>46143</v>
      </c>
    </row>
    <row r="9" spans="1:20" ht="30" x14ac:dyDescent="0.25">
      <c r="A9" s="78" t="s">
        <v>33</v>
      </c>
      <c r="B9" s="69">
        <f>SUMIFS(Ingresos!$O$10:$O$18,Ingresos!$A$10:$A$18,"&gt;="&amp;$B$6,Ingresos!$A$10:$A$18,"&lt;="&amp;EOMONTH($B$6,0))</f>
        <v>0</v>
      </c>
      <c r="L9" s="53">
        <f t="shared" si="0"/>
        <v>46174</v>
      </c>
    </row>
    <row r="10" spans="1:20" ht="30" x14ac:dyDescent="0.25">
      <c r="A10" s="77" t="s">
        <v>39</v>
      </c>
      <c r="B10" s="70">
        <f>SUMIFS(Ingresos!$P$10:$P$18,Ingresos!$A$10:$A$18,"&gt;="&amp;$B$6,Ingresos!$A$10:$A$18,"&lt;="&amp;EOMONTH($B$6,0))</f>
        <v>0</v>
      </c>
      <c r="L10" s="53">
        <f t="shared" si="0"/>
        <v>46204</v>
      </c>
    </row>
    <row r="11" spans="1:20" ht="30" x14ac:dyDescent="0.25">
      <c r="A11" s="201" t="s">
        <v>43</v>
      </c>
      <c r="B11" s="70">
        <f>SUMIFS(Egresos!$O$10:$O$18,Ingresos!$A$10:$A$18,"&gt;="&amp;$B$6,Ingresos!$A$10:$A$18,"&lt;="&amp;EOMONTH($B$6,0))</f>
        <v>0</v>
      </c>
      <c r="D11" s="208"/>
      <c r="L11" s="53">
        <f t="shared" si="0"/>
        <v>46235</v>
      </c>
    </row>
    <row r="12" spans="1:20" ht="30" x14ac:dyDescent="0.25">
      <c r="A12" s="201" t="s">
        <v>45</v>
      </c>
      <c r="B12" s="70">
        <f>SUMIFS(Egresos!$P$10:$P$18,Ingresos!$A$10:$A$18,"&gt;="&amp;$B$6,Ingresos!$A$10:$A$18,"&lt;="&amp;EOMONTH($B$6,0))</f>
        <v>0</v>
      </c>
      <c r="D12" s="209"/>
      <c r="L12" s="53">
        <f t="shared" si="0"/>
        <v>46266</v>
      </c>
    </row>
    <row r="13" spans="1:20" ht="30" x14ac:dyDescent="0.25">
      <c r="A13" s="202" t="s">
        <v>61</v>
      </c>
      <c r="B13" s="70">
        <f>(Ingresos!$O$10:$O$18-Egresos!$O$10:$O$18)</f>
        <v>-47.43</v>
      </c>
      <c r="D13" s="209"/>
      <c r="L13" s="53">
        <f t="shared" si="0"/>
        <v>46296</v>
      </c>
    </row>
    <row r="14" spans="1:20" ht="45" x14ac:dyDescent="0.25">
      <c r="A14" s="203" t="s">
        <v>62</v>
      </c>
      <c r="B14" s="70">
        <f>(Ingresos!$P$10:$P$18-Egresos!$P$10:$P$18)</f>
        <v>-1645.2</v>
      </c>
      <c r="D14" s="209"/>
      <c r="L14" s="53">
        <f t="shared" si="0"/>
        <v>46327</v>
      </c>
    </row>
    <row r="15" spans="1:20" ht="45.75" thickBot="1" x14ac:dyDescent="0.3">
      <c r="A15" s="204" t="s">
        <v>63</v>
      </c>
      <c r="B15" s="71">
        <f>SUM(Configuración!I9:I20)</f>
        <v>130</v>
      </c>
      <c r="L15" s="53">
        <f t="shared" si="0"/>
        <v>46357</v>
      </c>
    </row>
    <row r="16" spans="1:20" x14ac:dyDescent="0.25">
      <c r="A16" s="209"/>
      <c r="B16" s="213"/>
      <c r="C16" s="210"/>
      <c r="D16" s="210"/>
      <c r="E16" s="211"/>
      <c r="F16" s="211"/>
      <c r="G16" s="210"/>
      <c r="H16" s="210"/>
      <c r="I16" s="210"/>
      <c r="J16" s="210"/>
      <c r="L16" s="53">
        <f t="shared" si="0"/>
        <v>46388</v>
      </c>
    </row>
    <row r="17" spans="1:17" ht="15.75" thickBot="1" x14ac:dyDescent="0.3">
      <c r="A17" s="211"/>
      <c r="B17" s="212"/>
      <c r="C17" s="212"/>
      <c r="D17" s="212"/>
      <c r="E17" s="211"/>
      <c r="F17" s="211"/>
      <c r="G17" s="211"/>
      <c r="H17" s="212"/>
      <c r="I17" s="212"/>
      <c r="J17" s="212"/>
      <c r="L17" s="53">
        <f t="shared" si="0"/>
        <v>46419</v>
      </c>
    </row>
    <row r="18" spans="1:17" ht="60.75" thickBot="1" x14ac:dyDescent="0.3">
      <c r="A18" s="55" t="s">
        <v>50</v>
      </c>
      <c r="B18" s="56" t="s">
        <v>33</v>
      </c>
      <c r="C18" s="57" t="s">
        <v>34</v>
      </c>
      <c r="D18" s="58" t="s">
        <v>27</v>
      </c>
      <c r="E18" s="224" t="s">
        <v>28</v>
      </c>
      <c r="F18" s="680" t="s">
        <v>293</v>
      </c>
      <c r="G18" s="685" t="s">
        <v>294</v>
      </c>
      <c r="H18" s="212"/>
      <c r="I18" s="675" t="s">
        <v>292</v>
      </c>
      <c r="J18" s="216" t="s">
        <v>43</v>
      </c>
      <c r="K18" s="63" t="s">
        <v>44</v>
      </c>
      <c r="L18" s="64" t="s">
        <v>27</v>
      </c>
      <c r="M18" s="65" t="s">
        <v>28</v>
      </c>
      <c r="N18" s="64" t="s">
        <v>27</v>
      </c>
      <c r="O18" s="65" t="s">
        <v>28</v>
      </c>
      <c r="P18" s="65" t="s">
        <v>295</v>
      </c>
      <c r="Q18" s="687" t="s">
        <v>294</v>
      </c>
    </row>
    <row r="19" spans="1:17" x14ac:dyDescent="0.25">
      <c r="A19" s="72" t="s">
        <v>52</v>
      </c>
      <c r="B19" s="54">
        <f>SUMIFS(Ingresos!$O$10:$O$18,Ingresos!$C$10:$C$18,$A$19:$A$22,Ingresos!$A$10:$A$18,"&gt;="&amp;$B$6,Ingresos!$A$10:$A$18,"&lt;="&amp;EOMONTH($B$6,0))</f>
        <v>0</v>
      </c>
      <c r="C19" s="676">
        <f>SUMIFS(Ingresos!$P$10:$P$18,Ingresos!$C$10:$C$18,$A$19:$A$22,Ingresos!$A$10:$A$18,"&gt;="&amp;$B$6,Ingresos!$A$10:$A$18,"&lt;="&amp;EOMONTH($B$6,0))</f>
        <v>0</v>
      </c>
      <c r="D19" s="54">
        <f>SUMIFS(Ingresos!$I$10:$I$18,Ingresos!$C$10:$C$18,$A$19:$A$22,Ingresos!$A$10:$A$18,"&gt;="&amp;$B$6,Ingresos!$A$10:$A$18,"&lt;="&amp;EOMONTH($B$6,0))</f>
        <v>0</v>
      </c>
      <c r="E19" s="681">
        <f>SUMIFS(Ingresos!$J$10:$J$18,Ingresos!$C$10:$C$18,$A$19:$A$22,Ingresos!$A$10:$A$18,"&gt;="&amp;$B$6,Ingresos!$A$10:$A$18,"&lt;="&amp;EOMONTH($B$6,0))</f>
        <v>0</v>
      </c>
      <c r="F19" s="699">
        <f>B19+D19</f>
        <v>0</v>
      </c>
      <c r="G19" s="698">
        <f>C19+E19</f>
        <v>0</v>
      </c>
      <c r="H19" s="212"/>
      <c r="I19" s="217" t="s">
        <v>49</v>
      </c>
      <c r="J19" s="692">
        <f>SUMIFS(Egresos!$O$10:$O$18,Egresos!$D$10:$D$18,$I$19:$I$22,Egresos!$A$10:$A$18,"&gt;="&amp;$B$6,Egresos!$A$10:$A$18,"&lt;="&amp;EOMONTH($B$6,0))</f>
        <v>0</v>
      </c>
      <c r="K19" s="67">
        <f>SUMIFS(Egresos!$P$10:$P$18,Egresos!$D$10:$D$18,$I$19:$I$22,Egresos!$A$10:$A$18,"&gt;="&amp;$B$6,Egresos!$A$10:$A$18,"&lt;="&amp;EOMONTH($B$6,0))</f>
        <v>0</v>
      </c>
      <c r="L19" s="68"/>
      <c r="M19" s="67"/>
      <c r="N19" s="67">
        <f>SUMIFS(Egresos!$I$10:$I$18,Egresos!$D$10:$D$18,$I$19:$I$22,Egresos!$A$10:$A$18,"&gt;="&amp;$B$6,Egresos!$A$10:$A$18,"&lt;="&amp;EOMONTH($B$6,0))</f>
        <v>0</v>
      </c>
      <c r="O19" s="67">
        <f>SUMIFS(Egresos!$J$10:$J$18,Egresos!$D$10:$D$18,$I$19:$I$22,Egresos!$A$10:$A$18,"&gt;="&amp;$B$6,Egresos!$A$10:$A$18,"&lt;="&amp;EOMONTH($B$6,0))</f>
        <v>0</v>
      </c>
      <c r="P19" s="693">
        <f>J19+N19</f>
        <v>0</v>
      </c>
      <c r="Q19" s="134">
        <f>K19+O19</f>
        <v>0</v>
      </c>
    </row>
    <row r="20" spans="1:17" x14ac:dyDescent="0.25">
      <c r="A20" s="73" t="s">
        <v>47</v>
      </c>
      <c r="B20" s="50">
        <f>SUMIFS(Ingresos!$O$10:$O$18,Ingresos!$C$10:$C$18,$A$19:$A$22,Ingresos!$A$10:$A$18,"&gt;="&amp;$B$6,Ingresos!$A$10:$A$18,"&lt;="&amp;EOMONTH($B$6,0))</f>
        <v>0</v>
      </c>
      <c r="C20" s="677">
        <f>SUMIFS(Ingresos!$P$10:$P$18,Ingresos!$C$10:$C$18,$A$19:$A$22,Ingresos!$A$10:$A$18,"&gt;="&amp;$B$6,Ingresos!$A$10:$A$18,"&lt;="&amp;EOMONTH($B$6,0))</f>
        <v>0</v>
      </c>
      <c r="D20" s="50">
        <f>SUMIFS(Ingresos!$I$10:$I$18,Ingresos!$C$10:$C$18,$A$19:$A$22,Ingresos!$A$10:$A$18,"&gt;="&amp;$B$6,Ingresos!$A$10:$A$18,"&lt;="&amp;EOMONTH($B$6,0))</f>
        <v>0</v>
      </c>
      <c r="E20" s="682">
        <f>SUMIFS(Ingresos!$J$10:$J$18,Ingresos!$C$10:$C$18,$A$19:$A$22,Ingresos!$A$10:$A$18,"&gt;="&amp;$B$6,Ingresos!$A$10:$A$18,"&lt;="&amp;EOMONTH($B$6,0))</f>
        <v>0</v>
      </c>
      <c r="F20" s="700">
        <f t="shared" ref="F20:F37" si="1">B20+D20</f>
        <v>0</v>
      </c>
      <c r="G20" s="698">
        <f t="shared" ref="G20:G37" si="2">C20+E20</f>
        <v>0</v>
      </c>
      <c r="H20" s="212"/>
      <c r="I20" s="218" t="s">
        <v>49</v>
      </c>
      <c r="J20" s="694">
        <f>SUMIFS(Egresos!$O$10:$O$18,Egresos!$D$10:$D$18,$I$19:$I$22,Egresos!$A$10:$A$18,"&gt;="&amp;$B$6,Egresos!$A$10:$A$18,"&lt;="&amp;EOMONTH($B$6,0))</f>
        <v>0</v>
      </c>
      <c r="K20" s="1">
        <f>SUMIFS(Egresos!$P$10:$P$18,Egresos!$D$10:$D$18,$I$19:$I$22,Egresos!$A$10:$A$18,"&gt;="&amp;$B$6,Egresos!$A$10:$A$18,"&lt;="&amp;EOMONTH($B$6,0))</f>
        <v>0</v>
      </c>
      <c r="L20" s="66"/>
      <c r="M20" s="1"/>
      <c r="N20" s="1">
        <f>SUMIFS(Egresos!$I$10:$I$18,Egresos!$D$10:$D$18,$I$19:$I$22,Egresos!$A$10:$A$18,"&gt;="&amp;$B$6,Egresos!$A$10:$A$18,"&lt;="&amp;EOMONTH($B$6,0))</f>
        <v>0</v>
      </c>
      <c r="O20" s="1">
        <f>SUMIFS(Egresos!$J$10:$J$18,Egresos!$D$10:$D$18,$I$19:$I$22,Egresos!$A$10:$A$18,"&gt;="&amp;$B$6,Egresos!$A$10:$A$18,"&lt;="&amp;EOMONTH($B$6,0))</f>
        <v>0</v>
      </c>
      <c r="P20" s="689">
        <f t="shared" ref="P20:P37" si="3">J20+N20</f>
        <v>0</v>
      </c>
      <c r="Q20" s="135">
        <f t="shared" ref="Q20:Q37" si="4">K20+O20</f>
        <v>0</v>
      </c>
    </row>
    <row r="21" spans="1:17" x14ac:dyDescent="0.25">
      <c r="A21" s="74" t="s">
        <v>52</v>
      </c>
      <c r="B21" s="50">
        <f>SUMIFS(Ingresos!$O$10:$O$18,Ingresos!$C$10:$C$18,$A$19:$A$22,Ingresos!$A$10:$A$18,"&gt;="&amp;$B$6,Ingresos!$A$10:$A$18,"&lt;="&amp;EOMONTH($B$6,0))</f>
        <v>0</v>
      </c>
      <c r="C21" s="677">
        <f>SUMIFS(Ingresos!$P$10:$P$18,Ingresos!$C$10:$C$18,$A$19:$A$22,Ingresos!$A$10:$A$18,"&gt;="&amp;$B$6,Ingresos!$A$10:$A$18,"&lt;="&amp;EOMONTH($B$6,0))</f>
        <v>0</v>
      </c>
      <c r="D21" s="50">
        <f>SUMIFS(Ingresos!$I$10:$I$18,Ingresos!$C$10:$C$18,$A$19:$A$22,Ingresos!$A$10:$A$18,"&gt;="&amp;$B$6,Ingresos!$A$10:$A$18,"&lt;="&amp;EOMONTH($B$6,0))</f>
        <v>0</v>
      </c>
      <c r="E21" s="682">
        <f>SUMIFS(Ingresos!$J$10:$J$18,Ingresos!$C$10:$C$18,$A$19:$A$22,Ingresos!$A$10:$A$18,"&gt;="&amp;$B$6,Ingresos!$A$10:$A$18,"&lt;="&amp;EOMONTH($B$6,0))</f>
        <v>0</v>
      </c>
      <c r="F21" s="700">
        <f t="shared" si="1"/>
        <v>0</v>
      </c>
      <c r="G21" s="698">
        <f t="shared" si="2"/>
        <v>0</v>
      </c>
      <c r="H21" s="212"/>
      <c r="I21" s="219" t="s">
        <v>53</v>
      </c>
      <c r="J21" s="694">
        <f>SUMIFS(Egresos!$O$10:$O$18,Egresos!$D$10:$D$18,$I$19:$I$22,Egresos!$A$10:$A$18,"&gt;="&amp;$B$6,Egresos!$A$10:$A$18,"&lt;="&amp;EOMONTH($B$6,0))</f>
        <v>0</v>
      </c>
      <c r="K21" s="1">
        <f>SUMIFS(Egresos!$P$10:$P$18,Egresos!$D$10:$D$18,$I$19:$I$22,Egresos!$A$10:$A$18,"&gt;="&amp;$B$6,Egresos!$A$10:$A$18,"&lt;="&amp;EOMONTH($B$6,0))</f>
        <v>0</v>
      </c>
      <c r="L21" s="66"/>
      <c r="M21" s="1"/>
      <c r="N21" s="1">
        <f>SUMIFS(Egresos!$I$10:$I$18,Egresos!$D$10:$D$18,$I$19:$I$22,Egresos!$A$10:$A$18,"&gt;="&amp;$B$6,Egresos!$A$10:$A$18,"&lt;="&amp;EOMONTH($B$6,0))</f>
        <v>0</v>
      </c>
      <c r="O21" s="1">
        <f>SUMIFS(Egresos!$J$10:$J$18,Egresos!$D$10:$D$18,$I$19:$I$22,Egresos!$A$10:$A$18,"&gt;="&amp;$B$6,Egresos!$A$10:$A$18,"&lt;="&amp;EOMONTH($B$6,0))</f>
        <v>0</v>
      </c>
      <c r="P21" s="689">
        <f t="shared" si="3"/>
        <v>0</v>
      </c>
      <c r="Q21" s="135">
        <f t="shared" si="4"/>
        <v>0</v>
      </c>
    </row>
    <row r="22" spans="1:17" x14ac:dyDescent="0.25">
      <c r="A22" s="74" t="s">
        <v>54</v>
      </c>
      <c r="B22" s="50">
        <f>SUMIFS(Ingresos!$O$10:$O$18,Ingresos!$C$10:$C$18,$A$19:$A$22,Ingresos!$A$10:$A$18,"&gt;="&amp;$B$6,Ingresos!$A$10:$A$18,"&lt;="&amp;EOMONTH($B$6,0))</f>
        <v>0</v>
      </c>
      <c r="C22" s="677">
        <f>SUMIFS(Ingresos!$P$10:$P$18,Ingresos!$C$10:$C$18,$A$19:$A$22,Ingresos!$A$10:$A$18,"&gt;="&amp;$B$6,Ingresos!$A$10:$A$18,"&lt;="&amp;EOMONTH($B$6,0))</f>
        <v>0</v>
      </c>
      <c r="D22" s="50">
        <f>SUMIFS(Ingresos!$I$10:$I$18,Ingresos!$C$10:$C$18,$A$19:$A$22,Ingresos!$A$10:$A$18,"&gt;="&amp;$B$6,Ingresos!$A$10:$A$18,"&lt;="&amp;EOMONTH($B$6,0))</f>
        <v>0</v>
      </c>
      <c r="E22" s="682">
        <f>SUMIFS(Ingresos!$J$10:$J$18,Ingresos!$C$10:$C$18,$A$19:$A$22,Ingresos!$A$10:$A$18,"&gt;="&amp;$B$6,Ingresos!$A$10:$A$18,"&lt;="&amp;EOMONTH($B$6,0))</f>
        <v>0</v>
      </c>
      <c r="F22" s="700">
        <f t="shared" si="1"/>
        <v>0</v>
      </c>
      <c r="G22" s="698">
        <f t="shared" si="2"/>
        <v>0</v>
      </c>
      <c r="H22" s="212"/>
      <c r="I22" s="219" t="s">
        <v>55</v>
      </c>
      <c r="J22" s="694">
        <f>SUMIFS(Egresos!$O$10:$O$18,Egresos!$D$10:$D$18,$I$19:$I$22,Egresos!$A$10:$A$18,"&gt;="&amp;$B$6,Egresos!$A$10:$A$18,"&lt;="&amp;EOMONTH($B$6,0))</f>
        <v>0</v>
      </c>
      <c r="K22" s="1">
        <f>SUMIFS(Egresos!$P$10:$P$18,Egresos!$D$10:$D$18,$I$19:$I$22,Egresos!$A$10:$A$18,"&gt;="&amp;$B$6,Egresos!$A$10:$A$18,"&lt;="&amp;EOMONTH($B$6,0))</f>
        <v>0</v>
      </c>
      <c r="L22" s="66"/>
      <c r="M22" s="1"/>
      <c r="N22" s="1">
        <f>SUMIFS(Egresos!$I$10:$I$18,Egresos!$D$10:$D$18,$I$19:$I$22,Egresos!$A$10:$A$18,"&gt;="&amp;$B$6,Egresos!$A$10:$A$18,"&lt;="&amp;EOMONTH($B$6,0))</f>
        <v>0</v>
      </c>
      <c r="O22" s="1">
        <f>SUMIFS(Egresos!$J$10:$J$18,Egresos!$D$10:$D$18,$I$19:$I$22,Egresos!$A$10:$A$18,"&gt;="&amp;$B$6,Egresos!$A$10:$A$18,"&lt;="&amp;EOMONTH($B$6,0))</f>
        <v>0</v>
      </c>
      <c r="P22" s="689">
        <f t="shared" si="3"/>
        <v>0</v>
      </c>
      <c r="Q22" s="135">
        <f t="shared" si="4"/>
        <v>0</v>
      </c>
    </row>
    <row r="23" spans="1:17" x14ac:dyDescent="0.25">
      <c r="A23" s="51"/>
      <c r="B23" s="50"/>
      <c r="C23" s="677"/>
      <c r="D23" s="50"/>
      <c r="E23" s="682"/>
      <c r="F23" s="700">
        <f t="shared" si="1"/>
        <v>0</v>
      </c>
      <c r="G23" s="698">
        <f t="shared" si="2"/>
        <v>0</v>
      </c>
      <c r="H23" s="212"/>
      <c r="I23" s="220"/>
      <c r="J23" s="694"/>
      <c r="K23" s="1"/>
      <c r="L23" s="66"/>
      <c r="M23" s="1"/>
      <c r="N23" s="1"/>
      <c r="O23" s="1"/>
      <c r="P23" s="689">
        <f t="shared" si="3"/>
        <v>0</v>
      </c>
      <c r="Q23" s="135">
        <f t="shared" si="4"/>
        <v>0</v>
      </c>
    </row>
    <row r="24" spans="1:17" x14ac:dyDescent="0.25">
      <c r="A24" s="51"/>
      <c r="B24" s="50"/>
      <c r="C24" s="677"/>
      <c r="D24" s="50"/>
      <c r="E24" s="682"/>
      <c r="F24" s="700">
        <f t="shared" si="1"/>
        <v>0</v>
      </c>
      <c r="G24" s="698">
        <f t="shared" si="2"/>
        <v>0</v>
      </c>
      <c r="H24" s="212"/>
      <c r="I24" s="221"/>
      <c r="J24" s="694"/>
      <c r="K24" s="1"/>
      <c r="L24" s="66"/>
      <c r="M24" s="1"/>
      <c r="N24" s="1"/>
      <c r="O24" s="1"/>
      <c r="P24" s="689">
        <f t="shared" si="3"/>
        <v>0</v>
      </c>
      <c r="Q24" s="135">
        <f t="shared" si="4"/>
        <v>0</v>
      </c>
    </row>
    <row r="25" spans="1:17" x14ac:dyDescent="0.25">
      <c r="A25" s="51"/>
      <c r="B25" s="50"/>
      <c r="C25" s="677"/>
      <c r="D25" s="50"/>
      <c r="E25" s="682"/>
      <c r="F25" s="700">
        <f t="shared" si="1"/>
        <v>0</v>
      </c>
      <c r="G25" s="698">
        <f t="shared" si="2"/>
        <v>0</v>
      </c>
      <c r="H25" s="212"/>
      <c r="I25" s="220"/>
      <c r="J25" s="694"/>
      <c r="K25" s="1"/>
      <c r="L25" s="66"/>
      <c r="M25" s="1"/>
      <c r="N25" s="1"/>
      <c r="O25" s="1"/>
      <c r="P25" s="689">
        <f t="shared" si="3"/>
        <v>0</v>
      </c>
      <c r="Q25" s="135">
        <f t="shared" si="4"/>
        <v>0</v>
      </c>
    </row>
    <row r="26" spans="1:17" x14ac:dyDescent="0.25">
      <c r="A26" s="51"/>
      <c r="B26" s="50"/>
      <c r="C26" s="677"/>
      <c r="D26" s="50"/>
      <c r="E26" s="682"/>
      <c r="F26" s="700">
        <f t="shared" si="1"/>
        <v>0</v>
      </c>
      <c r="G26" s="698">
        <f t="shared" si="2"/>
        <v>0</v>
      </c>
      <c r="H26" s="212"/>
      <c r="I26" s="220"/>
      <c r="J26" s="694"/>
      <c r="K26" s="1"/>
      <c r="L26" s="1"/>
      <c r="M26" s="1"/>
      <c r="N26" s="1"/>
      <c r="O26" s="1"/>
      <c r="P26" s="689">
        <f t="shared" si="3"/>
        <v>0</v>
      </c>
      <c r="Q26" s="135">
        <f t="shared" si="4"/>
        <v>0</v>
      </c>
    </row>
    <row r="27" spans="1:17" x14ac:dyDescent="0.25">
      <c r="A27" s="51"/>
      <c r="B27" s="50"/>
      <c r="C27" s="677"/>
      <c r="D27" s="50"/>
      <c r="E27" s="682"/>
      <c r="F27" s="700">
        <f t="shared" si="1"/>
        <v>0</v>
      </c>
      <c r="G27" s="698">
        <f t="shared" si="2"/>
        <v>0</v>
      </c>
      <c r="H27" s="212"/>
      <c r="I27" s="220"/>
      <c r="J27" s="694"/>
      <c r="K27" s="1"/>
      <c r="L27" s="1"/>
      <c r="M27" s="1"/>
      <c r="N27" s="1"/>
      <c r="O27" s="1"/>
      <c r="P27" s="689">
        <f t="shared" si="3"/>
        <v>0</v>
      </c>
      <c r="Q27" s="135">
        <f t="shared" si="4"/>
        <v>0</v>
      </c>
    </row>
    <row r="28" spans="1:17" x14ac:dyDescent="0.25">
      <c r="A28" s="51"/>
      <c r="B28" s="50"/>
      <c r="C28" s="677"/>
      <c r="D28" s="50"/>
      <c r="E28" s="682"/>
      <c r="F28" s="700">
        <f t="shared" si="1"/>
        <v>0</v>
      </c>
      <c r="G28" s="698">
        <f t="shared" si="2"/>
        <v>0</v>
      </c>
      <c r="H28" s="212"/>
      <c r="I28" s="222"/>
      <c r="J28" s="694"/>
      <c r="K28" s="1"/>
      <c r="L28" s="1"/>
      <c r="M28" s="1"/>
      <c r="N28" s="1"/>
      <c r="O28" s="1"/>
      <c r="P28" s="689">
        <f t="shared" si="3"/>
        <v>0</v>
      </c>
      <c r="Q28" s="135">
        <f t="shared" si="4"/>
        <v>0</v>
      </c>
    </row>
    <row r="29" spans="1:17" x14ac:dyDescent="0.25">
      <c r="A29" s="51"/>
      <c r="B29" s="50"/>
      <c r="C29" s="677"/>
      <c r="D29" s="50"/>
      <c r="E29" s="682"/>
      <c r="F29" s="700">
        <f t="shared" si="1"/>
        <v>0</v>
      </c>
      <c r="G29" s="698">
        <f t="shared" si="2"/>
        <v>0</v>
      </c>
      <c r="H29" s="212"/>
      <c r="I29" s="222"/>
      <c r="J29" s="694"/>
      <c r="K29" s="1"/>
      <c r="L29" s="1"/>
      <c r="M29" s="1"/>
      <c r="N29" s="1"/>
      <c r="O29" s="1"/>
      <c r="P29" s="689">
        <f t="shared" si="3"/>
        <v>0</v>
      </c>
      <c r="Q29" s="135">
        <f t="shared" si="4"/>
        <v>0</v>
      </c>
    </row>
    <row r="30" spans="1:17" x14ac:dyDescent="0.25">
      <c r="A30" s="51"/>
      <c r="B30" s="50"/>
      <c r="C30" s="677"/>
      <c r="D30" s="50"/>
      <c r="E30" s="682"/>
      <c r="F30" s="700">
        <f t="shared" si="1"/>
        <v>0</v>
      </c>
      <c r="G30" s="698">
        <f t="shared" si="2"/>
        <v>0</v>
      </c>
      <c r="H30" s="212"/>
      <c r="I30" s="222"/>
      <c r="J30" s="694"/>
      <c r="K30" s="1"/>
      <c r="L30" s="1"/>
      <c r="M30" s="1"/>
      <c r="N30" s="1"/>
      <c r="O30" s="1"/>
      <c r="P30" s="689">
        <f t="shared" si="3"/>
        <v>0</v>
      </c>
      <c r="Q30" s="135">
        <f t="shared" si="4"/>
        <v>0</v>
      </c>
    </row>
    <row r="31" spans="1:17" x14ac:dyDescent="0.25">
      <c r="A31" s="51"/>
      <c r="B31" s="50"/>
      <c r="C31" s="677"/>
      <c r="D31" s="50"/>
      <c r="E31" s="682"/>
      <c r="F31" s="700">
        <f t="shared" si="1"/>
        <v>0</v>
      </c>
      <c r="G31" s="698">
        <f t="shared" si="2"/>
        <v>0</v>
      </c>
      <c r="H31" s="212"/>
      <c r="I31" s="222"/>
      <c r="J31" s="694"/>
      <c r="K31" s="1"/>
      <c r="L31" s="1"/>
      <c r="M31" s="1"/>
      <c r="N31" s="1"/>
      <c r="O31" s="1"/>
      <c r="P31" s="689">
        <f t="shared" si="3"/>
        <v>0</v>
      </c>
      <c r="Q31" s="135">
        <f t="shared" si="4"/>
        <v>0</v>
      </c>
    </row>
    <row r="32" spans="1:17" x14ac:dyDescent="0.25">
      <c r="A32" s="51"/>
      <c r="B32" s="50"/>
      <c r="C32" s="677"/>
      <c r="D32" s="50"/>
      <c r="E32" s="682"/>
      <c r="F32" s="700">
        <f t="shared" si="1"/>
        <v>0</v>
      </c>
      <c r="G32" s="698">
        <f t="shared" si="2"/>
        <v>0</v>
      </c>
      <c r="H32" s="212"/>
      <c r="I32" s="222"/>
      <c r="J32" s="694"/>
      <c r="K32" s="1"/>
      <c r="L32" s="1"/>
      <c r="M32" s="1"/>
      <c r="N32" s="1"/>
      <c r="O32" s="1"/>
      <c r="P32" s="689">
        <f t="shared" si="3"/>
        <v>0</v>
      </c>
      <c r="Q32" s="135">
        <f t="shared" si="4"/>
        <v>0</v>
      </c>
    </row>
    <row r="33" spans="1:17" x14ac:dyDescent="0.25">
      <c r="A33" s="51"/>
      <c r="B33" s="50"/>
      <c r="C33" s="677"/>
      <c r="D33" s="50"/>
      <c r="E33" s="682"/>
      <c r="F33" s="700">
        <f t="shared" si="1"/>
        <v>0</v>
      </c>
      <c r="G33" s="698">
        <f t="shared" si="2"/>
        <v>0</v>
      </c>
      <c r="H33" s="212"/>
      <c r="I33" s="222"/>
      <c r="J33" s="694"/>
      <c r="K33" s="1"/>
      <c r="L33" s="1"/>
      <c r="M33" s="1"/>
      <c r="N33" s="1"/>
      <c r="O33" s="1"/>
      <c r="P33" s="689">
        <f t="shared" si="3"/>
        <v>0</v>
      </c>
      <c r="Q33" s="135">
        <f t="shared" si="4"/>
        <v>0</v>
      </c>
    </row>
    <row r="34" spans="1:17" x14ac:dyDescent="0.25">
      <c r="A34" s="51"/>
      <c r="B34" s="50"/>
      <c r="C34" s="677"/>
      <c r="D34" s="50"/>
      <c r="E34" s="682"/>
      <c r="F34" s="700">
        <f t="shared" si="1"/>
        <v>0</v>
      </c>
      <c r="G34" s="698">
        <f t="shared" si="2"/>
        <v>0</v>
      </c>
      <c r="H34" s="212"/>
      <c r="I34" s="222"/>
      <c r="J34" s="694"/>
      <c r="K34" s="1"/>
      <c r="L34" s="1"/>
      <c r="M34" s="1"/>
      <c r="N34" s="1"/>
      <c r="O34" s="1"/>
      <c r="P34" s="689">
        <f t="shared" si="3"/>
        <v>0</v>
      </c>
      <c r="Q34" s="135">
        <f t="shared" si="4"/>
        <v>0</v>
      </c>
    </row>
    <row r="35" spans="1:17" x14ac:dyDescent="0.25">
      <c r="A35" s="51"/>
      <c r="B35" s="50"/>
      <c r="C35" s="677"/>
      <c r="D35" s="50"/>
      <c r="E35" s="682"/>
      <c r="F35" s="700">
        <f t="shared" si="1"/>
        <v>0</v>
      </c>
      <c r="G35" s="698">
        <f t="shared" si="2"/>
        <v>0</v>
      </c>
      <c r="H35" s="212"/>
      <c r="I35" s="222"/>
      <c r="J35" s="694"/>
      <c r="K35" s="1"/>
      <c r="L35" s="1"/>
      <c r="M35" s="1"/>
      <c r="N35" s="1"/>
      <c r="O35" s="1"/>
      <c r="P35" s="689">
        <f t="shared" si="3"/>
        <v>0</v>
      </c>
      <c r="Q35" s="135">
        <f t="shared" si="4"/>
        <v>0</v>
      </c>
    </row>
    <row r="36" spans="1:17" x14ac:dyDescent="0.25">
      <c r="A36" s="51"/>
      <c r="B36" s="50"/>
      <c r="C36" s="677"/>
      <c r="D36" s="50"/>
      <c r="E36" s="682"/>
      <c r="F36" s="700">
        <f t="shared" si="1"/>
        <v>0</v>
      </c>
      <c r="G36" s="698">
        <f t="shared" si="2"/>
        <v>0</v>
      </c>
      <c r="H36" s="212"/>
      <c r="I36" s="222"/>
      <c r="J36" s="694"/>
      <c r="K36" s="1"/>
      <c r="L36" s="1"/>
      <c r="M36" s="1"/>
      <c r="N36" s="1"/>
      <c r="O36" s="1"/>
      <c r="P36" s="689">
        <f t="shared" si="3"/>
        <v>0</v>
      </c>
      <c r="Q36" s="135">
        <f t="shared" si="4"/>
        <v>0</v>
      </c>
    </row>
    <row r="37" spans="1:17" ht="15.75" thickBot="1" x14ac:dyDescent="0.3">
      <c r="A37" s="59"/>
      <c r="B37" s="60"/>
      <c r="C37" s="678"/>
      <c r="D37" s="60"/>
      <c r="E37" s="683"/>
      <c r="F37" s="701">
        <f t="shared" si="1"/>
        <v>0</v>
      </c>
      <c r="G37" s="698">
        <f t="shared" si="2"/>
        <v>0</v>
      </c>
      <c r="H37" s="214"/>
      <c r="I37" s="223"/>
      <c r="J37" s="695"/>
      <c r="K37" s="696"/>
      <c r="L37" s="696"/>
      <c r="M37" s="696"/>
      <c r="N37" s="696"/>
      <c r="O37" s="696"/>
      <c r="P37" s="697">
        <f t="shared" si="3"/>
        <v>0</v>
      </c>
      <c r="Q37" s="136">
        <f t="shared" si="4"/>
        <v>0</v>
      </c>
    </row>
    <row r="38" spans="1:17" ht="30.75" thickBot="1" x14ac:dyDescent="0.3">
      <c r="A38" s="61" t="s">
        <v>51</v>
      </c>
      <c r="B38" s="62">
        <f>SUM(B19:B22)</f>
        <v>0</v>
      </c>
      <c r="C38" s="679">
        <f>SUM(C19:C22)</f>
        <v>0</v>
      </c>
      <c r="D38" s="62">
        <f>SUM(D19:D22)</f>
        <v>0</v>
      </c>
      <c r="E38" s="684">
        <f>SUM(E19:E22)</f>
        <v>0</v>
      </c>
      <c r="F38" s="702">
        <f>SUM(F19:F37)</f>
        <v>0</v>
      </c>
      <c r="G38" s="686">
        <f>SUM(G19:G22)</f>
        <v>0</v>
      </c>
      <c r="I38" s="215" t="s">
        <v>58</v>
      </c>
      <c r="J38" s="690">
        <f>SUM(J19:J22)</f>
        <v>0</v>
      </c>
      <c r="K38" s="691">
        <f>SUM(K19:K22)</f>
        <v>0</v>
      </c>
      <c r="L38" s="691"/>
      <c r="M38" s="691"/>
      <c r="N38" s="691">
        <f>SUM(N19:N22)</f>
        <v>0</v>
      </c>
      <c r="O38" s="691">
        <f>SUM(O19:O22)</f>
        <v>0</v>
      </c>
      <c r="P38" s="703">
        <f>SUM(P19:P37)</f>
        <v>0</v>
      </c>
      <c r="Q38" s="688">
        <f>SUM(Q19:Q22)</f>
        <v>0</v>
      </c>
    </row>
  </sheetData>
  <mergeCells count="4">
    <mergeCell ref="A5:B5"/>
    <mergeCell ref="A7:B7"/>
    <mergeCell ref="A1:Q1"/>
    <mergeCell ref="A2:Q2"/>
  </mergeCells>
  <pageMargins left="0.7" right="0.7" top="0.75" bottom="0.75" header="0.3" footer="0.3"/>
  <pageSetup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Ingresos!$C$10:$C$12</xm:f>
          </x14:formula1>
          <xm:sqref>E6:F6</xm:sqref>
        </x14:dataValidation>
        <x14:dataValidation type="list" allowBlank="1" showInputMessage="1" showErrorMessage="1">
          <x14:formula1>
            <xm:f>Ingresos!$D$10:$D$12</xm:f>
          </x14:formula1>
          <xm:sqref>G6</xm:sqref>
        </x14:dataValidation>
        <x14:dataValidation type="list" allowBlank="1" showInputMessage="1" showErrorMessage="1">
          <x14:formula1>
            <xm:f>Configuración!$H$9:$H$20</xm:f>
          </x14:formula1>
          <xm:sqref>B6</xm:sqref>
        </x14:dataValidation>
        <x14:dataValidation type="list" allowBlank="1" showInputMessage="1" showErrorMessage="1">
          <x14:formula1>
            <xm:f>Ingresos!$C$10:$C$18</xm:f>
          </x14:formula1>
          <xm:sqref>A19:A22</xm:sqref>
        </x14:dataValidation>
        <x14:dataValidation type="list" allowBlank="1" showInputMessage="1" showErrorMessage="1">
          <x14:formula1>
            <xm:f>Egresos!$D$10:$D$18</xm:f>
          </x14:formula1>
          <xm:sqref>I19:I22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8"/>
  <sheetViews>
    <sheetView showGridLines="0" zoomScaleNormal="100" workbookViewId="0">
      <selection activeCell="D34" sqref="D34"/>
    </sheetView>
  </sheetViews>
  <sheetFormatPr baseColWidth="10" defaultRowHeight="15" x14ac:dyDescent="0.25"/>
  <cols>
    <col min="1" max="1" width="16" customWidth="1"/>
    <col min="2" max="2" width="15.5703125" customWidth="1"/>
    <col min="26" max="26" width="15" style="88" customWidth="1"/>
  </cols>
  <sheetData>
    <row r="1" spans="1:25" ht="33.75" x14ac:dyDescent="0.25">
      <c r="A1" s="531" t="s">
        <v>59</v>
      </c>
      <c r="B1" s="531"/>
      <c r="C1" s="531"/>
      <c r="D1" s="531"/>
      <c r="E1" s="531"/>
      <c r="F1" s="531"/>
      <c r="G1" s="531"/>
      <c r="H1" s="531"/>
      <c r="I1" s="531"/>
      <c r="J1" s="531"/>
      <c r="K1" s="531"/>
      <c r="L1" s="531"/>
      <c r="M1" s="531"/>
      <c r="N1" s="531"/>
      <c r="O1" s="531"/>
      <c r="P1" s="531"/>
      <c r="Q1" s="531"/>
    </row>
    <row r="2" spans="1:25" ht="15.75" x14ac:dyDescent="0.25">
      <c r="A2" s="532" t="s">
        <v>5</v>
      </c>
      <c r="B2" s="532"/>
      <c r="C2" s="532"/>
      <c r="D2" s="532"/>
      <c r="E2" s="532"/>
      <c r="F2" s="532"/>
      <c r="G2" s="532"/>
      <c r="H2" s="532"/>
      <c r="I2" s="532"/>
      <c r="J2" s="532"/>
      <c r="K2" s="532"/>
      <c r="L2" s="532"/>
      <c r="M2" s="532"/>
      <c r="N2" s="532"/>
      <c r="O2" s="532"/>
      <c r="P2" s="532"/>
      <c r="Q2" s="532"/>
    </row>
    <row r="3" spans="1:25" ht="15.75" x14ac:dyDescent="0.25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6" spans="1:25" ht="15.75" thickBot="1" x14ac:dyDescent="0.3">
      <c r="A6" s="248"/>
      <c r="B6" s="248"/>
    </row>
    <row r="7" spans="1:25" ht="45" x14ac:dyDescent="0.25">
      <c r="A7" s="78" t="s">
        <v>66</v>
      </c>
      <c r="B7" s="134">
        <f>Ingresos!O8</f>
        <v>128.19</v>
      </c>
    </row>
    <row r="8" spans="1:25" ht="45" x14ac:dyDescent="0.25">
      <c r="A8" s="77" t="s">
        <v>67</v>
      </c>
      <c r="B8" s="135">
        <f>Ingresos!P8</f>
        <v>1840.68</v>
      </c>
    </row>
    <row r="9" spans="1:25" ht="45" x14ac:dyDescent="0.25">
      <c r="A9" s="201" t="s">
        <v>68</v>
      </c>
      <c r="B9" s="135">
        <f>Egresos!O8</f>
        <v>682.35</v>
      </c>
    </row>
    <row r="10" spans="1:25" ht="45" x14ac:dyDescent="0.25">
      <c r="A10" s="201" t="s">
        <v>69</v>
      </c>
      <c r="B10" s="135">
        <f>Egresos!P8</f>
        <v>114827.34</v>
      </c>
    </row>
    <row r="11" spans="1:25" ht="45" x14ac:dyDescent="0.25">
      <c r="A11" s="205" t="s">
        <v>64</v>
      </c>
      <c r="B11" s="135">
        <f>Configuración!H6</f>
        <v>130</v>
      </c>
    </row>
    <row r="12" spans="1:25" ht="45" x14ac:dyDescent="0.25">
      <c r="A12" s="206" t="s">
        <v>70</v>
      </c>
      <c r="B12" s="135">
        <f>B7-B9</f>
        <v>-554.16000000000008</v>
      </c>
    </row>
    <row r="13" spans="1:25" ht="60" x14ac:dyDescent="0.25">
      <c r="A13" s="206" t="s">
        <v>71</v>
      </c>
      <c r="B13" s="135">
        <f>B8-B10</f>
        <v>-112986.66</v>
      </c>
    </row>
    <row r="14" spans="1:25" ht="45.75" thickBot="1" x14ac:dyDescent="0.3">
      <c r="A14" s="262" t="s">
        <v>65</v>
      </c>
      <c r="B14" s="136"/>
    </row>
    <row r="15" spans="1:25" ht="15.75" thickBot="1" x14ac:dyDescent="0.3"/>
    <row r="16" spans="1:25" ht="30.75" thickBot="1" x14ac:dyDescent="0.3">
      <c r="B16" s="193" t="s">
        <v>7</v>
      </c>
      <c r="C16" s="194" t="s">
        <v>73</v>
      </c>
      <c r="D16" s="193" t="s">
        <v>72</v>
      </c>
      <c r="E16" s="194" t="s">
        <v>73</v>
      </c>
      <c r="F16" s="193" t="s">
        <v>72</v>
      </c>
      <c r="G16" s="194" t="s">
        <v>73</v>
      </c>
      <c r="H16" s="193" t="s">
        <v>72</v>
      </c>
      <c r="I16" s="194" t="s">
        <v>73</v>
      </c>
      <c r="J16" s="193" t="s">
        <v>72</v>
      </c>
      <c r="K16" s="194" t="s">
        <v>73</v>
      </c>
      <c r="L16" s="193" t="s">
        <v>72</v>
      </c>
      <c r="M16" s="194" t="s">
        <v>73</v>
      </c>
      <c r="N16" s="193" t="s">
        <v>72</v>
      </c>
      <c r="O16" s="194" t="s">
        <v>73</v>
      </c>
      <c r="P16" s="193" t="s">
        <v>72</v>
      </c>
      <c r="Q16" s="194" t="s">
        <v>73</v>
      </c>
      <c r="R16" s="193" t="s">
        <v>72</v>
      </c>
      <c r="S16" s="194" t="s">
        <v>73</v>
      </c>
      <c r="T16" s="193" t="s">
        <v>72</v>
      </c>
      <c r="U16" s="194" t="s">
        <v>73</v>
      </c>
      <c r="V16" s="193" t="s">
        <v>72</v>
      </c>
      <c r="W16" s="194" t="s">
        <v>73</v>
      </c>
      <c r="X16" s="193" t="s">
        <v>72</v>
      </c>
      <c r="Y16" s="194" t="s">
        <v>73</v>
      </c>
    </row>
    <row r="17" spans="1:26" ht="15.75" thickBot="1" x14ac:dyDescent="0.3">
      <c r="A17" s="195" t="s">
        <v>9</v>
      </c>
      <c r="B17" s="196">
        <v>46023</v>
      </c>
      <c r="C17" s="197">
        <v>46023</v>
      </c>
      <c r="D17" s="197">
        <v>46054</v>
      </c>
      <c r="E17" s="197">
        <v>46055</v>
      </c>
      <c r="F17" s="197">
        <v>46082</v>
      </c>
      <c r="G17" s="197">
        <v>46083</v>
      </c>
      <c r="H17" s="197">
        <v>46113</v>
      </c>
      <c r="I17" s="197">
        <v>46114</v>
      </c>
      <c r="J17" s="197">
        <v>46143</v>
      </c>
      <c r="K17" s="197">
        <v>46144</v>
      </c>
      <c r="L17" s="197">
        <v>46174</v>
      </c>
      <c r="M17" s="197">
        <v>46175</v>
      </c>
      <c r="N17" s="198">
        <v>46204</v>
      </c>
      <c r="O17" s="198">
        <v>46204</v>
      </c>
      <c r="P17" s="198">
        <v>46235</v>
      </c>
      <c r="Q17" s="198">
        <v>46235</v>
      </c>
      <c r="R17" s="198">
        <v>46266</v>
      </c>
      <c r="S17" s="198">
        <v>46266</v>
      </c>
      <c r="T17" s="198">
        <v>46296</v>
      </c>
      <c r="U17" s="198">
        <v>46296</v>
      </c>
      <c r="V17" s="198">
        <v>46327</v>
      </c>
      <c r="W17" s="198">
        <v>46327</v>
      </c>
      <c r="X17" s="199">
        <v>46357</v>
      </c>
      <c r="Y17" s="199">
        <v>46357</v>
      </c>
      <c r="Z17" s="270" t="s">
        <v>46</v>
      </c>
    </row>
    <row r="18" spans="1:26" x14ac:dyDescent="0.25">
      <c r="A18" s="72" t="s">
        <v>47</v>
      </c>
      <c r="B18" s="275">
        <f>SUMIFS(Ingresos!$O$10:$O$18,Ingresos!$A$10:$A$18,"enero 2026",Ingresos!$C$10:$C$18,"PELOTA")</f>
        <v>36.659999999999997</v>
      </c>
      <c r="C18" s="275">
        <f>SUMIFS(Ingresos!$P$10:$P$18,Ingresos!$A$10:$A$18,"enero 2026",Ingresos!$C$10:$C$18,"PELOTA")</f>
        <v>742.32</v>
      </c>
      <c r="D18" s="275">
        <f>SUMIFS(Ingresos!$O$10:$O$18,Ingresos!$A$10:$A$18,"febrero 2026",Ingresos!$C$10:$C$18,"PELOTA")</f>
        <v>0</v>
      </c>
      <c r="E18" s="275">
        <f>SUMIFS(Ingresos!$P$10:$P$18,Ingresos!$A$10:$A$18,"febrero 2026",Ingresos!$C$10:$C$18,"PELOTA")</f>
        <v>0</v>
      </c>
      <c r="F18" s="275">
        <f>SUMIFS(Ingresos!$O$10:$O$18,Ingresos!$A$10:$A$18,"marzo 2026",Ingresos!$C$10:$C$18,"PELOTA")</f>
        <v>0</v>
      </c>
      <c r="G18" s="275">
        <f>SUMIFS(Ingresos!$P$10:$P$18,Ingresos!$A$10:$A$18,"marzo 2026",Ingresos!$C$10:$C$18,"PELOTA")</f>
        <v>0</v>
      </c>
      <c r="H18" s="275">
        <f>SUMIFS(Ingresos!$O$10:$O$18,Ingresos!$A$10:$A$18,"abril 2026",Ingresos!$C$10:$C$18,"PELOTA")</f>
        <v>0</v>
      </c>
      <c r="I18" s="275">
        <f>SUMIFS(Ingresos!$P$10:$P$18,Ingresos!$A$10:$A$18,"abril 2026",Ingresos!$C$10:$C$18,"PELOTA")</f>
        <v>0</v>
      </c>
      <c r="J18" s="275">
        <f>SUMIFS(Ingresos!$O$10:$O$18,Ingresos!$A$10:$A$18,"mayo 2026",Ingresos!$C$10:$C$18,"PELOTA")</f>
        <v>0</v>
      </c>
      <c r="K18" s="275">
        <f>SUMIFS(Ingresos!$P$10:$P$18,Ingresos!$A$10:$A$18,"mayo 2026",Ingresos!$C$10:$C$18,"PELOTA")</f>
        <v>0</v>
      </c>
      <c r="L18" s="275">
        <f>SUMIFS(Ingresos!$O$10:$O$18,Ingresos!$A$10:$A$18,"junio 2026",Ingresos!$C$10:$C$18,"PELOTA")</f>
        <v>0</v>
      </c>
      <c r="M18" s="275">
        <f>SUMIFS(Ingresos!$P$10:$P$18,Ingresos!$A$10:$A$18,"junio 2026",Ingresos!$C$10:$C$18,"PELOTA")</f>
        <v>0</v>
      </c>
      <c r="N18" s="275">
        <f>SUMIFS(Ingresos!$O$10:$O$18,Ingresos!$A$10:$A$18,"julio 2026",Ingresos!$C$10:$C$18,"PELOTA")</f>
        <v>0</v>
      </c>
      <c r="O18" s="275">
        <f>SUMIFS(Ingresos!$P$10:$P$18,Ingresos!$A$10:$A$18,"julio 2026",Ingresos!$C$10:$C$18,"PELOTA")</f>
        <v>0</v>
      </c>
      <c r="P18" s="275">
        <f>SUMIFS(Ingresos!$O$10:$O$18,Ingresos!$A$10:$A$18,"agosto 2026",Ingresos!$C$10:$C$18,"PELOTA")</f>
        <v>0</v>
      </c>
      <c r="Q18" s="275">
        <f>SUMIFS(Ingresos!$P$10:$P$18,Ingresos!$A$10:$A$18,"agosto 2026",Ingresos!$C$10:$C$18,"PELOTA")</f>
        <v>0</v>
      </c>
      <c r="R18" s="275">
        <f>SUMIFS(Ingresos!$O$10:$O$18,Ingresos!$A$10:$A$18,"septiembre 2026",Ingresos!$C$10:$C$18,"PELOTA")</f>
        <v>0</v>
      </c>
      <c r="S18" s="275">
        <f>SUMIFS(Ingresos!$P$10:$P$18,Ingresos!$A$10:$A$18,"septiembre 2026",Ingresos!$C$10:$C$18,"PELOTA")</f>
        <v>0</v>
      </c>
      <c r="T18" s="275">
        <f>SUMIFS(Ingresos!$O$10:$O$18,Ingresos!$A$10:$A$18,"octubre 2026",Ingresos!$C$10:$C$18,"PELOTA")</f>
        <v>0</v>
      </c>
      <c r="U18" s="275">
        <f>SUMIFS(Ingresos!$P$10:$P$18,Ingresos!$A$10:$A$18,"octubre 2026",Ingresos!$C$10:$C$18,"PELOTA")</f>
        <v>0</v>
      </c>
      <c r="V18" s="275">
        <f>SUMIFS(Ingresos!$O$10:$O$18,Ingresos!$A$10:$A$18,"noviembre 2026",Ingresos!$C$10:$C$18,"PELOTA")</f>
        <v>0</v>
      </c>
      <c r="W18" s="275">
        <f>SUMIFS(Ingresos!$P$10:$P$18,Ingresos!$A$10:$A$18,"noviembre 2026",Ingresos!$C$10:$C$18,"PELOTA")</f>
        <v>0</v>
      </c>
      <c r="X18" s="276">
        <f>SUMIFS(Ingresos!$O$10:$O$18,Ingresos!$A$10:$A$18,"diciembre 2026",Ingresos!$C$10:$C$18,"PELOTA")</f>
        <v>0</v>
      </c>
      <c r="Y18" s="275">
        <f>SUMIFS(Ingresos!$P$10:$P$18,Ingresos!$A$10:$A$18,"diciembre 2026",Ingresos!$C$10:$C$18,"PELOTA")</f>
        <v>0</v>
      </c>
      <c r="Z18" s="271">
        <f>SUM(B18:Y18)</f>
        <v>778.98</v>
      </c>
    </row>
    <row r="19" spans="1:26" x14ac:dyDescent="0.25">
      <c r="A19" s="73" t="s">
        <v>17</v>
      </c>
      <c r="B19" s="99">
        <f>SUMIFS(Ingresos!$O$10:$O$18,Ingresos!$A$10:$A$18,"enero 2026",Ingresos!$C$10:$C$18,"CARRO")</f>
        <v>0</v>
      </c>
      <c r="C19" s="99">
        <f>SUMIFS(Ingresos!$P$10:$P$18,Ingresos!$A$10:$A$18,"enero 2026",Ingresos!$C$10:$C$18,"CARRO")</f>
        <v>0</v>
      </c>
      <c r="D19" s="99">
        <f>SUMIFS(Ingresos!$O$10:$O$18,Ingresos!$A$10:$A$18,"febrero 2026",Ingresos!$C$10:$C$18,"CARRO")</f>
        <v>0</v>
      </c>
      <c r="E19" s="99">
        <f>SUMIFS(Ingresos!$P$10:$P$18,Ingresos!$A$10:$A$18,"febrero 2026",Ingresos!$C$10:$C$18,"CARRO")</f>
        <v>0</v>
      </c>
      <c r="F19" s="99">
        <f>SUMIFS(Ingresos!$O$10:$O$18,Ingresos!$A$10:$A$18,"marzo 2026",Ingresos!$C$10:$C$18,"CARRO")</f>
        <v>0</v>
      </c>
      <c r="G19" s="99">
        <f>SUMIFS(Ingresos!$P$10:$P$18,Ingresos!$A$10:$A$18,"marzo 2026",Ingresos!$C$10:$C$18,"CARRO")</f>
        <v>0</v>
      </c>
      <c r="H19" s="99">
        <f>SUMIFS(Ingresos!$O$10:$O$18,Ingresos!$A$10:$A$18,"abril 2026",Ingresos!$C$10:$C$18,"CARRO")</f>
        <v>27.33</v>
      </c>
      <c r="I19" s="99">
        <f>SUMIFS(Ingresos!$P$10:$P$18,Ingresos!$A$10:$A$18,"abril 2026",Ingresos!$C$10:$C$18,"CARRO")</f>
        <v>327.96</v>
      </c>
      <c r="J19" s="99">
        <f>SUMIFS(Ingresos!$O$10:$O$18,Ingresos!$A$10:$A$18,"mayo 2026",Ingresos!$C$10:$C$18,"CARRO")</f>
        <v>0</v>
      </c>
      <c r="K19" s="99">
        <f>SUMIFS(Ingresos!$P$10:$P$18,Ingresos!$A$10:$A$18,"mayo 2026",Ingresos!$C$10:$C$18,"CARRO")</f>
        <v>0</v>
      </c>
      <c r="L19" s="99">
        <f>SUMIFS(Ingresos!$O$10:$O$18,Ingresos!$A$10:$A$18,"junio 2026",Ingresos!$C$10:$C$18,"CARRO")</f>
        <v>0</v>
      </c>
      <c r="M19" s="99">
        <f>SUMIFS(Ingresos!$P$10:$P$18,Ingresos!$A$10:$A$18,"junio 2026",Ingresos!$C$10:$C$18,"CARRO")</f>
        <v>0</v>
      </c>
      <c r="N19" s="99">
        <f>SUMIFS(Ingresos!$O$10:$O$18,Ingresos!$A$10:$A$18,"julio 2026",Ingresos!$C$10:$C$18,"CARRO")</f>
        <v>0</v>
      </c>
      <c r="O19" s="99">
        <f>SUMIFS(Ingresos!$P$10:$P$18,Ingresos!$A$10:$A$18,"julio 2026",Ingresos!$C$10:$C$18,"CARRO")</f>
        <v>0</v>
      </c>
      <c r="P19" s="99">
        <f>SUMIFS(Ingresos!$O$10:$O$18,Ingresos!$A$10:$A$18,"agosto 2026",Ingresos!$C$10:$C$18,"CARRO")</f>
        <v>0</v>
      </c>
      <c r="Q19" s="99">
        <f>SUMIFS(Ingresos!$P$10:$P$18,Ingresos!$A$10:$A$18,"agosto 2026",Ingresos!$C$10:$C$18,"CARRO")</f>
        <v>0</v>
      </c>
      <c r="R19" s="99">
        <f>SUMIFS(Ingresos!$O$10:$O$18,Ingresos!$A$10:$A$18,"septiembre 2026",Ingresos!$C$10:$C$18,"CARRO")</f>
        <v>0</v>
      </c>
      <c r="S19" s="99">
        <f>SUMIFS(Ingresos!$P$10:$P$18,Ingresos!$A$10:$A$18,"septiembre 2026",Ingresos!$C$10:$C$18,"CARRO")</f>
        <v>0</v>
      </c>
      <c r="T19" s="99">
        <f>SUMIFS(Ingresos!$O$10:$O$18,Ingresos!$A$10:$A$18,"octubre 2026",Ingresos!$C$10:$C$18,"CARRO")</f>
        <v>0</v>
      </c>
      <c r="U19" s="99">
        <f>SUMIFS(Ingresos!$P$10:$P$18,Ingresos!$A$10:$A$18,"octubre 2026",Ingresos!$C$10:$C$18,"CARRO")</f>
        <v>0</v>
      </c>
      <c r="V19" s="99">
        <f>SUMIFS(Ingresos!$O$10:$O$18,Ingresos!$A$10:$A$18,"noviembre 2026",Ingresos!$C$10:$C$18,"CARRO")</f>
        <v>0</v>
      </c>
      <c r="W19" s="99">
        <f>SUMIFS(Ingresos!$P$10:$P$18,Ingresos!$A$10:$A$18,"noviembre 2026",Ingresos!$C$10:$C$18,"CARRO")</f>
        <v>0</v>
      </c>
      <c r="X19" s="277">
        <f>SUMIFS(Ingresos!$O$10:$O$18,Ingresos!$A$10:$A$18,"diciembre 2026",Ingresos!$C$10:$C$18,"CARRO")</f>
        <v>0</v>
      </c>
      <c r="Y19" s="99">
        <f>SUMIFS(Ingresos!$P$10:$P$18,Ingresos!$A$10:$A$18,"diciembre 2026",Ingresos!$C$10:$C$18,"CARRO")</f>
        <v>0</v>
      </c>
      <c r="Z19" s="271">
        <f t="shared" ref="Z18:Z39" si="0">SUM(B19:Y19)</f>
        <v>355.28999999999996</v>
      </c>
    </row>
    <row r="20" spans="1:26" x14ac:dyDescent="0.25">
      <c r="A20" s="81" t="s">
        <v>52</v>
      </c>
      <c r="B20" s="99">
        <f>SUMIFS(Ingresos!$O$10:$O$18,Ingresos!$A$10:$A$18,"enero 2026",Ingresos!$C$10:$C$18,"CAMISA")</f>
        <v>0</v>
      </c>
      <c r="C20" s="99">
        <f>SUMIFS(Ingresos!$P$10:$P$18,Ingresos!$A$10:$A$18,"enero 2026",Ingresos!$C$10:$C$18,"CAMISA")</f>
        <v>0</v>
      </c>
      <c r="D20" s="99">
        <f>SUMIFS(Ingresos!$O$10:$O$18,Ingresos!$A$10:$A$18,"febrero 2026",Ingresos!$C$10:$C$18,"CAMISA")</f>
        <v>0</v>
      </c>
      <c r="E20" s="99">
        <f>SUMIFS(Ingresos!$P$10:$P$18,Ingresos!$A$10:$A$18,"febrero 2026",Ingresos!$C$10:$C$18,"CAMISA")</f>
        <v>0</v>
      </c>
      <c r="F20" s="99">
        <f>SUMIFS(Ingresos!$O$10:$O$18,Ingresos!$A$10:$A$18,"marzo 2026",Ingresos!$C$10:$C$18,"CAMISA")</f>
        <v>0</v>
      </c>
      <c r="G20" s="99">
        <f>SUMIFS(Ingresos!$P$10:$P$18,Ingresos!$A$10:$A$18,"marzo 2026",Ingresos!$C$10:$C$18,"CAMISA")</f>
        <v>0</v>
      </c>
      <c r="H20" s="99">
        <f>SUMIFS(Ingresos!$O$10:$O$18,Ingresos!$A$10:$A$18,"abril 2026",Ingresos!$C$10:$C$18,"CAMISA")</f>
        <v>0</v>
      </c>
      <c r="I20" s="99">
        <f>SUMIFS(Ingresos!$P$10:$P$18,Ingresos!$A$10:$A$18,"abril 2026",Ingresos!$C$10:$C$18,"CAMISA")</f>
        <v>0</v>
      </c>
      <c r="J20" s="99">
        <f>SUMIFS(Ingresos!$O$10:$O$18,Ingresos!$A$10:$A$18,"mayo 2026",Ingresos!$C$10:$C$18,"CAMISA")</f>
        <v>0</v>
      </c>
      <c r="K20" s="99">
        <f>SUMIFS(Ingresos!$P$10:$P$18,Ingresos!$A$10:$A$18,"mayo 2026",Ingresos!$C$10:$C$18,"CAMISA")</f>
        <v>0</v>
      </c>
      <c r="L20" s="99">
        <f>SUMIFS(Ingresos!$O$10:$O$18,Ingresos!$A$10:$A$18,"junio 2026",Ingresos!$C$10:$C$18,"CAMISA")</f>
        <v>57.57</v>
      </c>
      <c r="M20" s="99">
        <f>SUMIFS(Ingresos!$P$10:$P$18,Ingresos!$A$10:$A$18,"junio 2026",Ingresos!$C$10:$C$18,"CAMISA")</f>
        <v>690.84</v>
      </c>
      <c r="N20" s="99">
        <f>SUMIFS(Ingresos!$O$10:$O$18,Ingresos!$A$10:$A$18,"julio 2026",Ingresos!$C$10:$C$18,"CAMISA")</f>
        <v>0</v>
      </c>
      <c r="O20" s="99">
        <f>SUMIFS(Ingresos!$P$10:$P$18,Ingresos!$A$10:$A$18,"julio 2026",Ingresos!$C$10:$C$18,"CAMISA")</f>
        <v>0</v>
      </c>
      <c r="P20" s="99">
        <f>SUMIFS(Ingresos!$O$10:$O$18,Ingresos!$A$10:$A$18,"agosto 2026",Ingresos!$C$10:$C$18,"CAMISA")</f>
        <v>0</v>
      </c>
      <c r="Q20" s="99">
        <f>SUMIFS(Ingresos!$P$10:$P$18,Ingresos!$A$10:$A$18,"agosto 2026",Ingresos!$C$10:$C$18,"CAMISA")</f>
        <v>0</v>
      </c>
      <c r="R20" s="99">
        <f>SUMIFS(Ingresos!$O$10:$O$18,Ingresos!$A$10:$A$18,"septiembre 2026",Ingresos!$C$10:$C$18,"CAMISA")</f>
        <v>0</v>
      </c>
      <c r="S20" s="99">
        <f>SUMIFS(Ingresos!$P$10:$P$18,Ingresos!$A$10:$A$18,"septiembre 2026",Ingresos!$C$10:$C$18,"CAMISA")</f>
        <v>0</v>
      </c>
      <c r="T20" s="99">
        <f>SUMIFS(Ingresos!$O$10:$O$18,Ingresos!$A$10:$A$18,"octubre 2026",Ingresos!$C$10:$C$18,"CAMISA")</f>
        <v>0</v>
      </c>
      <c r="U20" s="99">
        <f>SUMIFS(Ingresos!$P$10:$P$18,Ingresos!$A$10:$A$18,"octubre 2026",Ingresos!$C$10:$C$18,"CAMISA")</f>
        <v>0</v>
      </c>
      <c r="V20" s="99">
        <f>SUMIFS(Ingresos!$O$10:$O$18,Ingresos!$A$10:$A$18,"noviembre 2026",Ingresos!$C$10:$C$18,"CAMISA")</f>
        <v>0</v>
      </c>
      <c r="W20" s="99">
        <f>SUMIFS(Ingresos!$P$10:$P$18,Ingresos!$A$10:$A$18,"noviembre 2026",Ingresos!$C$10:$C$18,"CAMISA")</f>
        <v>0</v>
      </c>
      <c r="X20" s="277">
        <f>SUMIFS(Ingresos!$O$10:$O$18,Ingresos!$A$10:$A$18,"diciembre 2026",Ingresos!$C$10:$C$18,"CAMISA")</f>
        <v>0</v>
      </c>
      <c r="Y20" s="99">
        <f>SUMIFS(Ingresos!$P$10:$P$18,Ingresos!$A$10:$A$18,"diciembre 2026",Ingresos!$C$10:$C$18,"CAMISA")</f>
        <v>0</v>
      </c>
      <c r="Z20" s="271">
        <f t="shared" si="0"/>
        <v>748.41000000000008</v>
      </c>
    </row>
    <row r="21" spans="1:26" x14ac:dyDescent="0.25">
      <c r="A21" s="81" t="s">
        <v>54</v>
      </c>
      <c r="B21" s="99">
        <f>SUMIFS(Ingresos!$O$10:$O$18,Ingresos!$A$10:$A$18,"enero 2026",Ingresos!$C$10:$C$18,"ZAPATO")</f>
        <v>0</v>
      </c>
      <c r="C21" s="99">
        <f>SUMIFS(Ingresos!$P$10:$P$18,Ingresos!$A$10:$A$18,"enero 2026",Ingresos!$C$10:$C$18,"ZAPATO")</f>
        <v>0</v>
      </c>
      <c r="D21" s="99">
        <f>SUMIFS(Ingresos!$O$10:$O$18,Ingresos!$A$10:$A$18,"febrero 2026",Ingresos!$C$10:$C$18,"ZAPATO")</f>
        <v>0</v>
      </c>
      <c r="E21" s="99">
        <f>SUMIFS(Ingresos!$P$10:$P$18,Ingresos!$A$10:$A$18,"febrero 2026",Ingresos!$C$10:$C$18,"ZAPATO")</f>
        <v>0</v>
      </c>
      <c r="F21" s="99">
        <f>SUMIFS(Ingresos!$O$10:$O$18,Ingresos!$A$10:$A$18,"marzo 2026",Ingresos!$C$10:$C$18,"ZAPATO")</f>
        <v>0</v>
      </c>
      <c r="G21" s="99">
        <f>SUMIFS(Ingresos!$P$10:$P$18,Ingresos!$A$10:$A$18,"marzo 2026",Ingresos!$C$10:$C$18,"ZAPATO")</f>
        <v>0</v>
      </c>
      <c r="H21" s="99">
        <f>SUMIFS(Ingresos!$O$10:$O$18,Ingresos!$A$10:$A$18,"abril 2026",Ingresos!$C$10:$C$18,"ZAPATO")</f>
        <v>0</v>
      </c>
      <c r="I21" s="99">
        <f>SUMIFS(Ingresos!$P$10:$P$18,Ingresos!$A$10:$A$18,"abril 2026",Ingresos!$C$10:$C$18,"ZAPATO")</f>
        <v>0</v>
      </c>
      <c r="J21" s="99">
        <f>SUMIFS(Ingresos!$O$10:$O$18,Ingresos!$A$10:$A$18,"mayo 2026",Ingresos!$C$10:$C$18,"ZAPATO")</f>
        <v>0</v>
      </c>
      <c r="K21" s="99">
        <f>SUMIFS(Ingresos!$P$10:$P$18,Ingresos!$A$10:$A$18,"mayo 2026",Ingresos!$C$10:$C$18,"ZAPATO")</f>
        <v>0</v>
      </c>
      <c r="L21" s="99">
        <f>SUMIFS(Ingresos!$O$10:$O$18,Ingresos!$A$10:$A$18,"junio 2026",Ingresos!$C$10:$C$18,"ZAPATO")</f>
        <v>0</v>
      </c>
      <c r="M21" s="99">
        <f>SUMIFS(Ingresos!$P$10:$P$18,Ingresos!$A$10:$A$18,"junio 2026",Ingresos!$C$10:$C$18,"ZAPATO")</f>
        <v>0</v>
      </c>
      <c r="N21" s="99">
        <f>SUMIFS(Ingresos!$O$10:$O$18,Ingresos!$A$10:$A$18,"julio 2026",Ingresos!$C$10:$C$18,"ZAPATO")</f>
        <v>0</v>
      </c>
      <c r="O21" s="99">
        <f>SUMIFS(Ingresos!$P$10:$P$18,Ingresos!$A$10:$A$18,"julio 2026",Ingresos!$C$10:$C$18,"ZAPATO")</f>
        <v>0</v>
      </c>
      <c r="P21" s="99">
        <f>SUMIFS(Ingresos!$O$10:$O$18,Ingresos!$A$10:$A$18,"agosto 2026",Ingresos!$C$10:$C$18,"ZAPATO")</f>
        <v>0</v>
      </c>
      <c r="Q21" s="99">
        <f>SUMIFS(Ingresos!$P$10:$P$18,Ingresos!$A$10:$A$18,"agosto 2026",Ingresos!$C$10:$C$18,"ZAPATO")</f>
        <v>0</v>
      </c>
      <c r="R21" s="99">
        <f>SUMIFS(Ingresos!$O$10:$O$18,Ingresos!$A$10:$A$18,"septiembre 2026",Ingresos!$C$10:$C$18,"ZAPATO")</f>
        <v>0</v>
      </c>
      <c r="S21" s="99">
        <f>SUMIFS(Ingresos!$P$10:$P$18,Ingresos!$A$10:$A$18,"septiembre 2026",Ingresos!$C$10:$C$18,"ZAPATO")</f>
        <v>0</v>
      </c>
      <c r="T21" s="99">
        <f>SUMIFS(Ingresos!$O$10:$O$18,Ingresos!$A$10:$A$18,"octubre 2026",Ingresos!$C$10:$C$18,"ZAPATO")</f>
        <v>6.6300000000000008</v>
      </c>
      <c r="U21" s="99">
        <f>SUMIFS(Ingresos!$P$10:$P$18,Ingresos!$A$10:$A$18,"octubre 2026",Ingresos!$C$10:$C$18,"ZAPATO")</f>
        <v>79.56</v>
      </c>
      <c r="V21" s="99">
        <f>SUMIFS(Ingresos!$O$10:$O$18,Ingresos!$A$10:$A$18,"noviembre 2026",Ingresos!$C$10:$C$18,"ZAPATO")</f>
        <v>0</v>
      </c>
      <c r="W21" s="99">
        <f>SUMIFS(Ingresos!$P$10:$P$18,Ingresos!$A$10:$A$18,"noviembre 2026",Ingresos!$C$10:$C$18,"ZAPATO")</f>
        <v>0</v>
      </c>
      <c r="X21" s="277">
        <f>SUMIFS(Ingresos!$O$10:$O$18,Ingresos!$A$10:$A$18,"diciembre 2026",Ingresos!$C$10:$C$18,"ZAPATO")</f>
        <v>0</v>
      </c>
      <c r="Y21" s="99">
        <f>SUMIFS(Ingresos!$P$10:$P$18,Ingresos!$A$10:$A$18,"diciembre 2026",Ingresos!$C$10:$C$18,"ZAPATO")</f>
        <v>0</v>
      </c>
      <c r="Z21" s="271">
        <f t="shared" si="0"/>
        <v>86.19</v>
      </c>
    </row>
    <row r="22" spans="1:26" x14ac:dyDescent="0.25">
      <c r="A22" s="79"/>
      <c r="B22" s="99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277"/>
      <c r="Y22" s="99"/>
      <c r="Z22" s="271">
        <f t="shared" si="0"/>
        <v>0</v>
      </c>
    </row>
    <row r="23" spans="1:26" x14ac:dyDescent="0.25">
      <c r="A23" s="79"/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277"/>
      <c r="Y23" s="99"/>
      <c r="Z23" s="271">
        <f t="shared" si="0"/>
        <v>0</v>
      </c>
    </row>
    <row r="24" spans="1:26" x14ac:dyDescent="0.25">
      <c r="A24" s="79"/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277"/>
      <c r="Y24" s="99"/>
      <c r="Z24" s="271">
        <f t="shared" si="0"/>
        <v>0</v>
      </c>
    </row>
    <row r="25" spans="1:26" x14ac:dyDescent="0.25">
      <c r="A25" s="79"/>
      <c r="B25" s="99"/>
      <c r="C25" s="99"/>
      <c r="D25" s="99"/>
      <c r="E25" s="99"/>
      <c r="F25" s="99"/>
      <c r="G25" s="99"/>
      <c r="H25" s="99"/>
      <c r="I25" s="99"/>
      <c r="J25" s="99"/>
      <c r="K25" s="99"/>
      <c r="L25" s="99"/>
      <c r="M25" s="99"/>
      <c r="N25" s="99"/>
      <c r="O25" s="99"/>
      <c r="P25" s="99"/>
      <c r="Q25" s="99"/>
      <c r="R25" s="99"/>
      <c r="S25" s="99"/>
      <c r="T25" s="99"/>
      <c r="U25" s="99"/>
      <c r="V25" s="99"/>
      <c r="W25" s="99"/>
      <c r="X25" s="277"/>
      <c r="Y25" s="99"/>
      <c r="Z25" s="271">
        <f t="shared" si="0"/>
        <v>0</v>
      </c>
    </row>
    <row r="26" spans="1:26" x14ac:dyDescent="0.25">
      <c r="A26" s="79"/>
      <c r="B26" s="99"/>
      <c r="C26" s="99"/>
      <c r="D26" s="99"/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277"/>
      <c r="Y26" s="99"/>
      <c r="Z26" s="271">
        <f t="shared" si="0"/>
        <v>0</v>
      </c>
    </row>
    <row r="27" spans="1:26" x14ac:dyDescent="0.25">
      <c r="A27" s="79"/>
      <c r="B27" s="99"/>
      <c r="C27" s="99"/>
      <c r="D27" s="99"/>
      <c r="E27" s="99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99"/>
      <c r="U27" s="99"/>
      <c r="V27" s="99"/>
      <c r="W27" s="99"/>
      <c r="X27" s="277"/>
      <c r="Y27" s="99"/>
      <c r="Z27" s="271">
        <f t="shared" si="0"/>
        <v>0</v>
      </c>
    </row>
    <row r="28" spans="1:26" x14ac:dyDescent="0.25">
      <c r="A28" s="79"/>
      <c r="B28" s="99"/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99"/>
      <c r="O28" s="99"/>
      <c r="P28" s="99"/>
      <c r="Q28" s="99"/>
      <c r="R28" s="99"/>
      <c r="S28" s="99"/>
      <c r="T28" s="99"/>
      <c r="U28" s="99"/>
      <c r="V28" s="99"/>
      <c r="W28" s="99"/>
      <c r="X28" s="277"/>
      <c r="Y28" s="99"/>
      <c r="Z28" s="271">
        <f t="shared" si="0"/>
        <v>0</v>
      </c>
    </row>
    <row r="29" spans="1:26" x14ac:dyDescent="0.25">
      <c r="A29" s="79"/>
      <c r="B29" s="99"/>
      <c r="C29" s="99"/>
      <c r="D29" s="99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99"/>
      <c r="S29" s="99"/>
      <c r="T29" s="99"/>
      <c r="U29" s="99"/>
      <c r="V29" s="99"/>
      <c r="W29" s="99"/>
      <c r="X29" s="277"/>
      <c r="Y29" s="99"/>
      <c r="Z29" s="271">
        <f t="shared" si="0"/>
        <v>0</v>
      </c>
    </row>
    <row r="30" spans="1:26" x14ac:dyDescent="0.25">
      <c r="A30" s="79"/>
      <c r="B30" s="99"/>
      <c r="C30" s="99"/>
      <c r="D30" s="99"/>
      <c r="E30" s="99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277"/>
      <c r="Y30" s="99"/>
      <c r="Z30" s="271">
        <f t="shared" si="0"/>
        <v>0</v>
      </c>
    </row>
    <row r="31" spans="1:26" x14ac:dyDescent="0.25">
      <c r="A31" s="79"/>
      <c r="B31" s="99"/>
      <c r="C31" s="99"/>
      <c r="D31" s="99"/>
      <c r="E31" s="99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277"/>
      <c r="Y31" s="99"/>
      <c r="Z31" s="271">
        <f t="shared" si="0"/>
        <v>0</v>
      </c>
    </row>
    <row r="32" spans="1:26" x14ac:dyDescent="0.25">
      <c r="A32" s="79"/>
      <c r="B32" s="99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277"/>
      <c r="Y32" s="99"/>
      <c r="Z32" s="271">
        <f t="shared" si="0"/>
        <v>0</v>
      </c>
    </row>
    <row r="33" spans="1:26" x14ac:dyDescent="0.25">
      <c r="A33" s="79"/>
      <c r="B33" s="99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277"/>
      <c r="Y33" s="99"/>
      <c r="Z33" s="271">
        <f t="shared" si="0"/>
        <v>0</v>
      </c>
    </row>
    <row r="34" spans="1:26" x14ac:dyDescent="0.25">
      <c r="A34" s="79"/>
      <c r="B34" s="99"/>
      <c r="C34" s="99"/>
      <c r="D34" s="99"/>
      <c r="E34" s="99"/>
      <c r="F34" s="99"/>
      <c r="G34" s="99"/>
      <c r="H34" s="99"/>
      <c r="I34" s="99"/>
      <c r="J34" s="99"/>
      <c r="K34" s="99"/>
      <c r="L34" s="99"/>
      <c r="M34" s="99"/>
      <c r="N34" s="99"/>
      <c r="O34" s="99"/>
      <c r="P34" s="99"/>
      <c r="Q34" s="99"/>
      <c r="R34" s="99"/>
      <c r="S34" s="99"/>
      <c r="T34" s="99"/>
      <c r="U34" s="99"/>
      <c r="V34" s="99"/>
      <c r="W34" s="99"/>
      <c r="X34" s="277"/>
      <c r="Y34" s="99"/>
      <c r="Z34" s="271">
        <f t="shared" si="0"/>
        <v>0</v>
      </c>
    </row>
    <row r="35" spans="1:26" x14ac:dyDescent="0.25">
      <c r="A35" s="79"/>
      <c r="B35" s="99"/>
      <c r="C35" s="99"/>
      <c r="D35" s="99"/>
      <c r="E35" s="99"/>
      <c r="F35" s="99"/>
      <c r="G35" s="99"/>
      <c r="H35" s="99"/>
      <c r="I35" s="99"/>
      <c r="J35" s="99"/>
      <c r="K35" s="99"/>
      <c r="L35" s="99"/>
      <c r="M35" s="99"/>
      <c r="N35" s="99"/>
      <c r="O35" s="99"/>
      <c r="P35" s="99"/>
      <c r="Q35" s="99"/>
      <c r="R35" s="99"/>
      <c r="S35" s="99"/>
      <c r="T35" s="99"/>
      <c r="U35" s="99"/>
      <c r="V35" s="99"/>
      <c r="W35" s="99"/>
      <c r="X35" s="277"/>
      <c r="Y35" s="99"/>
      <c r="Z35" s="271">
        <f t="shared" si="0"/>
        <v>0</v>
      </c>
    </row>
    <row r="36" spans="1:26" x14ac:dyDescent="0.25">
      <c r="A36" s="79"/>
      <c r="B36" s="99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277"/>
      <c r="Y36" s="99"/>
      <c r="Z36" s="271">
        <f t="shared" si="0"/>
        <v>0</v>
      </c>
    </row>
    <row r="37" spans="1:26" x14ac:dyDescent="0.25">
      <c r="A37" s="79"/>
      <c r="B37" s="99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277"/>
      <c r="Y37" s="99"/>
      <c r="Z37" s="271">
        <f t="shared" si="0"/>
        <v>0</v>
      </c>
    </row>
    <row r="38" spans="1:26" x14ac:dyDescent="0.25">
      <c r="A38" s="79"/>
      <c r="B38" s="99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277"/>
      <c r="Y38" s="99"/>
      <c r="Z38" s="271">
        <f t="shared" si="0"/>
        <v>0</v>
      </c>
    </row>
    <row r="39" spans="1:26" ht="15.75" thickBot="1" x14ac:dyDescent="0.3">
      <c r="A39" s="80"/>
      <c r="B39" s="278"/>
      <c r="C39" s="278"/>
      <c r="D39" s="278"/>
      <c r="E39" s="278"/>
      <c r="F39" s="278"/>
      <c r="G39" s="278"/>
      <c r="H39" s="278"/>
      <c r="I39" s="278"/>
      <c r="J39" s="278"/>
      <c r="K39" s="278"/>
      <c r="L39" s="278"/>
      <c r="M39" s="278"/>
      <c r="N39" s="278"/>
      <c r="O39" s="278"/>
      <c r="P39" s="278"/>
      <c r="Q39" s="278"/>
      <c r="R39" s="278"/>
      <c r="S39" s="278"/>
      <c r="T39" s="278"/>
      <c r="U39" s="278"/>
      <c r="V39" s="278"/>
      <c r="W39" s="278"/>
      <c r="X39" s="279"/>
      <c r="Y39" s="278"/>
      <c r="Z39" s="271">
        <f t="shared" si="0"/>
        <v>0</v>
      </c>
    </row>
    <row r="40" spans="1:26" ht="30.75" thickBot="1" x14ac:dyDescent="0.3">
      <c r="A40" s="249" t="s">
        <v>51</v>
      </c>
      <c r="B40" s="272">
        <f t="shared" ref="B40:Z40" si="1">SUM(B18:B39)</f>
        <v>36.659999999999997</v>
      </c>
      <c r="C40" s="272">
        <f t="shared" si="1"/>
        <v>742.32</v>
      </c>
      <c r="D40" s="272">
        <f t="shared" si="1"/>
        <v>0</v>
      </c>
      <c r="E40" s="272">
        <f t="shared" si="1"/>
        <v>0</v>
      </c>
      <c r="F40" s="272">
        <f t="shared" si="1"/>
        <v>0</v>
      </c>
      <c r="G40" s="272">
        <f t="shared" si="1"/>
        <v>0</v>
      </c>
      <c r="H40" s="272">
        <f t="shared" si="1"/>
        <v>27.33</v>
      </c>
      <c r="I40" s="272">
        <f t="shared" si="1"/>
        <v>327.96</v>
      </c>
      <c r="J40" s="272">
        <f t="shared" si="1"/>
        <v>0</v>
      </c>
      <c r="K40" s="272">
        <f t="shared" si="1"/>
        <v>0</v>
      </c>
      <c r="L40" s="272">
        <f t="shared" si="1"/>
        <v>57.57</v>
      </c>
      <c r="M40" s="272">
        <f t="shared" si="1"/>
        <v>690.84</v>
      </c>
      <c r="N40" s="272">
        <f t="shared" si="1"/>
        <v>0</v>
      </c>
      <c r="O40" s="272">
        <f t="shared" si="1"/>
        <v>0</v>
      </c>
      <c r="P40" s="272">
        <f t="shared" si="1"/>
        <v>0</v>
      </c>
      <c r="Q40" s="272">
        <f t="shared" si="1"/>
        <v>0</v>
      </c>
      <c r="R40" s="272">
        <f t="shared" si="1"/>
        <v>0</v>
      </c>
      <c r="S40" s="272">
        <f t="shared" si="1"/>
        <v>0</v>
      </c>
      <c r="T40" s="272">
        <f t="shared" si="1"/>
        <v>6.6300000000000008</v>
      </c>
      <c r="U40" s="272">
        <f t="shared" si="1"/>
        <v>79.56</v>
      </c>
      <c r="V40" s="272">
        <f t="shared" si="1"/>
        <v>0</v>
      </c>
      <c r="W40" s="272">
        <f t="shared" si="1"/>
        <v>0</v>
      </c>
      <c r="X40" s="272">
        <f t="shared" si="1"/>
        <v>0</v>
      </c>
      <c r="Y40" s="272">
        <f t="shared" si="1"/>
        <v>0</v>
      </c>
      <c r="Z40" s="272">
        <f t="shared" si="1"/>
        <v>1968.8700000000001</v>
      </c>
    </row>
    <row r="43" spans="1:26" ht="15.75" thickBot="1" x14ac:dyDescent="0.3"/>
    <row r="44" spans="1:26" ht="30.75" thickBot="1" x14ac:dyDescent="0.3">
      <c r="B44" s="268" t="s">
        <v>72</v>
      </c>
      <c r="C44" s="84" t="s">
        <v>73</v>
      </c>
      <c r="D44" s="269" t="s">
        <v>72</v>
      </c>
      <c r="E44" s="84" t="s">
        <v>73</v>
      </c>
      <c r="F44" s="269" t="s">
        <v>72</v>
      </c>
      <c r="G44" s="84" t="s">
        <v>73</v>
      </c>
      <c r="H44" s="269" t="s">
        <v>72</v>
      </c>
      <c r="I44" s="84" t="s">
        <v>73</v>
      </c>
      <c r="J44" s="269" t="s">
        <v>72</v>
      </c>
      <c r="K44" s="84" t="s">
        <v>73</v>
      </c>
      <c r="L44" s="269" t="s">
        <v>72</v>
      </c>
      <c r="M44" s="84" t="s">
        <v>73</v>
      </c>
      <c r="N44" s="269" t="s">
        <v>72</v>
      </c>
      <c r="O44" s="84" t="s">
        <v>73</v>
      </c>
      <c r="P44" s="269" t="s">
        <v>72</v>
      </c>
      <c r="Q44" s="84" t="s">
        <v>73</v>
      </c>
      <c r="R44" s="269" t="s">
        <v>72</v>
      </c>
      <c r="S44" s="84" t="s">
        <v>73</v>
      </c>
      <c r="T44" s="269" t="s">
        <v>72</v>
      </c>
      <c r="U44" s="84" t="s">
        <v>73</v>
      </c>
      <c r="V44" s="269" t="s">
        <v>72</v>
      </c>
      <c r="W44" s="84" t="s">
        <v>73</v>
      </c>
      <c r="X44" s="269" t="s">
        <v>72</v>
      </c>
      <c r="Y44" s="85" t="s">
        <v>73</v>
      </c>
    </row>
    <row r="45" spans="1:26" ht="15.75" thickBot="1" x14ac:dyDescent="0.3">
      <c r="A45" s="263" t="s">
        <v>24</v>
      </c>
      <c r="B45" s="264">
        <v>46023</v>
      </c>
      <c r="C45" s="265">
        <v>46023</v>
      </c>
      <c r="D45" s="265">
        <v>46054</v>
      </c>
      <c r="E45" s="265">
        <v>46055</v>
      </c>
      <c r="F45" s="265">
        <v>46082</v>
      </c>
      <c r="G45" s="265">
        <v>46083</v>
      </c>
      <c r="H45" s="265">
        <v>46113</v>
      </c>
      <c r="I45" s="265">
        <v>46114</v>
      </c>
      <c r="J45" s="265">
        <v>46143</v>
      </c>
      <c r="K45" s="265">
        <v>46144</v>
      </c>
      <c r="L45" s="265">
        <v>46174</v>
      </c>
      <c r="M45" s="265">
        <v>46175</v>
      </c>
      <c r="N45" s="266">
        <v>46204</v>
      </c>
      <c r="O45" s="266">
        <v>46204</v>
      </c>
      <c r="P45" s="266">
        <v>46235</v>
      </c>
      <c r="Q45" s="266">
        <v>46235</v>
      </c>
      <c r="R45" s="266">
        <v>46266</v>
      </c>
      <c r="S45" s="266">
        <v>46266</v>
      </c>
      <c r="T45" s="266">
        <v>46296</v>
      </c>
      <c r="U45" s="266">
        <v>46296</v>
      </c>
      <c r="V45" s="266">
        <v>46327</v>
      </c>
      <c r="W45" s="266">
        <v>46327</v>
      </c>
      <c r="X45" s="267">
        <v>46357</v>
      </c>
      <c r="Y45" s="267">
        <v>46357</v>
      </c>
      <c r="Z45" s="273" t="s">
        <v>46</v>
      </c>
    </row>
    <row r="46" spans="1:26" x14ac:dyDescent="0.25">
      <c r="A46" s="83"/>
      <c r="B46" s="275">
        <f>SUMIFS(Egresos!$O$10:$O$18,Egresos!$A$10:$A$18,"enero 2026",Egresos!$D$10:$D$18,"GOMA")</f>
        <v>80.19</v>
      </c>
      <c r="C46" s="275">
        <f>SUMIFS(Egresos!$P$10:$P$18,Egresos!$A$10:$A$18,"enero 2026",Egresos!$D$10:$D$18,"GOMA")</f>
        <v>8513.1</v>
      </c>
      <c r="D46" s="275">
        <f>SUMIFS(Egresos!$O$10:$O$18,Egresos!$A$10:$A$18,"febrero 2026",Egresos!$D$10:$D$18,"GOMA")</f>
        <v>0</v>
      </c>
      <c r="E46" s="275">
        <f>SUMIFS(Egresos!$P$10:$P$18,Egresos!$A$10:$A$18,"febrero 2026",Egresos!$D$10:$D$18,"GOMA")</f>
        <v>0</v>
      </c>
      <c r="F46" s="275">
        <f>SUMIFS(Egresos!$O$10:$O$18,Egresos!$A$10:$A$18,"marzo 2026",Egresos!$D$10:$D$18,"GOMA")</f>
        <v>0</v>
      </c>
      <c r="G46" s="275">
        <f>SUMIFS(Egresos!$P$10:$P$18,Egresos!$A$10:$A$18,"marzo 2026",Egresos!$D$10:$D$18,"GOMA")</f>
        <v>0</v>
      </c>
      <c r="H46" s="275">
        <f>SUMIFS(Egresos!$O$10:$O$18,Egresos!$A$10:$A$18,"abril 2026",Egresos!$D$10:$D$18,"GOMA")</f>
        <v>0</v>
      </c>
      <c r="I46" s="275">
        <f>SUMIFS(Egresos!$P$10:$P$18,Egresos!$A$10:$A$18,"abril 2026",Egresos!$D$10:$D$18,"GOMA")</f>
        <v>0</v>
      </c>
      <c r="J46" s="275">
        <f>SUMIFS(Egresos!$O$10:$O$18,Egresos!$A$10:$A$18,"mayo 2026",Egresos!$D$10:$D$18,"GOMA")</f>
        <v>0</v>
      </c>
      <c r="K46" s="275">
        <f>SUMIFS(Egresos!$P$10:$P$18,Egresos!$A$10:$A$18,"mayo 2026",Egresos!$D$10:$D$18,"GOMA")</f>
        <v>0</v>
      </c>
      <c r="L46" s="275">
        <f>SUMIFS(Egresos!$O$10:$O$18,Egresos!$A$10:$A$18,"junio 2026",Egresos!$D$10:$D$18,"GOMA")</f>
        <v>0</v>
      </c>
      <c r="M46" s="275">
        <f>SUMIFS(Egresos!$P$10:$P$18,Egresos!$A$10:$A$18,"junio 2026",Egresos!$D$10:$D$18,"GOMA")</f>
        <v>0</v>
      </c>
      <c r="N46" s="275">
        <f>SUMIFS(Egresos!$O$10:$O$18,Egresos!$A$10:$A$18,"julio 2026",Egresos!$D$10:$D$18,"GOMA")</f>
        <v>0</v>
      </c>
      <c r="O46" s="275">
        <f>SUMIFS(Egresos!$P$10:$P$18,Egresos!$A$10:$A$18,"julio 2026",Egresos!$D$10:$D$18,"GOMA")</f>
        <v>0</v>
      </c>
      <c r="P46" s="275">
        <f>SUMIFS(Egresos!$O$10:$O$18,Egresos!$A$10:$A$18,"agosto 2026",Egresos!$D$10:$D$18,"GOMA")</f>
        <v>0</v>
      </c>
      <c r="Q46" s="275">
        <f>SUMIFS(Egresos!$P$10:$P$18,Egresos!$A$10:$A$18,"agosto 2026",Egresos!$D$10:$D$18,"GOMA")</f>
        <v>0</v>
      </c>
      <c r="R46" s="275">
        <f>SUMIFS(Egresos!$O$10:$O$18,Egresos!$A$10:$A$18,"septiembre 2026",Egresos!$D$10:$D$18,"GOMA")</f>
        <v>0</v>
      </c>
      <c r="S46" s="275">
        <f>SUMIFS(Egresos!$P$10:$P$18,Egresos!$A$10:$A$18,"septiembre 2026",Egresos!$D$10:$D$18,"GOMA")</f>
        <v>0</v>
      </c>
      <c r="T46" s="275">
        <f>SUMIFS(Egresos!$O$10:$O$18,Egresos!$A$10:$A$18,"octubre 2026",Egresos!$D$10:$D$18,"GOMA")</f>
        <v>0</v>
      </c>
      <c r="U46" s="275">
        <f>SUMIFS(Egresos!$P$10:$P$18,Egresos!$A$10:$A$18,"octubre 2026",Egresos!$D$10:$D$18,"GOMA")</f>
        <v>0</v>
      </c>
      <c r="V46" s="275">
        <f>SUMIFS(Egresos!$O$10:$O$18,Egresos!$A$10:$A$18,"noviembre 2026",Egresos!$D$10:$D$18,"GOMA")</f>
        <v>0</v>
      </c>
      <c r="W46" s="275">
        <f>SUMIFS(Egresos!$P$10:$P$18,Egresos!$A$10:$A$18,"noviembre 2026",Egresos!$D$10:$D$18,"GOMA")</f>
        <v>0</v>
      </c>
      <c r="X46" s="276">
        <f>SUMIFS(Egresos!$O$10:$O$18,Egresos!$A$10:$A$18,"diciembre 2026",Egresos!$D$10:$D$18,"GOMA")</f>
        <v>0</v>
      </c>
      <c r="Y46" s="275">
        <f>SUMIFS(Egresos!$P$10:$P$18,Egresos!$A$10:$A$18,"diciembre 2026",Egresos!$D$10:$D$18,"GOMA")</f>
        <v>0</v>
      </c>
      <c r="Z46" s="271">
        <f>SUM(B46:Y46)</f>
        <v>8593.2900000000009</v>
      </c>
    </row>
    <row r="47" spans="1:26" x14ac:dyDescent="0.25">
      <c r="A47" s="75" t="s">
        <v>48</v>
      </c>
      <c r="B47" s="99">
        <f>SUMIFS(Egresos!$O$10:$O$18,Egresos!$A$10:$A$18,"enero 2026",Egresos!$D$10:$D$18,"VEHICULO")</f>
        <v>0</v>
      </c>
      <c r="C47" s="99">
        <f>SUMIFS(Egresos!$P$10:$P$18,Egresos!$A$10:$A$18,"enero 2026",Egresos!$D$10:$D$18,"VEHICULO")</f>
        <v>0</v>
      </c>
      <c r="D47" s="99">
        <f>SUMIFS(Egresos!$O$10:$O$18,Egresos!$A$10:$A$18,"febrero 2026",Egresos!$D$10:$D$18,"VEHICULO")</f>
        <v>0</v>
      </c>
      <c r="E47" s="99">
        <f>SUMIFS(Egresos!$P$10:$P$18,Egresos!$A$10:$A$18,"febrero 2026",Egresos!$D$10:$D$18,"VEHICULO")</f>
        <v>0</v>
      </c>
      <c r="F47" s="99">
        <f>SUMIFS(Egresos!$O$10:$O$18,Egresos!$A$10:$A$18,"marzo 2026",Egresos!$D$10:$D$18,"VEHICULO")</f>
        <v>0</v>
      </c>
      <c r="G47" s="99">
        <f>SUMIFS(Egresos!$P$10:$P$18,Egresos!$A$10:$A$18,"marzo 2026",Egresos!$D$10:$D$18,"VEHICULO")</f>
        <v>0</v>
      </c>
      <c r="H47" s="99">
        <f>SUMIFS(Egresos!$O$10:$O$18,Egresos!$A$10:$A$18,"abril 2026",Egresos!$D$10:$D$18,"VEHICULO")</f>
        <v>106.56</v>
      </c>
      <c r="I47" s="99">
        <f>SUMIFS(Egresos!$P$10:$P$18,Egresos!$A$10:$A$18,"abril 2026",Egresos!$D$10:$D$18,"VEHICULO")</f>
        <v>4686.84</v>
      </c>
      <c r="J47" s="99">
        <f>SUMIFS(Egresos!$O$10:$O$18,Egresos!$A$10:$A$18,"mayo 2026",Egresos!$D$10:$D$18,"VEHICULO")</f>
        <v>0</v>
      </c>
      <c r="K47" s="99">
        <f>SUMIFS(Egresos!$P$10:$P$18,Egresos!$A$10:$A$18,"mayo 2026",Egresos!$D$10:$D$18,"VEHICULO")</f>
        <v>0</v>
      </c>
      <c r="L47" s="99">
        <f>SUMIFS(Egresos!$O$10:$O$18,Egresos!$A$10:$A$18,"junio 2026",Egresos!$D$10:$D$18,"VEHICULO")</f>
        <v>0</v>
      </c>
      <c r="M47" s="99">
        <f>SUMIFS(Egresos!$P$10:$P$18,Egresos!$A$10:$A$18,"junio 2026",Egresos!$D$10:$D$18,"VEHICULO")</f>
        <v>0</v>
      </c>
      <c r="N47" s="99">
        <f>SUMIFS(Egresos!$O$10:$O$18,Egresos!$A$10:$A$18,"julio 2026",Egresos!$D$10:$D$18,"VEHICULO")</f>
        <v>0</v>
      </c>
      <c r="O47" s="99">
        <f>SUMIFS(Egresos!$P$10:$P$18,Egresos!$A$10:$A$18,"julio 2026",Egresos!$D$10:$D$18,"VEHICULO")</f>
        <v>0</v>
      </c>
      <c r="P47" s="99">
        <f>SUMIFS(Egresos!$O$10:$O$18,Egresos!$A$10:$A$18,"agosto 2026",Egresos!$D$10:$D$18,"VEHICULO")</f>
        <v>0</v>
      </c>
      <c r="Q47" s="99">
        <f>SUMIFS(Egresos!$P$10:$P$18,Egresos!$A$10:$A$18,"agosto 2026",Egresos!$D$10:$D$18,"VEHICULO")</f>
        <v>0</v>
      </c>
      <c r="R47" s="99">
        <f>SUMIFS(Egresos!$O$10:$O$18,Egresos!$A$10:$A$18,"septiembre 2026",Egresos!$D$10:$D$18,"VEHICULO")</f>
        <v>0</v>
      </c>
      <c r="S47" s="99">
        <f>SUMIFS(Egresos!$P$10:$P$18,Egresos!$A$10:$A$18,"septiembre 2026",Egresos!$D$10:$D$18,"VEHICULO")</f>
        <v>0</v>
      </c>
      <c r="T47" s="99">
        <f>SUMIFS(Egresos!$O$10:$O$18,Egresos!$A$10:$A$18,"octubre 2026",Egresos!$D$10:$D$18,"VEHICULO")</f>
        <v>0</v>
      </c>
      <c r="U47" s="99">
        <f>SUMIFS(Egresos!$P$10:$P$18,Egresos!$A$10:$A$18,"octubre 2026",Egresos!$D$10:$D$18,"VEHICULO")</f>
        <v>0</v>
      </c>
      <c r="V47" s="99">
        <f>SUMIFS(Egresos!$O$10:$O$18,Egresos!$A$10:$A$18,"noviembre 2026",Egresos!$D$10:$D$18,"VEHICULO")</f>
        <v>0</v>
      </c>
      <c r="W47" s="99">
        <f>SUMIFS(Egresos!$P$10:$P$18,Egresos!$A$10:$A$18,"noviembre 2026",Egresos!$D$10:$D$18,"VEHICULO")</f>
        <v>0</v>
      </c>
      <c r="X47" s="277">
        <f>SUMIFS(Egresos!$O$10:$O$18,Egresos!$A$10:$A$18,"diciembre 2026",Egresos!$D$10:$D$18,"VEHICULO")</f>
        <v>0</v>
      </c>
      <c r="Y47" s="99">
        <f>SUMIFS(Egresos!$P$10:$P$18,Egresos!$A$10:$A$18,"diciembre 2026",Egresos!$D$10:$D$18,"VEHICULO")</f>
        <v>0</v>
      </c>
      <c r="Z47" s="271" t="s">
        <v>47</v>
      </c>
    </row>
    <row r="48" spans="1:26" x14ac:dyDescent="0.25">
      <c r="A48" s="76" t="s">
        <v>53</v>
      </c>
      <c r="B48" s="99">
        <f>SUMIFS(Egresos!$O$10:$O$18,Egresos!$A$10:$A$18,"enero 2026",Egresos!$D$10:$D$18,"TELA")</f>
        <v>0</v>
      </c>
      <c r="C48" s="99">
        <f>SUMIFS(Egresos!$P$10:$P$18,Egresos!$A$10:$A$18,"enero 2026",Egresos!$D$10:$D$18,"TELA")</f>
        <v>0</v>
      </c>
      <c r="D48" s="99">
        <f>SUMIFS(Egresos!$O$10:$O$18,Egresos!$A$10:$A$18,"febrero 2026",Egresos!$D$10:$D$18,"TELA")</f>
        <v>0</v>
      </c>
      <c r="E48" s="99">
        <f>SUMIFS(Egresos!$P$10:$P$18,Egresos!$A$10:$A$18,"febrero 2026",Egresos!$D$10:$D$18,"TELA")</f>
        <v>0</v>
      </c>
      <c r="F48" s="99">
        <f>SUMIFS(Egresos!$O$10:$O$18,Egresos!$A$10:$A$18,"marzo 2026",Egresos!$D$10:$D$18,"TELA")</f>
        <v>0</v>
      </c>
      <c r="G48" s="99">
        <f>SUMIFS(Egresos!$P$10:$P$18,Egresos!$A$10:$A$18,"marzo 2026",Egresos!$D$10:$D$18,"TELA")</f>
        <v>0</v>
      </c>
      <c r="H48" s="99">
        <f>SUMIFS(Egresos!$O$10:$O$18,Egresos!$A$10:$A$18,"abril 2026",Egresos!$D$10:$D$18,"TELA")</f>
        <v>0</v>
      </c>
      <c r="I48" s="99">
        <f>SUMIFS(Egresos!$P$10:$P$18,Egresos!$A$10:$A$18,"abril 2026",Egresos!$D$10:$D$18,"TELA")</f>
        <v>0</v>
      </c>
      <c r="J48" s="99">
        <f>SUMIFS(Egresos!$O$10:$O$18,Egresos!$A$10:$A$18,"mayo 2026",Egresos!$D$10:$D$18,"TELA")</f>
        <v>0</v>
      </c>
      <c r="K48" s="99">
        <f>SUMIFS(Egresos!$P$10:$P$18,Egresos!$A$10:$A$18,"mayo 2026",Egresos!$D$10:$D$18,"TELA")</f>
        <v>0</v>
      </c>
      <c r="L48" s="99">
        <f>SUMIFS(Egresos!$O$10:$O$18,Egresos!$A$10:$A$18,"junio 2026",Egresos!$D$10:$D$18,"TELA")</f>
        <v>159.6</v>
      </c>
      <c r="M48" s="99">
        <f>SUMIFS(Egresos!$P$10:$P$18,Egresos!$A$10:$A$18,"junio 2026",Egresos!$D$10:$D$18,"TELA")</f>
        <v>13246.8</v>
      </c>
      <c r="N48" s="99">
        <f>SUMIFS(Egresos!$O$10:$O$18,Egresos!$A$10:$A$18,"julio 2026",Egresos!$D$10:$D$18,"TELA")</f>
        <v>0</v>
      </c>
      <c r="O48" s="99">
        <f>SUMIFS(Egresos!$P$10:$P$18,Egresos!$A$10:$A$18,"julio 2026",Egresos!$D$10:$D$18,"TELA")</f>
        <v>0</v>
      </c>
      <c r="P48" s="99">
        <f>SUMIFS(Egresos!$O$10:$O$18,Egresos!$A$10:$A$18,"agosto 2026",Egresos!$D$10:$D$18,"TELA")</f>
        <v>0</v>
      </c>
      <c r="Q48" s="99">
        <f>SUMIFS(Egresos!$P$10:$P$18,Egresos!$A$10:$A$18,"agosto 2026",Egresos!$D$10:$D$18,"TELA")</f>
        <v>0</v>
      </c>
      <c r="R48" s="99">
        <f>SUMIFS(Egresos!$O$10:$O$18,Egresos!$A$10:$A$18,"septiembre 2026",Egresos!$D$10:$D$18,"TELA")</f>
        <v>0</v>
      </c>
      <c r="S48" s="99">
        <f>SUMIFS(Egresos!$P$10:$P$18,Egresos!$A$10:$A$18,"septiembre 2026",Egresos!$D$10:$D$18,"TELA")</f>
        <v>0</v>
      </c>
      <c r="T48" s="99">
        <f>SUMIFS(Egresos!$O$10:$O$18,Egresos!$A$10:$A$18,"octubre 2026",Egresos!$D$10:$D$18,"TELA")</f>
        <v>0</v>
      </c>
      <c r="U48" s="99">
        <f>SUMIFS(Egresos!$P$10:$P$18,Egresos!$A$10:$A$18,"octubre 2026",Egresos!$D$10:$D$18,"TELA")</f>
        <v>0</v>
      </c>
      <c r="V48" s="99">
        <f>SUMIFS(Egresos!$O$10:$O$18,Egresos!$A$10:$A$18,"noviembre 2026",Egresos!$D$10:$D$18,"TELA")</f>
        <v>0</v>
      </c>
      <c r="W48" s="99">
        <f>SUMIFS(Egresos!$P$10:$P$18,Egresos!$A$10:$A$18,"noviembre 2026",Egresos!$D$10:$D$18,"TELA")</f>
        <v>0</v>
      </c>
      <c r="X48" s="277">
        <f>SUMIFS(Egresos!$O$10:$O$18,Egresos!$A$10:$A$18,"diciembre 2026",Egresos!$D$10:$D$18,"TELA")</f>
        <v>0</v>
      </c>
      <c r="Y48" s="99">
        <f>SUMIFS(Egresos!$P$10:$P$18,Egresos!$A$10:$A$18,"diciembre 2026",Egresos!$D$10:$D$18,"TELA")</f>
        <v>0</v>
      </c>
      <c r="Z48" s="271">
        <f t="shared" ref="Z47:Z67" si="2">SUM(B48:Y48)</f>
        <v>13406.4</v>
      </c>
    </row>
    <row r="49" spans="1:26" x14ac:dyDescent="0.25">
      <c r="A49" s="76" t="s">
        <v>55</v>
      </c>
      <c r="B49" s="99">
        <f>SUMIFS(Egresos!$O$10:$O$18,Egresos!$A$10:$A$18,"enero 2026",Egresos!$D$10:$D$18,"SUELA")</f>
        <v>0</v>
      </c>
      <c r="C49" s="99">
        <f>SUMIFS(Egresos!$P$10:$P$18,Egresos!$A$10:$A$18,"enero 2026",Egresos!$D$10:$D$18,"SUELA")</f>
        <v>0</v>
      </c>
      <c r="D49" s="99">
        <f>SUMIFS(Egresos!$O$10:$O$18,Egresos!$A$10:$A$18,"febrero 2026",Egresos!$D$10:$D$18,"SUELA")</f>
        <v>0</v>
      </c>
      <c r="E49" s="99">
        <f>SUMIFS(Egresos!$P$10:$P$18,Egresos!$A$10:$A$18,"febrero 2026",Egresos!$D$10:$D$18,"SUELA")</f>
        <v>0</v>
      </c>
      <c r="F49" s="99">
        <f>SUMIFS(Egresos!$O$10:$O$18,Egresos!$A$10:$A$18,"marzo 2026",Egresos!$D$10:$D$18,"SUELA")</f>
        <v>0</v>
      </c>
      <c r="G49" s="99">
        <f>SUMIFS(Egresos!$P$10:$P$18,Egresos!$A$10:$A$18,"marzo 2026",Egresos!$D$10:$D$18,"SUELA")</f>
        <v>0</v>
      </c>
      <c r="H49" s="99">
        <f>SUMIFS(Egresos!$O$10:$O$18,Egresos!$A$10:$A$18,"abril 2026",Egresos!$D$10:$D$18,"SUELA")</f>
        <v>0</v>
      </c>
      <c r="I49" s="99">
        <f>SUMIFS(Egresos!$P$10:$P$18,Egresos!$A$10:$A$18,"abril 2026",Egresos!$D$10:$D$18,"SUELA")</f>
        <v>0</v>
      </c>
      <c r="J49" s="99">
        <f>SUMIFS(Egresos!$O$10:$O$18,Egresos!$A$10:$A$18,"mayo 2026",Egresos!$D$10:$D$18,"SUELA")</f>
        <v>0</v>
      </c>
      <c r="K49" s="99">
        <f>SUMIFS(Egresos!$P$10:$P$18,Egresos!$A$10:$A$18,"mayo 2026",Egresos!$D$10:$D$18,"SUELA")</f>
        <v>0</v>
      </c>
      <c r="L49" s="99">
        <f>SUMIFS(Egresos!$O$10:$O$18,Egresos!$A$10:$A$18,"junio 2026",Egresos!$D$10:$D$18,"SUELA")</f>
        <v>0</v>
      </c>
      <c r="M49" s="99">
        <f>SUMIFS(Egresos!$P$10:$P$18,Egresos!$A$10:$A$18,"junio 2026",Egresos!$D$10:$D$18,"SUELA")</f>
        <v>0</v>
      </c>
      <c r="N49" s="99">
        <f>SUMIFS(Egresos!$O$10:$O$18,Egresos!$A$10:$A$18,"julio 2026",Egresos!$D$10:$D$18,"SUELA")</f>
        <v>0</v>
      </c>
      <c r="O49" s="99">
        <f>SUMIFS(Egresos!$P$10:$P$18,Egresos!$A$10:$A$18,"julio 2026",Egresos!$D$10:$D$18,"SUELA")</f>
        <v>0</v>
      </c>
      <c r="P49" s="99">
        <f>SUMIFS(Egresos!$O$10:$O$18,Egresos!$A$10:$A$18,"agosto 2026",Egresos!$D$10:$D$18,"SUELA")</f>
        <v>0</v>
      </c>
      <c r="Q49" s="99">
        <f>SUMIFS(Egresos!$P$10:$P$18,Egresos!$A$10:$A$18,"agosto 2026",Egresos!$D$10:$D$18,"SUELA")</f>
        <v>0</v>
      </c>
      <c r="R49" s="99">
        <f>SUMIFS(Egresos!$O$10:$O$18,Egresos!$A$10:$A$18,"septiembre 2026",Egresos!$D$10:$D$18,"SUELA")</f>
        <v>0</v>
      </c>
      <c r="S49" s="99">
        <f>SUMIFS(Egresos!$P$10:$P$18,Egresos!$A$10:$A$18,"septiembre 2026",Egresos!$D$10:$D$18,"SUELA")</f>
        <v>0</v>
      </c>
      <c r="T49" s="99">
        <f>SUMIFS(Egresos!$O$10:$O$18,Egresos!$A$10:$A$18,"octubre 2026",Egresos!$D$10:$D$18,"SUELA")</f>
        <v>336</v>
      </c>
      <c r="U49" s="99">
        <f>SUMIFS(Egresos!$P$10:$P$18,Egresos!$A$10:$A$18,"octubre 2026",Egresos!$D$10:$D$18,"SUELA")</f>
        <v>88380.6</v>
      </c>
      <c r="V49" s="99">
        <f>SUMIFS(Egresos!$O$10:$O$18,Egresos!$A$10:$A$18,"noviembre 2026",Egresos!$D$10:$D$18,"SUELA")</f>
        <v>0</v>
      </c>
      <c r="W49" s="99">
        <f>SUMIFS(Egresos!$P$10:$P$18,Egresos!$A$10:$A$18,"noviembre 2026",Egresos!$D$10:$D$18,"SUELA")</f>
        <v>0</v>
      </c>
      <c r="X49" s="277">
        <f>SUMIFS(Egresos!$O$10:$O$18,Egresos!$A$10:$A$18,"diciembre 2026",Egresos!$D$10:$D$18,"SUELA")</f>
        <v>0</v>
      </c>
      <c r="Y49" s="99">
        <f>SUMIFS(Egresos!$P$10:$P$18,Egresos!$A$10:$A$18,"diciembre 2026",Egresos!$D$10:$D$18,"SUELA")</f>
        <v>0</v>
      </c>
      <c r="Z49" s="271">
        <f t="shared" si="2"/>
        <v>88716.6</v>
      </c>
    </row>
    <row r="50" spans="1:26" x14ac:dyDescent="0.25">
      <c r="A50" s="79"/>
      <c r="B50" s="99"/>
      <c r="C50" s="99"/>
      <c r="D50" s="99"/>
      <c r="E50" s="99"/>
      <c r="F50" s="99"/>
      <c r="G50" s="99"/>
      <c r="H50" s="99"/>
      <c r="I50" s="99"/>
      <c r="J50" s="99"/>
      <c r="K50" s="99"/>
      <c r="L50" s="99"/>
      <c r="M50" s="99"/>
      <c r="N50" s="99"/>
      <c r="O50" s="99"/>
      <c r="P50" s="99"/>
      <c r="Q50" s="99"/>
      <c r="R50" s="99"/>
      <c r="S50" s="99"/>
      <c r="T50" s="99"/>
      <c r="U50" s="99"/>
      <c r="V50" s="99"/>
      <c r="W50" s="99"/>
      <c r="X50" s="277"/>
      <c r="Y50" s="99"/>
      <c r="Z50" s="271">
        <f t="shared" si="2"/>
        <v>0</v>
      </c>
    </row>
    <row r="51" spans="1:26" x14ac:dyDescent="0.25">
      <c r="A51" s="79"/>
      <c r="B51" s="99"/>
      <c r="C51" s="99"/>
      <c r="D51" s="99"/>
      <c r="E51" s="99"/>
      <c r="F51" s="99"/>
      <c r="G51" s="99"/>
      <c r="H51" s="99"/>
      <c r="I51" s="99"/>
      <c r="J51" s="99"/>
      <c r="K51" s="99"/>
      <c r="L51" s="99"/>
      <c r="M51" s="99"/>
      <c r="N51" s="99"/>
      <c r="O51" s="99"/>
      <c r="P51" s="99"/>
      <c r="Q51" s="99"/>
      <c r="R51" s="99"/>
      <c r="S51" s="99"/>
      <c r="T51" s="99"/>
      <c r="U51" s="99"/>
      <c r="V51" s="99"/>
      <c r="W51" s="99"/>
      <c r="X51" s="277"/>
      <c r="Y51" s="99"/>
      <c r="Z51" s="271">
        <f t="shared" si="2"/>
        <v>0</v>
      </c>
    </row>
    <row r="52" spans="1:26" x14ac:dyDescent="0.25">
      <c r="A52" s="79"/>
      <c r="B52" s="99"/>
      <c r="C52" s="99"/>
      <c r="D52" s="99"/>
      <c r="E52" s="99"/>
      <c r="F52" s="99"/>
      <c r="G52" s="99"/>
      <c r="H52" s="99"/>
      <c r="I52" s="99"/>
      <c r="J52" s="99"/>
      <c r="K52" s="99"/>
      <c r="L52" s="99"/>
      <c r="M52" s="99"/>
      <c r="N52" s="99"/>
      <c r="O52" s="99"/>
      <c r="P52" s="99"/>
      <c r="Q52" s="99"/>
      <c r="R52" s="99"/>
      <c r="S52" s="99"/>
      <c r="T52" s="99"/>
      <c r="U52" s="99"/>
      <c r="V52" s="99"/>
      <c r="W52" s="99"/>
      <c r="X52" s="277"/>
      <c r="Y52" s="99"/>
      <c r="Z52" s="271">
        <f t="shared" si="2"/>
        <v>0</v>
      </c>
    </row>
    <row r="53" spans="1:26" x14ac:dyDescent="0.25">
      <c r="A53" s="79"/>
      <c r="B53" s="99"/>
      <c r="C53" s="99"/>
      <c r="D53" s="99"/>
      <c r="E53" s="99"/>
      <c r="F53" s="99"/>
      <c r="G53" s="99"/>
      <c r="H53" s="99"/>
      <c r="I53" s="99"/>
      <c r="J53" s="99"/>
      <c r="K53" s="99"/>
      <c r="L53" s="99"/>
      <c r="M53" s="99"/>
      <c r="N53" s="99"/>
      <c r="O53" s="99"/>
      <c r="P53" s="99"/>
      <c r="Q53" s="99"/>
      <c r="R53" s="99"/>
      <c r="S53" s="99"/>
      <c r="T53" s="99"/>
      <c r="U53" s="99"/>
      <c r="V53" s="99"/>
      <c r="W53" s="99"/>
      <c r="X53" s="277"/>
      <c r="Y53" s="99"/>
      <c r="Z53" s="271">
        <f t="shared" si="2"/>
        <v>0</v>
      </c>
    </row>
    <row r="54" spans="1:26" x14ac:dyDescent="0.25">
      <c r="A54" s="79"/>
      <c r="B54" s="99"/>
      <c r="C54" s="99"/>
      <c r="D54" s="99"/>
      <c r="E54" s="99"/>
      <c r="F54" s="99"/>
      <c r="G54" s="99"/>
      <c r="H54" s="99"/>
      <c r="I54" s="99"/>
      <c r="J54" s="99"/>
      <c r="K54" s="99"/>
      <c r="L54" s="99"/>
      <c r="M54" s="99"/>
      <c r="N54" s="99"/>
      <c r="O54" s="99"/>
      <c r="P54" s="99"/>
      <c r="Q54" s="99"/>
      <c r="R54" s="99"/>
      <c r="S54" s="99"/>
      <c r="T54" s="99"/>
      <c r="U54" s="99"/>
      <c r="V54" s="99"/>
      <c r="W54" s="99"/>
      <c r="X54" s="277"/>
      <c r="Y54" s="99"/>
      <c r="Z54" s="271">
        <f t="shared" si="2"/>
        <v>0</v>
      </c>
    </row>
    <row r="55" spans="1:26" x14ac:dyDescent="0.25">
      <c r="A55" s="79"/>
      <c r="B55" s="99"/>
      <c r="C55" s="99"/>
      <c r="D55" s="99"/>
      <c r="E55" s="99"/>
      <c r="F55" s="99"/>
      <c r="G55" s="99"/>
      <c r="H55" s="99"/>
      <c r="I55" s="99"/>
      <c r="J55" s="99"/>
      <c r="K55" s="99"/>
      <c r="L55" s="99"/>
      <c r="M55" s="99"/>
      <c r="N55" s="99"/>
      <c r="O55" s="99"/>
      <c r="P55" s="99"/>
      <c r="Q55" s="99"/>
      <c r="R55" s="99"/>
      <c r="S55" s="99"/>
      <c r="T55" s="99"/>
      <c r="U55" s="99"/>
      <c r="V55" s="99"/>
      <c r="W55" s="99"/>
      <c r="X55" s="277"/>
      <c r="Y55" s="99"/>
      <c r="Z55" s="271">
        <f t="shared" si="2"/>
        <v>0</v>
      </c>
    </row>
    <row r="56" spans="1:26" x14ac:dyDescent="0.25">
      <c r="A56" s="79"/>
      <c r="B56" s="99"/>
      <c r="C56" s="99"/>
      <c r="D56" s="99"/>
      <c r="E56" s="99"/>
      <c r="F56" s="99"/>
      <c r="G56" s="99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  <c r="T56" s="99"/>
      <c r="U56" s="99"/>
      <c r="V56" s="99"/>
      <c r="W56" s="99"/>
      <c r="X56" s="277"/>
      <c r="Y56" s="99"/>
      <c r="Z56" s="271">
        <f t="shared" si="2"/>
        <v>0</v>
      </c>
    </row>
    <row r="57" spans="1:26" x14ac:dyDescent="0.25">
      <c r="A57" s="79"/>
      <c r="B57" s="99"/>
      <c r="C57" s="99"/>
      <c r="D57" s="99"/>
      <c r="E57" s="99"/>
      <c r="F57" s="99"/>
      <c r="G57" s="99"/>
      <c r="H57" s="99"/>
      <c r="I57" s="99"/>
      <c r="J57" s="99"/>
      <c r="K57" s="99"/>
      <c r="L57" s="99"/>
      <c r="M57" s="99"/>
      <c r="N57" s="99"/>
      <c r="O57" s="99"/>
      <c r="P57" s="99"/>
      <c r="Q57" s="99"/>
      <c r="R57" s="99"/>
      <c r="S57" s="99"/>
      <c r="T57" s="99"/>
      <c r="U57" s="99"/>
      <c r="V57" s="99"/>
      <c r="W57" s="99"/>
      <c r="X57" s="277"/>
      <c r="Y57" s="99"/>
      <c r="Z57" s="271">
        <f t="shared" si="2"/>
        <v>0</v>
      </c>
    </row>
    <row r="58" spans="1:26" x14ac:dyDescent="0.25">
      <c r="A58" s="79"/>
      <c r="B58" s="99"/>
      <c r="C58" s="99"/>
      <c r="D58" s="99"/>
      <c r="E58" s="99"/>
      <c r="F58" s="99"/>
      <c r="G58" s="99"/>
      <c r="H58" s="99"/>
      <c r="I58" s="99"/>
      <c r="J58" s="99"/>
      <c r="K58" s="99"/>
      <c r="L58" s="99"/>
      <c r="M58" s="99"/>
      <c r="N58" s="99"/>
      <c r="O58" s="99"/>
      <c r="P58" s="99"/>
      <c r="Q58" s="99"/>
      <c r="R58" s="99"/>
      <c r="S58" s="99"/>
      <c r="T58" s="99"/>
      <c r="U58" s="99"/>
      <c r="V58" s="99"/>
      <c r="W58" s="99"/>
      <c r="X58" s="277"/>
      <c r="Y58" s="99"/>
      <c r="Z58" s="271">
        <f t="shared" si="2"/>
        <v>0</v>
      </c>
    </row>
    <row r="59" spans="1:26" x14ac:dyDescent="0.25">
      <c r="A59" s="79"/>
      <c r="B59" s="99"/>
      <c r="C59" s="99"/>
      <c r="D59" s="99"/>
      <c r="E59" s="99"/>
      <c r="F59" s="99"/>
      <c r="G59" s="99"/>
      <c r="H59" s="99"/>
      <c r="I59" s="99"/>
      <c r="J59" s="99"/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  <c r="W59" s="99"/>
      <c r="X59" s="277"/>
      <c r="Y59" s="99"/>
      <c r="Z59" s="271">
        <f t="shared" si="2"/>
        <v>0</v>
      </c>
    </row>
    <row r="60" spans="1:26" x14ac:dyDescent="0.25">
      <c r="A60" s="79"/>
      <c r="B60" s="99"/>
      <c r="C60" s="99"/>
      <c r="D60" s="99"/>
      <c r="E60" s="99"/>
      <c r="F60" s="99"/>
      <c r="G60" s="99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277"/>
      <c r="Y60" s="99"/>
      <c r="Z60" s="271">
        <f t="shared" si="2"/>
        <v>0</v>
      </c>
    </row>
    <row r="61" spans="1:26" x14ac:dyDescent="0.25">
      <c r="A61" s="79"/>
      <c r="B61" s="99"/>
      <c r="C61" s="99"/>
      <c r="D61" s="99"/>
      <c r="E61" s="99"/>
      <c r="F61" s="99"/>
      <c r="G61" s="99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277"/>
      <c r="Y61" s="99"/>
      <c r="Z61" s="271">
        <f t="shared" si="2"/>
        <v>0</v>
      </c>
    </row>
    <row r="62" spans="1:26" x14ac:dyDescent="0.25">
      <c r="A62" s="79"/>
      <c r="B62" s="99"/>
      <c r="C62" s="99"/>
      <c r="D62" s="99"/>
      <c r="E62" s="99"/>
      <c r="F62" s="99"/>
      <c r="G62" s="99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277"/>
      <c r="Y62" s="99"/>
      <c r="Z62" s="271">
        <f t="shared" si="2"/>
        <v>0</v>
      </c>
    </row>
    <row r="63" spans="1:26" x14ac:dyDescent="0.25">
      <c r="A63" s="79"/>
      <c r="B63" s="99"/>
      <c r="C63" s="99"/>
      <c r="D63" s="99"/>
      <c r="E63" s="99"/>
      <c r="F63" s="99"/>
      <c r="G63" s="99"/>
      <c r="H63" s="99"/>
      <c r="I63" s="99"/>
      <c r="J63" s="99"/>
      <c r="K63" s="99"/>
      <c r="L63" s="99"/>
      <c r="M63" s="99"/>
      <c r="N63" s="99"/>
      <c r="O63" s="99"/>
      <c r="P63" s="99"/>
      <c r="Q63" s="99"/>
      <c r="R63" s="99"/>
      <c r="S63" s="99"/>
      <c r="T63" s="99"/>
      <c r="U63" s="99"/>
      <c r="V63" s="99"/>
      <c r="W63" s="99"/>
      <c r="X63" s="277"/>
      <c r="Y63" s="99"/>
      <c r="Z63" s="271">
        <f t="shared" si="2"/>
        <v>0</v>
      </c>
    </row>
    <row r="64" spans="1:26" x14ac:dyDescent="0.25">
      <c r="A64" s="79"/>
      <c r="B64" s="99"/>
      <c r="C64" s="99"/>
      <c r="D64" s="99"/>
      <c r="E64" s="99"/>
      <c r="F64" s="99"/>
      <c r="G64" s="99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99"/>
      <c r="X64" s="277"/>
      <c r="Y64" s="99"/>
      <c r="Z64" s="271">
        <f t="shared" si="2"/>
        <v>0</v>
      </c>
    </row>
    <row r="65" spans="1:26" x14ac:dyDescent="0.25">
      <c r="A65" s="79"/>
      <c r="B65" s="99"/>
      <c r="C65" s="99"/>
      <c r="D65" s="99"/>
      <c r="E65" s="99"/>
      <c r="F65" s="99"/>
      <c r="G65" s="99"/>
      <c r="H65" s="99"/>
      <c r="I65" s="99"/>
      <c r="J65" s="99"/>
      <c r="K65" s="99"/>
      <c r="L65" s="99"/>
      <c r="M65" s="99"/>
      <c r="N65" s="99"/>
      <c r="O65" s="99"/>
      <c r="P65" s="99"/>
      <c r="Q65" s="99"/>
      <c r="R65" s="99"/>
      <c r="S65" s="99"/>
      <c r="T65" s="99"/>
      <c r="U65" s="99"/>
      <c r="V65" s="99"/>
      <c r="W65" s="99"/>
      <c r="X65" s="277"/>
      <c r="Y65" s="99"/>
      <c r="Z65" s="271">
        <f t="shared" si="2"/>
        <v>0</v>
      </c>
    </row>
    <row r="66" spans="1:26" x14ac:dyDescent="0.25">
      <c r="A66" s="79"/>
      <c r="B66" s="99"/>
      <c r="C66" s="99"/>
      <c r="D66" s="99"/>
      <c r="E66" s="99"/>
      <c r="F66" s="99"/>
      <c r="G66" s="99"/>
      <c r="H66" s="99"/>
      <c r="I66" s="99"/>
      <c r="J66" s="99"/>
      <c r="K66" s="99"/>
      <c r="L66" s="99"/>
      <c r="M66" s="99"/>
      <c r="N66" s="99"/>
      <c r="O66" s="99"/>
      <c r="P66" s="99"/>
      <c r="Q66" s="99"/>
      <c r="R66" s="99"/>
      <c r="S66" s="99"/>
      <c r="T66" s="99"/>
      <c r="U66" s="99"/>
      <c r="V66" s="99"/>
      <c r="W66" s="99"/>
      <c r="X66" s="277"/>
      <c r="Y66" s="99"/>
      <c r="Z66" s="271">
        <f t="shared" si="2"/>
        <v>0</v>
      </c>
    </row>
    <row r="67" spans="1:26" ht="15.75" thickBot="1" x14ac:dyDescent="0.3">
      <c r="A67" s="80"/>
      <c r="B67" s="278"/>
      <c r="C67" s="278"/>
      <c r="D67" s="278"/>
      <c r="E67" s="278"/>
      <c r="F67" s="278"/>
      <c r="G67" s="278"/>
      <c r="H67" s="278"/>
      <c r="I67" s="278"/>
      <c r="J67" s="278"/>
      <c r="K67" s="278"/>
      <c r="L67" s="278"/>
      <c r="M67" s="278"/>
      <c r="N67" s="278"/>
      <c r="O67" s="278"/>
      <c r="P67" s="278"/>
      <c r="Q67" s="278"/>
      <c r="R67" s="278"/>
      <c r="S67" s="278"/>
      <c r="T67" s="278"/>
      <c r="U67" s="278"/>
      <c r="V67" s="278"/>
      <c r="W67" s="278"/>
      <c r="X67" s="279"/>
      <c r="Y67" s="278"/>
      <c r="Z67" s="271">
        <f t="shared" si="2"/>
        <v>0</v>
      </c>
    </row>
    <row r="68" spans="1:26" ht="30.75" thickBot="1" x14ac:dyDescent="0.3">
      <c r="A68" s="82" t="s">
        <v>58</v>
      </c>
      <c r="B68" s="280">
        <f>SUM(B46:B67)</f>
        <v>80.19</v>
      </c>
      <c r="C68" s="274">
        <f t="shared" ref="C68:Y68" si="3">SUM(C46:C67)</f>
        <v>8513.1</v>
      </c>
      <c r="D68" s="274">
        <f t="shared" si="3"/>
        <v>0</v>
      </c>
      <c r="E68" s="274">
        <f t="shared" si="3"/>
        <v>0</v>
      </c>
      <c r="F68" s="274">
        <f t="shared" si="3"/>
        <v>0</v>
      </c>
      <c r="G68" s="274">
        <f t="shared" si="3"/>
        <v>0</v>
      </c>
      <c r="H68" s="274">
        <f t="shared" si="3"/>
        <v>106.56</v>
      </c>
      <c r="I68" s="274">
        <f t="shared" si="3"/>
        <v>4686.84</v>
      </c>
      <c r="J68" s="274">
        <f t="shared" si="3"/>
        <v>0</v>
      </c>
      <c r="K68" s="274">
        <f t="shared" si="3"/>
        <v>0</v>
      </c>
      <c r="L68" s="274">
        <f t="shared" si="3"/>
        <v>159.6</v>
      </c>
      <c r="M68" s="274">
        <f t="shared" si="3"/>
        <v>13246.8</v>
      </c>
      <c r="N68" s="274">
        <f t="shared" si="3"/>
        <v>0</v>
      </c>
      <c r="O68" s="274">
        <f t="shared" si="3"/>
        <v>0</v>
      </c>
      <c r="P68" s="274">
        <f t="shared" si="3"/>
        <v>0</v>
      </c>
      <c r="Q68" s="274">
        <f t="shared" si="3"/>
        <v>0</v>
      </c>
      <c r="R68" s="274">
        <f t="shared" si="3"/>
        <v>0</v>
      </c>
      <c r="S68" s="274">
        <f t="shared" si="3"/>
        <v>0</v>
      </c>
      <c r="T68" s="280">
        <f t="shared" si="3"/>
        <v>336</v>
      </c>
      <c r="U68" s="274">
        <f t="shared" si="3"/>
        <v>88380.6</v>
      </c>
      <c r="V68" s="274">
        <f t="shared" si="3"/>
        <v>0</v>
      </c>
      <c r="W68" s="274">
        <f t="shared" si="3"/>
        <v>0</v>
      </c>
      <c r="X68" s="274">
        <f t="shared" si="3"/>
        <v>0</v>
      </c>
      <c r="Y68" s="280">
        <f t="shared" si="3"/>
        <v>0</v>
      </c>
      <c r="Z68" s="274">
        <f>SUM(Z46:Z67)</f>
        <v>110716.29000000001</v>
      </c>
    </row>
  </sheetData>
  <mergeCells count="2">
    <mergeCell ref="A1:Q1"/>
    <mergeCell ref="A2:Q2"/>
  </mergeCells>
  <pageMargins left="0.7" right="0.7" top="0.75" bottom="0.75" header="0.3" footer="0.3"/>
  <pageSetup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480"/>
  <sheetViews>
    <sheetView showGridLines="0" topLeftCell="A448" zoomScale="85" zoomScaleNormal="85" workbookViewId="0">
      <selection activeCell="O465" sqref="O465"/>
    </sheetView>
  </sheetViews>
  <sheetFormatPr baseColWidth="10" defaultRowHeight="15" x14ac:dyDescent="0.25"/>
  <cols>
    <col min="2" max="2" width="13.5703125" customWidth="1"/>
    <col min="3" max="3" width="16.42578125" customWidth="1"/>
    <col min="4" max="4" width="20.28515625" customWidth="1"/>
    <col min="5" max="5" width="17.28515625" customWidth="1"/>
    <col min="6" max="6" width="18.140625" customWidth="1"/>
    <col min="7" max="9" width="16.5703125" customWidth="1"/>
    <col min="10" max="10" width="18.42578125" customWidth="1"/>
    <col min="11" max="11" width="14" customWidth="1"/>
    <col min="12" max="12" width="17.85546875" customWidth="1"/>
    <col min="13" max="13" width="17.42578125" customWidth="1"/>
    <col min="14" max="14" width="19.5703125" customWidth="1"/>
    <col min="15" max="15" width="17.5703125" style="88" customWidth="1"/>
    <col min="16" max="16" width="19.140625" customWidth="1"/>
    <col min="17" max="17" width="16.140625" customWidth="1"/>
    <col min="18" max="18" width="17.7109375" customWidth="1"/>
    <col min="19" max="19" width="14.28515625" customWidth="1"/>
    <col min="20" max="20" width="13.7109375" customWidth="1"/>
    <col min="21" max="21" width="12.7109375" customWidth="1"/>
    <col min="22" max="22" width="13.5703125" customWidth="1"/>
  </cols>
  <sheetData>
    <row r="1" spans="2:23" ht="15.75" thickBot="1" x14ac:dyDescent="0.3"/>
    <row r="2" spans="2:23" ht="15.75" thickBot="1" x14ac:dyDescent="0.3">
      <c r="B2" s="230" t="s">
        <v>144</v>
      </c>
      <c r="C2" s="231"/>
      <c r="D2" s="232"/>
    </row>
    <row r="3" spans="2:23" ht="15.75" thickBot="1" x14ac:dyDescent="0.3">
      <c r="B3" s="233" t="s">
        <v>145</v>
      </c>
      <c r="C3" s="234"/>
      <c r="D3" s="235"/>
      <c r="F3" s="565" t="s">
        <v>165</v>
      </c>
      <c r="G3" s="566"/>
    </row>
    <row r="4" spans="2:23" ht="15" customHeight="1" thickBot="1" x14ac:dyDescent="0.3">
      <c r="B4" s="137"/>
      <c r="C4" s="137"/>
      <c r="D4" s="137"/>
    </row>
    <row r="5" spans="2:23" ht="15" customHeight="1" thickBot="1" x14ac:dyDescent="0.3">
      <c r="B5" s="227" t="s">
        <v>143</v>
      </c>
      <c r="C5" s="228"/>
      <c r="D5" s="229"/>
    </row>
    <row r="6" spans="2:23" ht="15" customHeight="1" thickBot="1" x14ac:dyDescent="0.3"/>
    <row r="7" spans="2:23" ht="15.75" thickBot="1" x14ac:dyDescent="0.3">
      <c r="B7" s="553" t="s">
        <v>142</v>
      </c>
      <c r="C7" s="554"/>
      <c r="D7" s="555"/>
    </row>
    <row r="9" spans="2:23" ht="15.75" thickBot="1" x14ac:dyDescent="0.3"/>
    <row r="10" spans="2:23" ht="15.75" thickBot="1" x14ac:dyDescent="0.3"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335"/>
      <c r="P10" s="7"/>
      <c r="Q10" s="7"/>
      <c r="R10" s="7"/>
      <c r="S10" s="596" t="s">
        <v>74</v>
      </c>
      <c r="T10" s="597"/>
      <c r="U10" s="597"/>
      <c r="V10" s="598"/>
      <c r="W10" s="87"/>
    </row>
    <row r="11" spans="2:23" ht="45.75" thickBot="1" x14ac:dyDescent="0.3">
      <c r="B11" s="287" t="s">
        <v>75</v>
      </c>
      <c r="C11" s="288" t="s">
        <v>76</v>
      </c>
      <c r="D11" s="287" t="s">
        <v>77</v>
      </c>
      <c r="E11" s="287" t="s">
        <v>78</v>
      </c>
      <c r="F11" s="289" t="s">
        <v>79</v>
      </c>
      <c r="G11" s="289" t="s">
        <v>80</v>
      </c>
      <c r="H11" s="289" t="s">
        <v>81</v>
      </c>
      <c r="I11" s="287" t="s">
        <v>82</v>
      </c>
      <c r="J11" s="290" t="s">
        <v>83</v>
      </c>
      <c r="K11" s="287" t="s">
        <v>84</v>
      </c>
      <c r="L11" s="287" t="s">
        <v>85</v>
      </c>
      <c r="M11" s="291" t="s">
        <v>86</v>
      </c>
      <c r="N11" s="291" t="s">
        <v>87</v>
      </c>
      <c r="O11" s="292" t="s">
        <v>88</v>
      </c>
      <c r="P11" s="287" t="s">
        <v>89</v>
      </c>
      <c r="Q11" s="287" t="s">
        <v>90</v>
      </c>
      <c r="R11" s="292" t="s">
        <v>91</v>
      </c>
      <c r="S11" s="293" t="s">
        <v>92</v>
      </c>
      <c r="T11" s="294" t="s">
        <v>93</v>
      </c>
      <c r="U11" s="293" t="s">
        <v>94</v>
      </c>
      <c r="V11" s="295" t="s">
        <v>95</v>
      </c>
    </row>
    <row r="12" spans="2:23" x14ac:dyDescent="0.25">
      <c r="B12" s="138" t="s">
        <v>96</v>
      </c>
      <c r="C12" s="139">
        <v>45407</v>
      </c>
      <c r="D12" s="140" t="s">
        <v>97</v>
      </c>
      <c r="E12" s="140" t="s">
        <v>97</v>
      </c>
      <c r="F12" s="141" t="s">
        <v>97</v>
      </c>
      <c r="G12" s="142" t="s">
        <v>98</v>
      </c>
      <c r="H12" s="142" t="s">
        <v>99</v>
      </c>
      <c r="I12" s="141" t="s">
        <v>97</v>
      </c>
      <c r="J12" s="142" t="s">
        <v>97</v>
      </c>
      <c r="K12" s="141" t="s">
        <v>100</v>
      </c>
      <c r="L12" s="143" t="s">
        <v>97</v>
      </c>
      <c r="M12" s="143" t="s">
        <v>101</v>
      </c>
      <c r="N12" s="141" t="s">
        <v>102</v>
      </c>
      <c r="O12" s="332">
        <v>0</v>
      </c>
      <c r="P12" s="144">
        <v>16</v>
      </c>
      <c r="Q12" s="145"/>
      <c r="R12" s="146"/>
      <c r="S12" s="147">
        <v>100</v>
      </c>
      <c r="T12" s="148">
        <v>0.16</v>
      </c>
      <c r="U12" s="149">
        <f>S12*T12</f>
        <v>16</v>
      </c>
      <c r="V12" s="150">
        <f>S12+U12+R12</f>
        <v>116</v>
      </c>
    </row>
    <row r="13" spans="2:23" x14ac:dyDescent="0.25">
      <c r="B13" s="151" t="s">
        <v>103</v>
      </c>
      <c r="C13" s="152">
        <v>45407</v>
      </c>
      <c r="D13" s="153" t="s">
        <v>97</v>
      </c>
      <c r="E13" s="153" t="s">
        <v>97</v>
      </c>
      <c r="F13" s="154" t="s">
        <v>97</v>
      </c>
      <c r="G13" s="155" t="s">
        <v>104</v>
      </c>
      <c r="H13" s="156" t="s">
        <v>105</v>
      </c>
      <c r="I13" s="154" t="s">
        <v>97</v>
      </c>
      <c r="J13" s="156" t="s">
        <v>97</v>
      </c>
      <c r="K13" s="154" t="s">
        <v>100</v>
      </c>
      <c r="L13" s="157" t="s">
        <v>97</v>
      </c>
      <c r="M13" s="157" t="s">
        <v>101</v>
      </c>
      <c r="N13" s="157" t="s">
        <v>106</v>
      </c>
      <c r="O13" s="333"/>
      <c r="P13" s="158"/>
      <c r="Q13" s="159"/>
      <c r="R13" s="160">
        <v>200</v>
      </c>
      <c r="S13" s="161">
        <v>0</v>
      </c>
      <c r="T13" s="162">
        <v>0.16</v>
      </c>
      <c r="U13" s="163">
        <f>S13*T13</f>
        <v>0</v>
      </c>
      <c r="V13" s="164">
        <f>S13+U13+R13</f>
        <v>200</v>
      </c>
    </row>
    <row r="14" spans="2:23" x14ac:dyDescent="0.25">
      <c r="B14" s="151" t="s">
        <v>107</v>
      </c>
      <c r="C14" s="165">
        <v>45408</v>
      </c>
      <c r="D14" s="153" t="s">
        <v>97</v>
      </c>
      <c r="E14" s="153" t="s">
        <v>97</v>
      </c>
      <c r="F14" s="154" t="s">
        <v>97</v>
      </c>
      <c r="G14" s="155"/>
      <c r="H14" s="156"/>
      <c r="I14" s="154" t="s">
        <v>97</v>
      </c>
      <c r="J14" s="156" t="s">
        <v>108</v>
      </c>
      <c r="K14" s="154" t="s">
        <v>100</v>
      </c>
      <c r="L14" s="157" t="s">
        <v>109</v>
      </c>
      <c r="M14" s="166" t="s">
        <v>101</v>
      </c>
      <c r="N14" s="157" t="s">
        <v>110</v>
      </c>
      <c r="O14" s="333"/>
      <c r="P14" s="158"/>
      <c r="Q14" s="159"/>
      <c r="R14" s="160"/>
      <c r="S14" s="161">
        <v>-30</v>
      </c>
      <c r="T14" s="162">
        <v>0.16</v>
      </c>
      <c r="U14" s="163">
        <f t="shared" ref="U14:U17" si="0">S14*T14</f>
        <v>-4.8</v>
      </c>
      <c r="V14" s="164">
        <f>S14+U14+R14</f>
        <v>-34.799999999999997</v>
      </c>
    </row>
    <row r="15" spans="2:23" x14ac:dyDescent="0.25">
      <c r="B15" s="151" t="s">
        <v>111</v>
      </c>
      <c r="C15" s="165">
        <v>45409</v>
      </c>
      <c r="D15" s="153" t="s">
        <v>97</v>
      </c>
      <c r="E15" s="153" t="s">
        <v>97</v>
      </c>
      <c r="F15" s="154" t="s">
        <v>112</v>
      </c>
      <c r="G15" s="155" t="s">
        <v>97</v>
      </c>
      <c r="H15" s="156" t="s">
        <v>97</v>
      </c>
      <c r="I15" s="154" t="s">
        <v>97</v>
      </c>
      <c r="J15" s="156" t="s">
        <v>97</v>
      </c>
      <c r="K15" s="154" t="s">
        <v>100</v>
      </c>
      <c r="L15" s="157" t="s">
        <v>97</v>
      </c>
      <c r="M15" s="166" t="s">
        <v>101</v>
      </c>
      <c r="N15" s="157" t="s">
        <v>110</v>
      </c>
      <c r="O15" s="333">
        <v>2500</v>
      </c>
      <c r="P15" s="158"/>
      <c r="Q15" s="159"/>
      <c r="R15" s="160"/>
      <c r="S15" s="161">
        <v>0</v>
      </c>
      <c r="T15" s="162">
        <v>0.16</v>
      </c>
      <c r="U15" s="163">
        <f t="shared" si="0"/>
        <v>0</v>
      </c>
      <c r="V15" s="164">
        <f>O15</f>
        <v>2500</v>
      </c>
    </row>
    <row r="16" spans="2:23" x14ac:dyDescent="0.25">
      <c r="B16" s="151" t="s">
        <v>113</v>
      </c>
      <c r="C16" s="165">
        <v>45410</v>
      </c>
      <c r="D16" s="153" t="s">
        <v>97</v>
      </c>
      <c r="E16" s="153" t="s">
        <v>97</v>
      </c>
      <c r="F16" s="154" t="s">
        <v>97</v>
      </c>
      <c r="G16" s="155" t="s">
        <v>109</v>
      </c>
      <c r="H16" s="156" t="s">
        <v>114</v>
      </c>
      <c r="I16" s="154" t="s">
        <v>97</v>
      </c>
      <c r="J16" s="156" t="s">
        <v>97</v>
      </c>
      <c r="K16" s="154" t="s">
        <v>100</v>
      </c>
      <c r="L16" s="157" t="s">
        <v>97</v>
      </c>
      <c r="M16" s="157" t="s">
        <v>101</v>
      </c>
      <c r="N16" s="157" t="s">
        <v>115</v>
      </c>
      <c r="O16" s="333"/>
      <c r="P16" s="158"/>
      <c r="Q16" s="159"/>
      <c r="R16" s="160"/>
      <c r="S16" s="161">
        <v>150</v>
      </c>
      <c r="T16" s="162">
        <v>0.31</v>
      </c>
      <c r="U16" s="163">
        <f>S16*T16</f>
        <v>46.5</v>
      </c>
      <c r="V16" s="164">
        <f>S16+U16+R16</f>
        <v>196.5</v>
      </c>
    </row>
    <row r="17" spans="2:22" ht="15.75" thickBot="1" x14ac:dyDescent="0.3">
      <c r="B17" s="167" t="s">
        <v>116</v>
      </c>
      <c r="C17" s="168">
        <v>45410</v>
      </c>
      <c r="D17" s="152" t="s">
        <v>97</v>
      </c>
      <c r="E17" s="152" t="s">
        <v>97</v>
      </c>
      <c r="F17" s="169" t="s">
        <v>97</v>
      </c>
      <c r="G17" s="170" t="s">
        <v>117</v>
      </c>
      <c r="H17" s="170" t="s">
        <v>118</v>
      </c>
      <c r="I17" s="169" t="s">
        <v>97</v>
      </c>
      <c r="J17" s="170" t="s">
        <v>97</v>
      </c>
      <c r="K17" s="169" t="s">
        <v>100</v>
      </c>
      <c r="L17" s="171" t="s">
        <v>97</v>
      </c>
      <c r="M17" s="171" t="s">
        <v>101</v>
      </c>
      <c r="N17" s="169" t="s">
        <v>119</v>
      </c>
      <c r="O17" s="334"/>
      <c r="P17" s="172"/>
      <c r="Q17" s="173"/>
      <c r="R17" s="174"/>
      <c r="S17" s="175">
        <v>200</v>
      </c>
      <c r="T17" s="176">
        <v>0.08</v>
      </c>
      <c r="U17" s="177">
        <f t="shared" si="0"/>
        <v>16</v>
      </c>
      <c r="V17" s="178">
        <f>S17+U17+R17</f>
        <v>216</v>
      </c>
    </row>
    <row r="18" spans="2:22" ht="15.75" thickBot="1" x14ac:dyDescent="0.3">
      <c r="B18" s="561" t="s">
        <v>120</v>
      </c>
      <c r="C18" s="599"/>
      <c r="D18" s="599"/>
      <c r="E18" s="599"/>
      <c r="F18" s="599"/>
      <c r="G18" s="599"/>
      <c r="H18" s="599"/>
      <c r="I18" s="599"/>
      <c r="J18" s="599"/>
      <c r="K18" s="599"/>
      <c r="L18" s="599"/>
      <c r="M18" s="599"/>
      <c r="N18" s="562"/>
      <c r="O18" s="190">
        <f>SUM(O12:O17)</f>
        <v>2500</v>
      </c>
      <c r="P18" s="180">
        <f>SUM(P12:P17)</f>
        <v>16</v>
      </c>
      <c r="Q18" s="181">
        <f>SUM(Q12:Q17)</f>
        <v>0</v>
      </c>
      <c r="R18" s="181">
        <f>SUM(R12:R17)</f>
        <v>200</v>
      </c>
      <c r="S18" s="182">
        <f>SUM(S12:S17)</f>
        <v>420</v>
      </c>
      <c r="T18" s="183" t="s">
        <v>121</v>
      </c>
      <c r="U18" s="184">
        <f>SUM(U12:U17)</f>
        <v>73.7</v>
      </c>
      <c r="V18" s="185">
        <f>SUM(V12:V17)</f>
        <v>3193.7</v>
      </c>
    </row>
    <row r="20" spans="2:22" ht="15.75" thickBot="1" x14ac:dyDescent="0.3"/>
    <row r="21" spans="2:22" ht="45.75" thickBot="1" x14ac:dyDescent="0.3">
      <c r="F21" s="296" t="s">
        <v>122</v>
      </c>
      <c r="G21" s="297" t="s">
        <v>123</v>
      </c>
      <c r="H21" s="19"/>
      <c r="I21" s="287" t="s">
        <v>89</v>
      </c>
      <c r="J21" s="297" t="s">
        <v>124</v>
      </c>
      <c r="L21" s="575" t="s">
        <v>125</v>
      </c>
      <c r="M21" s="576"/>
      <c r="N21" s="577"/>
      <c r="T21" s="88"/>
    </row>
    <row r="22" spans="2:22" x14ac:dyDescent="0.25">
      <c r="B22" s="578" t="s">
        <v>126</v>
      </c>
      <c r="C22" s="579"/>
      <c r="D22" s="579"/>
      <c r="E22" s="584"/>
      <c r="F22" s="191">
        <f>R18</f>
        <v>200</v>
      </c>
      <c r="G22" s="134">
        <f>F22*0%</f>
        <v>0</v>
      </c>
      <c r="I22" s="187">
        <v>16</v>
      </c>
      <c r="J22" s="186">
        <v>0</v>
      </c>
      <c r="L22" s="578" t="s">
        <v>127</v>
      </c>
      <c r="M22" s="580"/>
      <c r="N22" s="89">
        <v>0.16</v>
      </c>
    </row>
    <row r="23" spans="2:22" x14ac:dyDescent="0.25">
      <c r="B23" s="563" t="s">
        <v>128</v>
      </c>
      <c r="C23" s="564"/>
      <c r="D23" s="564"/>
      <c r="E23" s="582"/>
      <c r="F23" s="192">
        <f>O18</f>
        <v>2500</v>
      </c>
      <c r="G23" s="135">
        <f>F23*0%</f>
        <v>0</v>
      </c>
      <c r="I23" s="188"/>
      <c r="J23" s="70"/>
      <c r="L23" s="567" t="s">
        <v>129</v>
      </c>
      <c r="M23" s="568"/>
      <c r="N23" s="90" t="s">
        <v>130</v>
      </c>
    </row>
    <row r="24" spans="2:22" x14ac:dyDescent="0.25">
      <c r="B24" s="563" t="s">
        <v>131</v>
      </c>
      <c r="C24" s="564"/>
      <c r="D24" s="564"/>
      <c r="E24" s="582"/>
      <c r="F24" s="192">
        <f>S12+S14</f>
        <v>70</v>
      </c>
      <c r="G24" s="135">
        <f>F24*16%</f>
        <v>11.200000000000001</v>
      </c>
      <c r="I24" s="188"/>
      <c r="J24" s="70"/>
      <c r="L24" s="563" t="s">
        <v>132</v>
      </c>
      <c r="M24" s="569"/>
      <c r="N24" s="91">
        <v>0.08</v>
      </c>
    </row>
    <row r="25" spans="2:22" ht="15.75" thickBot="1" x14ac:dyDescent="0.3">
      <c r="B25" s="567" t="s">
        <v>133</v>
      </c>
      <c r="C25" s="570"/>
      <c r="D25" s="570"/>
      <c r="E25" s="583"/>
      <c r="F25" s="192">
        <v>150</v>
      </c>
      <c r="G25" s="135">
        <f>F25*31%</f>
        <v>46.5</v>
      </c>
      <c r="I25" s="189"/>
      <c r="J25" s="71"/>
      <c r="L25" s="556" t="s">
        <v>134</v>
      </c>
      <c r="M25" s="571"/>
      <c r="N25" s="92">
        <v>0</v>
      </c>
    </row>
    <row r="26" spans="2:22" ht="15.75" thickBot="1" x14ac:dyDescent="0.3">
      <c r="B26" s="556" t="s">
        <v>135</v>
      </c>
      <c r="C26" s="557"/>
      <c r="D26" s="557"/>
      <c r="E26" s="581"/>
      <c r="F26" s="336">
        <v>200</v>
      </c>
      <c r="G26" s="136">
        <f>F26*8%</f>
        <v>16</v>
      </c>
      <c r="I26" s="181">
        <f>SUM(I22:I25)</f>
        <v>16</v>
      </c>
      <c r="J26" s="179">
        <f>SUM(J22:J25)</f>
        <v>0</v>
      </c>
    </row>
    <row r="27" spans="2:22" ht="17.25" customHeight="1" thickBot="1" x14ac:dyDescent="0.3">
      <c r="F27" s="190">
        <f>SUM(F22:F26)</f>
        <v>3120</v>
      </c>
      <c r="G27" s="179">
        <f>SUM(G22:G26)</f>
        <v>73.7</v>
      </c>
    </row>
    <row r="28" spans="2:22" ht="30.75" customHeight="1" thickBot="1" x14ac:dyDescent="0.3">
      <c r="F28" s="283" t="s">
        <v>244</v>
      </c>
      <c r="G28" s="190">
        <f>F27+G27</f>
        <v>3193.7</v>
      </c>
      <c r="J28" s="236"/>
    </row>
    <row r="29" spans="2:22" x14ac:dyDescent="0.25">
      <c r="I29" s="284"/>
    </row>
    <row r="30" spans="2:22" ht="15.75" thickBot="1" x14ac:dyDescent="0.3"/>
    <row r="31" spans="2:22" ht="15.75" thickBot="1" x14ac:dyDescent="0.3">
      <c r="B31" s="588" t="s">
        <v>136</v>
      </c>
      <c r="C31" s="589"/>
      <c r="D31" s="589"/>
      <c r="E31" s="589"/>
      <c r="F31" s="589"/>
      <c r="G31" s="589"/>
      <c r="H31" s="590"/>
      <c r="I31" s="93"/>
      <c r="J31" s="93"/>
      <c r="K31" s="93"/>
    </row>
    <row r="32" spans="2:22" ht="45.75" thickBot="1" x14ac:dyDescent="0.3">
      <c r="B32" s="298" t="s">
        <v>76</v>
      </c>
      <c r="C32" s="287" t="s">
        <v>137</v>
      </c>
      <c r="D32" s="299" t="s">
        <v>138</v>
      </c>
      <c r="E32" s="291" t="s">
        <v>86</v>
      </c>
      <c r="F32" s="300" t="s">
        <v>87</v>
      </c>
      <c r="G32" s="287" t="s">
        <v>139</v>
      </c>
      <c r="H32" s="301" t="s">
        <v>140</v>
      </c>
    </row>
    <row r="33" spans="2:8" x14ac:dyDescent="0.25">
      <c r="B33" s="100">
        <v>45407</v>
      </c>
      <c r="C33" s="101" t="s">
        <v>141</v>
      </c>
      <c r="D33" s="102" t="s">
        <v>98</v>
      </c>
      <c r="E33" s="98" t="s">
        <v>101</v>
      </c>
      <c r="F33" s="103" t="s">
        <v>102</v>
      </c>
      <c r="G33" s="104">
        <f>P12</f>
        <v>16</v>
      </c>
      <c r="H33" s="105">
        <v>20240300000071</v>
      </c>
    </row>
    <row r="34" spans="2:8" x14ac:dyDescent="0.25">
      <c r="B34" s="106"/>
      <c r="C34" s="107"/>
      <c r="D34" s="108"/>
      <c r="E34" s="97"/>
      <c r="F34" s="109"/>
      <c r="G34" s="110"/>
      <c r="H34" s="111"/>
    </row>
    <row r="35" spans="2:8" ht="15.75" thickBot="1" x14ac:dyDescent="0.3">
      <c r="B35" s="106"/>
      <c r="C35" s="107"/>
      <c r="D35" s="108"/>
      <c r="E35" s="97"/>
      <c r="F35" s="109"/>
      <c r="G35" s="110"/>
      <c r="H35" s="111"/>
    </row>
    <row r="36" spans="2:8" ht="15.75" thickBot="1" x14ac:dyDescent="0.3">
      <c r="B36" s="239"/>
      <c r="C36" s="240"/>
      <c r="D36" s="240"/>
      <c r="E36" s="240"/>
      <c r="F36" s="240"/>
      <c r="G36" s="112">
        <f>SUM(G33:G35)</f>
        <v>16</v>
      </c>
      <c r="H36" s="113"/>
    </row>
    <row r="40" spans="2:8" x14ac:dyDescent="0.25">
      <c r="F40" s="595"/>
      <c r="G40" s="595"/>
    </row>
    <row r="41" spans="2:8" ht="15.75" thickBot="1" x14ac:dyDescent="0.3"/>
    <row r="42" spans="2:8" ht="15.75" thickBot="1" x14ac:dyDescent="0.3">
      <c r="B42" s="230" t="s">
        <v>144</v>
      </c>
      <c r="C42" s="231"/>
      <c r="D42" s="232"/>
    </row>
    <row r="43" spans="2:8" ht="15.75" thickBot="1" x14ac:dyDescent="0.3">
      <c r="B43" s="233" t="s">
        <v>145</v>
      </c>
      <c r="C43" s="234"/>
      <c r="D43" s="235"/>
      <c r="F43" s="593" t="s">
        <v>166</v>
      </c>
      <c r="G43" s="594"/>
    </row>
    <row r="44" spans="2:8" ht="15.75" thickBot="1" x14ac:dyDescent="0.3">
      <c r="B44" s="137"/>
      <c r="C44" s="137"/>
      <c r="D44" s="137"/>
    </row>
    <row r="45" spans="2:8" ht="15.75" thickBot="1" x14ac:dyDescent="0.3">
      <c r="B45" s="227" t="s">
        <v>143</v>
      </c>
      <c r="C45" s="228"/>
      <c r="D45" s="229"/>
    </row>
    <row r="46" spans="2:8" ht="15.75" thickBot="1" x14ac:dyDescent="0.3"/>
    <row r="47" spans="2:8" ht="15.75" thickBot="1" x14ac:dyDescent="0.3">
      <c r="B47" s="553" t="s">
        <v>142</v>
      </c>
      <c r="C47" s="554"/>
      <c r="D47" s="555"/>
    </row>
    <row r="49" spans="2:22" ht="15.75" thickBot="1" x14ac:dyDescent="0.3"/>
    <row r="50" spans="2:22" ht="15.75" thickBot="1" x14ac:dyDescent="0.3"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335"/>
      <c r="P50" s="7"/>
      <c r="Q50" s="7"/>
      <c r="R50" s="7"/>
      <c r="S50" s="572" t="s">
        <v>74</v>
      </c>
      <c r="T50" s="573"/>
      <c r="U50" s="573"/>
      <c r="V50" s="574"/>
    </row>
    <row r="51" spans="2:22" ht="45.75" thickBot="1" x14ac:dyDescent="0.3">
      <c r="B51" s="287" t="s">
        <v>75</v>
      </c>
      <c r="C51" s="288" t="s">
        <v>76</v>
      </c>
      <c r="D51" s="287" t="s">
        <v>77</v>
      </c>
      <c r="E51" s="287" t="s">
        <v>78</v>
      </c>
      <c r="F51" s="289" t="s">
        <v>79</v>
      </c>
      <c r="G51" s="289" t="s">
        <v>80</v>
      </c>
      <c r="H51" s="289" t="s">
        <v>81</v>
      </c>
      <c r="I51" s="287" t="s">
        <v>82</v>
      </c>
      <c r="J51" s="290" t="s">
        <v>83</v>
      </c>
      <c r="K51" s="287" t="s">
        <v>84</v>
      </c>
      <c r="L51" s="287" t="s">
        <v>85</v>
      </c>
      <c r="M51" s="291" t="s">
        <v>86</v>
      </c>
      <c r="N51" s="291" t="s">
        <v>87</v>
      </c>
      <c r="O51" s="292" t="s">
        <v>88</v>
      </c>
      <c r="P51" s="287" t="s">
        <v>89</v>
      </c>
      <c r="Q51" s="287" t="s">
        <v>90</v>
      </c>
      <c r="R51" s="292" t="s">
        <v>91</v>
      </c>
      <c r="S51" s="293" t="s">
        <v>92</v>
      </c>
      <c r="T51" s="294" t="s">
        <v>93</v>
      </c>
      <c r="U51" s="293" t="s">
        <v>94</v>
      </c>
      <c r="V51" s="302" t="s">
        <v>95</v>
      </c>
    </row>
    <row r="52" spans="2:22" x14ac:dyDescent="0.25">
      <c r="B52" s="138"/>
      <c r="C52" s="139"/>
      <c r="D52" s="140"/>
      <c r="E52" s="140"/>
      <c r="F52" s="141"/>
      <c r="G52" s="142"/>
      <c r="H52" s="142"/>
      <c r="I52" s="141"/>
      <c r="J52" s="142"/>
      <c r="K52" s="141"/>
      <c r="L52" s="143"/>
      <c r="M52" s="143"/>
      <c r="N52" s="141"/>
      <c r="O52" s="332">
        <v>0</v>
      </c>
      <c r="P52" s="144">
        <v>30</v>
      </c>
      <c r="Q52" s="145"/>
      <c r="R52" s="146"/>
      <c r="S52" s="147"/>
      <c r="T52" s="148">
        <v>0.16</v>
      </c>
      <c r="U52" s="149">
        <f>S52*T52</f>
        <v>0</v>
      </c>
      <c r="V52" s="150">
        <f>S52+U52+R52</f>
        <v>0</v>
      </c>
    </row>
    <row r="53" spans="2:22" x14ac:dyDescent="0.25">
      <c r="B53" s="151"/>
      <c r="C53" s="152"/>
      <c r="D53" s="153"/>
      <c r="E53" s="153"/>
      <c r="F53" s="154"/>
      <c r="G53" s="155"/>
      <c r="H53" s="156"/>
      <c r="I53" s="154"/>
      <c r="J53" s="156"/>
      <c r="K53" s="154"/>
      <c r="L53" s="157"/>
      <c r="M53" s="157"/>
      <c r="N53" s="157"/>
      <c r="O53" s="333"/>
      <c r="P53" s="158"/>
      <c r="Q53" s="159"/>
      <c r="R53" s="160"/>
      <c r="S53" s="161"/>
      <c r="T53" s="162">
        <v>0.16</v>
      </c>
      <c r="U53" s="163">
        <f>S53*T53</f>
        <v>0</v>
      </c>
      <c r="V53" s="164">
        <f>S53+U53+R53</f>
        <v>0</v>
      </c>
    </row>
    <row r="54" spans="2:22" x14ac:dyDescent="0.25">
      <c r="B54" s="151"/>
      <c r="C54" s="165"/>
      <c r="D54" s="153"/>
      <c r="E54" s="153"/>
      <c r="F54" s="154"/>
      <c r="G54" s="155"/>
      <c r="H54" s="156"/>
      <c r="I54" s="154"/>
      <c r="J54" s="156"/>
      <c r="K54" s="154"/>
      <c r="L54" s="157"/>
      <c r="M54" s="166"/>
      <c r="N54" s="157"/>
      <c r="O54" s="333"/>
      <c r="P54" s="158"/>
      <c r="Q54" s="159"/>
      <c r="R54" s="160"/>
      <c r="S54" s="161"/>
      <c r="T54" s="162">
        <v>0.16</v>
      </c>
      <c r="U54" s="163">
        <f t="shared" ref="U54:U55" si="1">S54*T54</f>
        <v>0</v>
      </c>
      <c r="V54" s="164">
        <f>S54+U54+R54</f>
        <v>0</v>
      </c>
    </row>
    <row r="55" spans="2:22" x14ac:dyDescent="0.25">
      <c r="B55" s="151"/>
      <c r="C55" s="165"/>
      <c r="D55" s="153"/>
      <c r="E55" s="153"/>
      <c r="F55" s="154"/>
      <c r="G55" s="155"/>
      <c r="H55" s="156"/>
      <c r="I55" s="154"/>
      <c r="J55" s="156"/>
      <c r="K55" s="154"/>
      <c r="L55" s="157"/>
      <c r="M55" s="166"/>
      <c r="N55" s="157"/>
      <c r="O55" s="333"/>
      <c r="P55" s="158"/>
      <c r="Q55" s="159"/>
      <c r="R55" s="160"/>
      <c r="S55" s="161"/>
      <c r="T55" s="162">
        <v>0.16</v>
      </c>
      <c r="U55" s="163">
        <f t="shared" si="1"/>
        <v>0</v>
      </c>
      <c r="V55" s="164">
        <f>O55</f>
        <v>0</v>
      </c>
    </row>
    <row r="56" spans="2:22" x14ac:dyDescent="0.25">
      <c r="B56" s="151"/>
      <c r="C56" s="165"/>
      <c r="D56" s="153"/>
      <c r="E56" s="153"/>
      <c r="F56" s="154"/>
      <c r="G56" s="155"/>
      <c r="H56" s="156"/>
      <c r="I56" s="154"/>
      <c r="J56" s="156"/>
      <c r="K56" s="154"/>
      <c r="L56" s="157"/>
      <c r="M56" s="157"/>
      <c r="N56" s="157"/>
      <c r="O56" s="333"/>
      <c r="P56" s="158"/>
      <c r="Q56" s="159"/>
      <c r="R56" s="160"/>
      <c r="S56" s="161"/>
      <c r="T56" s="162">
        <v>0.16</v>
      </c>
      <c r="U56" s="163">
        <f>S56*T56</f>
        <v>0</v>
      </c>
      <c r="V56" s="164">
        <f>S56+U56+R56</f>
        <v>0</v>
      </c>
    </row>
    <row r="57" spans="2:22" ht="15.75" thickBot="1" x14ac:dyDescent="0.3">
      <c r="B57" s="167"/>
      <c r="C57" s="168"/>
      <c r="D57" s="152"/>
      <c r="E57" s="152"/>
      <c r="F57" s="169"/>
      <c r="G57" s="170"/>
      <c r="H57" s="170"/>
      <c r="I57" s="169"/>
      <c r="J57" s="170"/>
      <c r="K57" s="169"/>
      <c r="L57" s="171"/>
      <c r="M57" s="171"/>
      <c r="N57" s="169"/>
      <c r="O57" s="334"/>
      <c r="P57" s="172"/>
      <c r="Q57" s="173"/>
      <c r="R57" s="174"/>
      <c r="S57" s="175"/>
      <c r="T57" s="162">
        <v>0.16</v>
      </c>
      <c r="U57" s="177">
        <f t="shared" ref="U57" si="2">S57*T57</f>
        <v>0</v>
      </c>
      <c r="V57" s="178">
        <f>S57+U57+R57</f>
        <v>0</v>
      </c>
    </row>
    <row r="58" spans="2:22" ht="15.75" thickBot="1" x14ac:dyDescent="0.3">
      <c r="B58" s="558" t="s">
        <v>120</v>
      </c>
      <c r="C58" s="559"/>
      <c r="D58" s="559"/>
      <c r="E58" s="559"/>
      <c r="F58" s="559"/>
      <c r="G58" s="559"/>
      <c r="H58" s="559"/>
      <c r="I58" s="559"/>
      <c r="J58" s="559"/>
      <c r="K58" s="559"/>
      <c r="L58" s="559"/>
      <c r="M58" s="559"/>
      <c r="N58" s="560"/>
      <c r="O58" s="190">
        <f>SUM(O52:O57)</f>
        <v>0</v>
      </c>
      <c r="P58" s="180">
        <f>SUM(P52:P57)</f>
        <v>30</v>
      </c>
      <c r="Q58" s="181">
        <f>SUM(Q52:Q57)</f>
        <v>0</v>
      </c>
      <c r="R58" s="181">
        <f>SUM(R52:R57)</f>
        <v>0</v>
      </c>
      <c r="S58" s="182">
        <f>SUM(S52:S57)</f>
        <v>0</v>
      </c>
      <c r="T58" s="183" t="s">
        <v>121</v>
      </c>
      <c r="U58" s="184">
        <f>SUM(U52:U57)</f>
        <v>0</v>
      </c>
      <c r="V58" s="185">
        <f>SUM(V52:V57)</f>
        <v>0</v>
      </c>
    </row>
    <row r="60" spans="2:22" ht="15.75" thickBot="1" x14ac:dyDescent="0.3"/>
    <row r="61" spans="2:22" ht="45.75" thickBot="1" x14ac:dyDescent="0.3">
      <c r="F61" s="296" t="s">
        <v>122</v>
      </c>
      <c r="G61" s="297" t="s">
        <v>123</v>
      </c>
      <c r="H61" s="19"/>
      <c r="I61" s="215" t="s">
        <v>89</v>
      </c>
      <c r="J61" s="297" t="s">
        <v>124</v>
      </c>
      <c r="K61" s="19"/>
      <c r="L61" s="575" t="s">
        <v>125</v>
      </c>
      <c r="M61" s="576"/>
      <c r="N61" s="577"/>
      <c r="T61" s="88"/>
    </row>
    <row r="62" spans="2:22" x14ac:dyDescent="0.25">
      <c r="B62" s="578" t="s">
        <v>126</v>
      </c>
      <c r="C62" s="579"/>
      <c r="D62" s="579"/>
      <c r="E62" s="584"/>
      <c r="F62" s="191">
        <f>R58</f>
        <v>0</v>
      </c>
      <c r="G62" s="134">
        <f>F62*0%</f>
        <v>0</v>
      </c>
      <c r="I62" s="187">
        <v>0</v>
      </c>
      <c r="J62" s="186">
        <v>0</v>
      </c>
      <c r="L62" s="578" t="s">
        <v>127</v>
      </c>
      <c r="M62" s="580"/>
      <c r="N62" s="89">
        <v>0.16</v>
      </c>
    </row>
    <row r="63" spans="2:22" x14ac:dyDescent="0.25">
      <c r="B63" s="563" t="s">
        <v>128</v>
      </c>
      <c r="C63" s="564"/>
      <c r="D63" s="564"/>
      <c r="E63" s="582"/>
      <c r="F63" s="192">
        <f>O58</f>
        <v>0</v>
      </c>
      <c r="G63" s="135">
        <f>F63*0%</f>
        <v>0</v>
      </c>
      <c r="I63" s="188"/>
      <c r="J63" s="70"/>
      <c r="L63" s="567" t="s">
        <v>129</v>
      </c>
      <c r="M63" s="568"/>
      <c r="N63" s="90" t="s">
        <v>130</v>
      </c>
    </row>
    <row r="64" spans="2:22" x14ac:dyDescent="0.25">
      <c r="B64" s="563" t="s">
        <v>131</v>
      </c>
      <c r="C64" s="564"/>
      <c r="D64" s="564"/>
      <c r="E64" s="582"/>
      <c r="F64" s="192">
        <v>0</v>
      </c>
      <c r="G64" s="135">
        <f>F64*16%</f>
        <v>0</v>
      </c>
      <c r="I64" s="188"/>
      <c r="J64" s="70"/>
      <c r="L64" s="563" t="s">
        <v>132</v>
      </c>
      <c r="M64" s="569"/>
      <c r="N64" s="91">
        <v>0.08</v>
      </c>
    </row>
    <row r="65" spans="2:14" ht="15.75" thickBot="1" x14ac:dyDescent="0.3">
      <c r="B65" s="567" t="s">
        <v>133</v>
      </c>
      <c r="C65" s="570"/>
      <c r="D65" s="570"/>
      <c r="E65" s="583"/>
      <c r="F65" s="192">
        <v>0</v>
      </c>
      <c r="G65" s="135">
        <f>F65*31%</f>
        <v>0</v>
      </c>
      <c r="I65" s="189"/>
      <c r="J65" s="71"/>
      <c r="L65" s="556" t="s">
        <v>134</v>
      </c>
      <c r="M65" s="571"/>
      <c r="N65" s="92">
        <v>0</v>
      </c>
    </row>
    <row r="66" spans="2:14" ht="15.75" thickBot="1" x14ac:dyDescent="0.3">
      <c r="B66" s="556" t="s">
        <v>135</v>
      </c>
      <c r="C66" s="557"/>
      <c r="D66" s="557"/>
      <c r="E66" s="581"/>
      <c r="F66" s="336">
        <v>0</v>
      </c>
      <c r="G66" s="136">
        <f>F66*8%</f>
        <v>0</v>
      </c>
      <c r="I66" s="181">
        <f>SUM(I62:I65)</f>
        <v>0</v>
      </c>
      <c r="J66" s="179">
        <f>SUM(J62:J65)</f>
        <v>0</v>
      </c>
    </row>
    <row r="67" spans="2:14" ht="15.75" thickBot="1" x14ac:dyDescent="0.3">
      <c r="F67" s="190">
        <f>SUM(F62:F66)</f>
        <v>0</v>
      </c>
      <c r="G67" s="179">
        <f>SUM(G62:G66)</f>
        <v>0</v>
      </c>
    </row>
    <row r="68" spans="2:14" ht="26.25" thickBot="1" x14ac:dyDescent="0.3">
      <c r="F68" s="283" t="s">
        <v>244</v>
      </c>
      <c r="G68" s="190">
        <f>F67+G67</f>
        <v>0</v>
      </c>
      <c r="J68" s="236"/>
    </row>
    <row r="70" spans="2:14" ht="15.75" thickBot="1" x14ac:dyDescent="0.3"/>
    <row r="71" spans="2:14" ht="15.75" thickBot="1" x14ac:dyDescent="0.3">
      <c r="B71" s="588" t="s">
        <v>136</v>
      </c>
      <c r="C71" s="589"/>
      <c r="D71" s="589"/>
      <c r="E71" s="589"/>
      <c r="F71" s="589"/>
      <c r="G71" s="589"/>
      <c r="H71" s="590"/>
      <c r="I71" s="93"/>
      <c r="J71" s="93"/>
      <c r="K71" s="93"/>
    </row>
    <row r="72" spans="2:14" ht="45.75" thickBot="1" x14ac:dyDescent="0.3">
      <c r="B72" s="298" t="s">
        <v>76</v>
      </c>
      <c r="C72" s="287" t="s">
        <v>137</v>
      </c>
      <c r="D72" s="299" t="s">
        <v>138</v>
      </c>
      <c r="E72" s="291" t="s">
        <v>86</v>
      </c>
      <c r="F72" s="300" t="s">
        <v>87</v>
      </c>
      <c r="G72" s="287" t="s">
        <v>139</v>
      </c>
      <c r="H72" s="301" t="s">
        <v>140</v>
      </c>
    </row>
    <row r="73" spans="2:14" x14ac:dyDescent="0.25">
      <c r="B73" s="100"/>
      <c r="C73" s="101"/>
      <c r="D73" s="102"/>
      <c r="E73" s="98"/>
      <c r="F73" s="103"/>
      <c r="G73" s="104"/>
      <c r="H73" s="105"/>
    </row>
    <row r="74" spans="2:14" x14ac:dyDescent="0.25">
      <c r="B74" s="106"/>
      <c r="C74" s="107"/>
      <c r="D74" s="108"/>
      <c r="E74" s="97"/>
      <c r="F74" s="109"/>
      <c r="G74" s="110"/>
      <c r="H74" s="111"/>
    </row>
    <row r="75" spans="2:14" ht="15.75" thickBot="1" x14ac:dyDescent="0.3">
      <c r="B75" s="106"/>
      <c r="C75" s="107"/>
      <c r="D75" s="108"/>
      <c r="E75" s="97"/>
      <c r="F75" s="109"/>
      <c r="G75" s="110"/>
      <c r="H75" s="111"/>
    </row>
    <row r="76" spans="2:14" ht="15.75" thickBot="1" x14ac:dyDescent="0.3">
      <c r="B76" s="239"/>
      <c r="C76" s="240"/>
      <c r="D76" s="240"/>
      <c r="E76" s="240"/>
      <c r="F76" s="240"/>
      <c r="G76" s="112">
        <f>SUM(G73:G75)</f>
        <v>0</v>
      </c>
      <c r="H76" s="113"/>
    </row>
    <row r="80" spans="2:14" ht="15.75" thickBot="1" x14ac:dyDescent="0.3"/>
    <row r="81" spans="2:22" ht="15.75" thickBot="1" x14ac:dyDescent="0.3">
      <c r="B81" s="230" t="s">
        <v>144</v>
      </c>
      <c r="C81" s="231"/>
      <c r="D81" s="232"/>
    </row>
    <row r="82" spans="2:22" ht="15.75" thickBot="1" x14ac:dyDescent="0.3">
      <c r="B82" s="233" t="s">
        <v>145</v>
      </c>
      <c r="C82" s="234"/>
      <c r="D82" s="235"/>
      <c r="F82" s="591" t="s">
        <v>167</v>
      </c>
      <c r="G82" s="592"/>
    </row>
    <row r="83" spans="2:22" ht="15.75" thickBot="1" x14ac:dyDescent="0.3">
      <c r="B83" s="137"/>
      <c r="C83" s="137"/>
      <c r="D83" s="137"/>
    </row>
    <row r="84" spans="2:22" ht="15.75" thickBot="1" x14ac:dyDescent="0.3">
      <c r="B84" s="227" t="s">
        <v>143</v>
      </c>
      <c r="C84" s="228"/>
      <c r="D84" s="229"/>
    </row>
    <row r="85" spans="2:22" ht="15.75" thickBot="1" x14ac:dyDescent="0.3"/>
    <row r="86" spans="2:22" ht="15.75" thickBot="1" x14ac:dyDescent="0.3">
      <c r="B86" s="553" t="s">
        <v>142</v>
      </c>
      <c r="C86" s="554"/>
      <c r="D86" s="555"/>
    </row>
    <row r="88" spans="2:22" ht="15.75" thickBot="1" x14ac:dyDescent="0.3"/>
    <row r="89" spans="2:22" ht="15.75" thickBot="1" x14ac:dyDescent="0.3"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335"/>
      <c r="P89" s="7"/>
      <c r="Q89" s="7"/>
      <c r="R89" s="7"/>
      <c r="S89" s="585" t="s">
        <v>74</v>
      </c>
      <c r="T89" s="586"/>
      <c r="U89" s="586"/>
      <c r="V89" s="587"/>
    </row>
    <row r="90" spans="2:22" ht="45.75" thickBot="1" x14ac:dyDescent="0.3">
      <c r="B90" s="287" t="s">
        <v>75</v>
      </c>
      <c r="C90" s="288" t="s">
        <v>76</v>
      </c>
      <c r="D90" s="287" t="s">
        <v>77</v>
      </c>
      <c r="E90" s="287" t="s">
        <v>78</v>
      </c>
      <c r="F90" s="289" t="s">
        <v>79</v>
      </c>
      <c r="G90" s="289" t="s">
        <v>80</v>
      </c>
      <c r="H90" s="289" t="s">
        <v>81</v>
      </c>
      <c r="I90" s="287" t="s">
        <v>82</v>
      </c>
      <c r="J90" s="290" t="s">
        <v>83</v>
      </c>
      <c r="K90" s="287" t="s">
        <v>84</v>
      </c>
      <c r="L90" s="287" t="s">
        <v>85</v>
      </c>
      <c r="M90" s="291" t="s">
        <v>86</v>
      </c>
      <c r="N90" s="291" t="s">
        <v>87</v>
      </c>
      <c r="O90" s="292" t="s">
        <v>88</v>
      </c>
      <c r="P90" s="287" t="s">
        <v>89</v>
      </c>
      <c r="Q90" s="287" t="s">
        <v>90</v>
      </c>
      <c r="R90" s="292" t="s">
        <v>91</v>
      </c>
      <c r="S90" s="293" t="s">
        <v>92</v>
      </c>
      <c r="T90" s="294" t="s">
        <v>93</v>
      </c>
      <c r="U90" s="293" t="s">
        <v>94</v>
      </c>
      <c r="V90" s="295" t="s">
        <v>95</v>
      </c>
    </row>
    <row r="91" spans="2:22" x14ac:dyDescent="0.25">
      <c r="B91" s="138"/>
      <c r="C91" s="139"/>
      <c r="D91" s="140"/>
      <c r="E91" s="140"/>
      <c r="F91" s="141"/>
      <c r="G91" s="142"/>
      <c r="H91" s="142"/>
      <c r="I91" s="141"/>
      <c r="J91" s="142"/>
      <c r="K91" s="141"/>
      <c r="L91" s="143"/>
      <c r="M91" s="143"/>
      <c r="N91" s="141"/>
      <c r="O91" s="332"/>
      <c r="P91" s="144"/>
      <c r="Q91" s="145"/>
      <c r="R91" s="146"/>
      <c r="S91" s="147"/>
      <c r="T91" s="148">
        <v>0.16</v>
      </c>
      <c r="U91" s="149">
        <f>S91*T91</f>
        <v>0</v>
      </c>
      <c r="V91" s="150">
        <f>S91+U91+R91</f>
        <v>0</v>
      </c>
    </row>
    <row r="92" spans="2:22" x14ac:dyDescent="0.25">
      <c r="B92" s="151"/>
      <c r="C92" s="152"/>
      <c r="D92" s="153"/>
      <c r="E92" s="153"/>
      <c r="F92" s="154"/>
      <c r="G92" s="155"/>
      <c r="H92" s="156"/>
      <c r="I92" s="154"/>
      <c r="J92" s="156"/>
      <c r="K92" s="154"/>
      <c r="L92" s="157"/>
      <c r="M92" s="157"/>
      <c r="N92" s="157"/>
      <c r="O92" s="333"/>
      <c r="P92" s="158"/>
      <c r="Q92" s="159"/>
      <c r="R92" s="160"/>
      <c r="S92" s="161"/>
      <c r="T92" s="162">
        <v>0.16</v>
      </c>
      <c r="U92" s="163">
        <f>S92*T92</f>
        <v>0</v>
      </c>
      <c r="V92" s="164">
        <f>S92+U92+R92</f>
        <v>0</v>
      </c>
    </row>
    <row r="93" spans="2:22" x14ac:dyDescent="0.25">
      <c r="B93" s="151"/>
      <c r="C93" s="165"/>
      <c r="D93" s="153"/>
      <c r="E93" s="153"/>
      <c r="F93" s="154"/>
      <c r="G93" s="155"/>
      <c r="H93" s="156"/>
      <c r="I93" s="154"/>
      <c r="J93" s="156"/>
      <c r="K93" s="154"/>
      <c r="L93" s="157"/>
      <c r="M93" s="166"/>
      <c r="N93" s="157"/>
      <c r="O93" s="333"/>
      <c r="P93" s="158"/>
      <c r="Q93" s="159"/>
      <c r="R93" s="160"/>
      <c r="S93" s="161"/>
      <c r="T93" s="162">
        <v>0.16</v>
      </c>
      <c r="U93" s="163">
        <f t="shared" ref="U93:U94" si="3">S93*T93</f>
        <v>0</v>
      </c>
      <c r="V93" s="164">
        <f>S93+U93+R93</f>
        <v>0</v>
      </c>
    </row>
    <row r="94" spans="2:22" x14ac:dyDescent="0.25">
      <c r="B94" s="151"/>
      <c r="C94" s="165"/>
      <c r="D94" s="153"/>
      <c r="E94" s="153"/>
      <c r="F94" s="154"/>
      <c r="G94" s="155"/>
      <c r="H94" s="156"/>
      <c r="I94" s="154"/>
      <c r="J94" s="156"/>
      <c r="K94" s="154"/>
      <c r="L94" s="157"/>
      <c r="M94" s="166"/>
      <c r="N94" s="157"/>
      <c r="O94" s="333"/>
      <c r="P94" s="158"/>
      <c r="Q94" s="159"/>
      <c r="R94" s="160"/>
      <c r="S94" s="161"/>
      <c r="T94" s="162">
        <v>0.16</v>
      </c>
      <c r="U94" s="163">
        <f t="shared" si="3"/>
        <v>0</v>
      </c>
      <c r="V94" s="164">
        <f>O94</f>
        <v>0</v>
      </c>
    </row>
    <row r="95" spans="2:22" x14ac:dyDescent="0.25">
      <c r="B95" s="151"/>
      <c r="C95" s="165"/>
      <c r="D95" s="153"/>
      <c r="E95" s="153"/>
      <c r="F95" s="154"/>
      <c r="G95" s="155"/>
      <c r="H95" s="156"/>
      <c r="I95" s="154"/>
      <c r="J95" s="156"/>
      <c r="K95" s="154"/>
      <c r="L95" s="157"/>
      <c r="M95" s="157"/>
      <c r="N95" s="157"/>
      <c r="O95" s="333"/>
      <c r="P95" s="158"/>
      <c r="Q95" s="159"/>
      <c r="R95" s="160"/>
      <c r="S95" s="161"/>
      <c r="T95" s="162">
        <v>0.16</v>
      </c>
      <c r="U95" s="163">
        <f>S95*T95</f>
        <v>0</v>
      </c>
      <c r="V95" s="164">
        <f>S95+U95+R95</f>
        <v>0</v>
      </c>
    </row>
    <row r="96" spans="2:22" ht="15.75" thickBot="1" x14ac:dyDescent="0.3">
      <c r="B96" s="167"/>
      <c r="C96" s="168"/>
      <c r="D96" s="152"/>
      <c r="E96" s="152"/>
      <c r="F96" s="169"/>
      <c r="G96" s="170"/>
      <c r="H96" s="170"/>
      <c r="I96" s="169"/>
      <c r="J96" s="170"/>
      <c r="K96" s="169"/>
      <c r="L96" s="171"/>
      <c r="M96" s="171"/>
      <c r="N96" s="169"/>
      <c r="O96" s="334"/>
      <c r="P96" s="172"/>
      <c r="Q96" s="173"/>
      <c r="R96" s="174"/>
      <c r="S96" s="175"/>
      <c r="T96" s="162">
        <v>0.16</v>
      </c>
      <c r="U96" s="177">
        <f t="shared" ref="U96" si="4">S96*T96</f>
        <v>0</v>
      </c>
      <c r="V96" s="178">
        <f>S96+U96+R96</f>
        <v>0</v>
      </c>
    </row>
    <row r="97" spans="2:22" ht="15.75" thickBot="1" x14ac:dyDescent="0.3">
      <c r="B97" s="558" t="s">
        <v>120</v>
      </c>
      <c r="C97" s="559"/>
      <c r="D97" s="559"/>
      <c r="E97" s="559"/>
      <c r="F97" s="559"/>
      <c r="G97" s="559"/>
      <c r="H97" s="559"/>
      <c r="I97" s="559"/>
      <c r="J97" s="559"/>
      <c r="K97" s="559"/>
      <c r="L97" s="559"/>
      <c r="M97" s="559"/>
      <c r="N97" s="560"/>
      <c r="O97" s="190">
        <f>SUM(O91:O96)</f>
        <v>0</v>
      </c>
      <c r="P97" s="180">
        <f>SUM(P91:P96)</f>
        <v>0</v>
      </c>
      <c r="Q97" s="181">
        <f>SUM(Q91:Q96)</f>
        <v>0</v>
      </c>
      <c r="R97" s="181">
        <f>SUM(R91:R96)</f>
        <v>0</v>
      </c>
      <c r="S97" s="182">
        <f>SUM(S91:S96)</f>
        <v>0</v>
      </c>
      <c r="T97" s="183" t="s">
        <v>121</v>
      </c>
      <c r="U97" s="184">
        <f>SUM(U91:U96)</f>
        <v>0</v>
      </c>
      <c r="V97" s="185">
        <f>SUM(V91:V96)</f>
        <v>0</v>
      </c>
    </row>
    <row r="99" spans="2:22" ht="15.75" thickBot="1" x14ac:dyDescent="0.3"/>
    <row r="100" spans="2:22" ht="45.75" thickBot="1" x14ac:dyDescent="0.3">
      <c r="F100" s="296" t="s">
        <v>122</v>
      </c>
      <c r="G100" s="297" t="s">
        <v>123</v>
      </c>
      <c r="H100" s="19"/>
      <c r="I100" s="215" t="s">
        <v>89</v>
      </c>
      <c r="J100" s="297" t="s">
        <v>124</v>
      </c>
      <c r="K100" s="19"/>
      <c r="L100" s="575" t="s">
        <v>125</v>
      </c>
      <c r="M100" s="576"/>
      <c r="N100" s="577"/>
      <c r="T100" s="88"/>
    </row>
    <row r="101" spans="2:22" x14ac:dyDescent="0.25">
      <c r="B101" s="578" t="s">
        <v>126</v>
      </c>
      <c r="C101" s="579"/>
      <c r="D101" s="579"/>
      <c r="E101" s="584"/>
      <c r="F101" s="191">
        <f>R97</f>
        <v>0</v>
      </c>
      <c r="G101" s="134">
        <f>F101*0%</f>
        <v>0</v>
      </c>
      <c r="I101" s="187">
        <v>0</v>
      </c>
      <c r="J101" s="186">
        <v>0</v>
      </c>
      <c r="L101" s="578" t="s">
        <v>127</v>
      </c>
      <c r="M101" s="580"/>
      <c r="N101" s="89">
        <v>0.16</v>
      </c>
    </row>
    <row r="102" spans="2:22" x14ac:dyDescent="0.25">
      <c r="B102" s="563" t="s">
        <v>128</v>
      </c>
      <c r="C102" s="564"/>
      <c r="D102" s="564"/>
      <c r="E102" s="582"/>
      <c r="F102" s="192">
        <f>O97</f>
        <v>0</v>
      </c>
      <c r="G102" s="135">
        <f>F102*0%</f>
        <v>0</v>
      </c>
      <c r="I102" s="188"/>
      <c r="J102" s="70"/>
      <c r="L102" s="567" t="s">
        <v>129</v>
      </c>
      <c r="M102" s="568"/>
      <c r="N102" s="90" t="s">
        <v>130</v>
      </c>
    </row>
    <row r="103" spans="2:22" x14ac:dyDescent="0.25">
      <c r="B103" s="563" t="s">
        <v>131</v>
      </c>
      <c r="C103" s="564"/>
      <c r="D103" s="564"/>
      <c r="E103" s="582"/>
      <c r="F103" s="192">
        <v>0</v>
      </c>
      <c r="G103" s="135">
        <f>F103*16%</f>
        <v>0</v>
      </c>
      <c r="I103" s="188"/>
      <c r="J103" s="70"/>
      <c r="L103" s="563" t="s">
        <v>132</v>
      </c>
      <c r="M103" s="569"/>
      <c r="N103" s="91">
        <v>0.08</v>
      </c>
    </row>
    <row r="104" spans="2:22" ht="15.75" thickBot="1" x14ac:dyDescent="0.3">
      <c r="B104" s="567" t="s">
        <v>133</v>
      </c>
      <c r="C104" s="570"/>
      <c r="D104" s="570"/>
      <c r="E104" s="583"/>
      <c r="F104" s="192">
        <v>0</v>
      </c>
      <c r="G104" s="135">
        <f>F104*31%</f>
        <v>0</v>
      </c>
      <c r="I104" s="189"/>
      <c r="J104" s="71"/>
      <c r="L104" s="556" t="s">
        <v>134</v>
      </c>
      <c r="M104" s="571"/>
      <c r="N104" s="92">
        <v>0</v>
      </c>
    </row>
    <row r="105" spans="2:22" ht="15.75" thickBot="1" x14ac:dyDescent="0.3">
      <c r="B105" s="556" t="s">
        <v>135</v>
      </c>
      <c r="C105" s="557"/>
      <c r="D105" s="557"/>
      <c r="E105" s="581"/>
      <c r="F105" s="336">
        <v>0</v>
      </c>
      <c r="G105" s="136">
        <f>F105*8%</f>
        <v>0</v>
      </c>
      <c r="I105" s="181">
        <f>SUM(I101:I104)</f>
        <v>0</v>
      </c>
      <c r="J105" s="179">
        <f>SUM(J101:J104)</f>
        <v>0</v>
      </c>
    </row>
    <row r="106" spans="2:22" ht="15.75" thickBot="1" x14ac:dyDescent="0.3">
      <c r="F106" s="190">
        <f>SUM(F101:F105)</f>
        <v>0</v>
      </c>
      <c r="G106" s="179">
        <f>SUM(G101:G105)</f>
        <v>0</v>
      </c>
    </row>
    <row r="107" spans="2:22" ht="26.25" thickBot="1" x14ac:dyDescent="0.3">
      <c r="F107" s="283" t="s">
        <v>244</v>
      </c>
      <c r="G107" s="190">
        <f>F106+G106</f>
        <v>0</v>
      </c>
      <c r="J107" s="236"/>
    </row>
    <row r="109" spans="2:22" ht="15.75" thickBot="1" x14ac:dyDescent="0.3"/>
    <row r="110" spans="2:22" ht="15.75" thickBot="1" x14ac:dyDescent="0.3">
      <c r="B110" s="588" t="s">
        <v>136</v>
      </c>
      <c r="C110" s="589"/>
      <c r="D110" s="589"/>
      <c r="E110" s="589"/>
      <c r="F110" s="589"/>
      <c r="G110" s="589"/>
      <c r="H110" s="590"/>
      <c r="I110" s="93"/>
      <c r="J110" s="93"/>
      <c r="K110" s="93"/>
    </row>
    <row r="111" spans="2:22" ht="45.75" thickBot="1" x14ac:dyDescent="0.3">
      <c r="B111" s="298" t="s">
        <v>76</v>
      </c>
      <c r="C111" s="287" t="s">
        <v>137</v>
      </c>
      <c r="D111" s="299" t="s">
        <v>138</v>
      </c>
      <c r="E111" s="291" t="s">
        <v>86</v>
      </c>
      <c r="F111" s="300" t="s">
        <v>87</v>
      </c>
      <c r="G111" s="287" t="s">
        <v>139</v>
      </c>
      <c r="H111" s="301" t="s">
        <v>140</v>
      </c>
    </row>
    <row r="112" spans="2:22" x14ac:dyDescent="0.25">
      <c r="B112" s="100"/>
      <c r="C112" s="101"/>
      <c r="D112" s="102"/>
      <c r="E112" s="98"/>
      <c r="F112" s="103"/>
      <c r="G112" s="104"/>
      <c r="H112" s="105"/>
    </row>
    <row r="113" spans="2:8" x14ac:dyDescent="0.25">
      <c r="B113" s="106"/>
      <c r="C113" s="107"/>
      <c r="D113" s="108"/>
      <c r="E113" s="97"/>
      <c r="F113" s="109"/>
      <c r="G113" s="110"/>
      <c r="H113" s="111"/>
    </row>
    <row r="114" spans="2:8" ht="15.75" thickBot="1" x14ac:dyDescent="0.3">
      <c r="B114" s="106"/>
      <c r="C114" s="107"/>
      <c r="D114" s="108"/>
      <c r="E114" s="97"/>
      <c r="F114" s="109"/>
      <c r="G114" s="110"/>
      <c r="H114" s="111"/>
    </row>
    <row r="115" spans="2:8" ht="15.75" thickBot="1" x14ac:dyDescent="0.3">
      <c r="B115" s="239"/>
      <c r="C115" s="240"/>
      <c r="D115" s="240"/>
      <c r="E115" s="240"/>
      <c r="F115" s="240"/>
      <c r="G115" s="112">
        <f>SUM(G112:G114)</f>
        <v>0</v>
      </c>
      <c r="H115" s="113"/>
    </row>
    <row r="120" spans="2:8" ht="15.75" thickBot="1" x14ac:dyDescent="0.3"/>
    <row r="121" spans="2:8" ht="15.75" thickBot="1" x14ac:dyDescent="0.3">
      <c r="B121" s="230" t="s">
        <v>144</v>
      </c>
      <c r="C121" s="231"/>
      <c r="D121" s="232"/>
    </row>
    <row r="122" spans="2:8" ht="15.75" thickBot="1" x14ac:dyDescent="0.3">
      <c r="B122" s="233" t="s">
        <v>145</v>
      </c>
      <c r="C122" s="234"/>
      <c r="D122" s="235"/>
      <c r="F122" s="565" t="s">
        <v>168</v>
      </c>
      <c r="G122" s="566"/>
    </row>
    <row r="123" spans="2:8" ht="15.75" thickBot="1" x14ac:dyDescent="0.3">
      <c r="B123" s="137"/>
      <c r="C123" s="137"/>
      <c r="D123" s="137"/>
    </row>
    <row r="124" spans="2:8" ht="15.75" thickBot="1" x14ac:dyDescent="0.3">
      <c r="B124" s="227" t="s">
        <v>143</v>
      </c>
      <c r="C124" s="228"/>
      <c r="D124" s="229"/>
    </row>
    <row r="125" spans="2:8" ht="15.75" thickBot="1" x14ac:dyDescent="0.3"/>
    <row r="126" spans="2:8" ht="15.75" thickBot="1" x14ac:dyDescent="0.3">
      <c r="B126" s="553" t="s">
        <v>142</v>
      </c>
      <c r="C126" s="554"/>
      <c r="D126" s="555"/>
    </row>
    <row r="128" spans="2:8" ht="15.75" thickBot="1" x14ac:dyDescent="0.3"/>
    <row r="129" spans="2:22" ht="15.75" thickBot="1" x14ac:dyDescent="0.3"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335"/>
      <c r="P129" s="7"/>
      <c r="Q129" s="7"/>
      <c r="R129" s="7"/>
      <c r="S129" s="585" t="s">
        <v>74</v>
      </c>
      <c r="T129" s="586"/>
      <c r="U129" s="586"/>
      <c r="V129" s="587"/>
    </row>
    <row r="130" spans="2:22" ht="45.75" thickBot="1" x14ac:dyDescent="0.3">
      <c r="B130" s="287" t="s">
        <v>75</v>
      </c>
      <c r="C130" s="288" t="s">
        <v>76</v>
      </c>
      <c r="D130" s="287" t="s">
        <v>77</v>
      </c>
      <c r="E130" s="287" t="s">
        <v>78</v>
      </c>
      <c r="F130" s="289" t="s">
        <v>79</v>
      </c>
      <c r="G130" s="289" t="s">
        <v>80</v>
      </c>
      <c r="H130" s="289" t="s">
        <v>81</v>
      </c>
      <c r="I130" s="287" t="s">
        <v>82</v>
      </c>
      <c r="J130" s="290" t="s">
        <v>83</v>
      </c>
      <c r="K130" s="287" t="s">
        <v>84</v>
      </c>
      <c r="L130" s="287" t="s">
        <v>85</v>
      </c>
      <c r="M130" s="291" t="s">
        <v>86</v>
      </c>
      <c r="N130" s="291" t="s">
        <v>87</v>
      </c>
      <c r="O130" s="292" t="s">
        <v>88</v>
      </c>
      <c r="P130" s="287" t="s">
        <v>89</v>
      </c>
      <c r="Q130" s="287" t="s">
        <v>90</v>
      </c>
      <c r="R130" s="292" t="s">
        <v>91</v>
      </c>
      <c r="S130" s="293" t="s">
        <v>92</v>
      </c>
      <c r="T130" s="294" t="s">
        <v>93</v>
      </c>
      <c r="U130" s="293" t="s">
        <v>94</v>
      </c>
      <c r="V130" s="295" t="s">
        <v>95</v>
      </c>
    </row>
    <row r="131" spans="2:22" x14ac:dyDescent="0.25">
      <c r="B131" s="138"/>
      <c r="C131" s="139"/>
      <c r="D131" s="140"/>
      <c r="E131" s="140"/>
      <c r="F131" s="141"/>
      <c r="G131" s="142"/>
      <c r="H131" s="142"/>
      <c r="I131" s="141"/>
      <c r="J131" s="142"/>
      <c r="K131" s="141"/>
      <c r="L131" s="143"/>
      <c r="M131" s="143"/>
      <c r="N131" s="141"/>
      <c r="O131" s="332"/>
      <c r="P131" s="144"/>
      <c r="Q131" s="145"/>
      <c r="R131" s="146"/>
      <c r="S131" s="147"/>
      <c r="T131" s="148">
        <v>0.16</v>
      </c>
      <c r="U131" s="149">
        <f>S131*T131</f>
        <v>0</v>
      </c>
      <c r="V131" s="150">
        <f>S131+U131+R131</f>
        <v>0</v>
      </c>
    </row>
    <row r="132" spans="2:22" x14ac:dyDescent="0.25">
      <c r="B132" s="151"/>
      <c r="C132" s="152"/>
      <c r="D132" s="153"/>
      <c r="E132" s="153"/>
      <c r="F132" s="154"/>
      <c r="G132" s="155"/>
      <c r="H132" s="156"/>
      <c r="I132" s="154"/>
      <c r="J132" s="156"/>
      <c r="K132" s="154"/>
      <c r="L132" s="157"/>
      <c r="M132" s="157"/>
      <c r="N132" s="157"/>
      <c r="O132" s="333"/>
      <c r="P132" s="158"/>
      <c r="Q132" s="159"/>
      <c r="R132" s="160"/>
      <c r="S132" s="161"/>
      <c r="T132" s="162">
        <v>0.16</v>
      </c>
      <c r="U132" s="163">
        <f>S132*T132</f>
        <v>0</v>
      </c>
      <c r="V132" s="164">
        <f>S132+U132+R132</f>
        <v>0</v>
      </c>
    </row>
    <row r="133" spans="2:22" x14ac:dyDescent="0.25">
      <c r="B133" s="151"/>
      <c r="C133" s="165"/>
      <c r="D133" s="153"/>
      <c r="E133" s="153"/>
      <c r="F133" s="154"/>
      <c r="G133" s="155"/>
      <c r="H133" s="156"/>
      <c r="I133" s="154"/>
      <c r="J133" s="156"/>
      <c r="K133" s="154"/>
      <c r="L133" s="157"/>
      <c r="M133" s="166"/>
      <c r="N133" s="157"/>
      <c r="O133" s="333"/>
      <c r="P133" s="158"/>
      <c r="Q133" s="159"/>
      <c r="R133" s="160"/>
      <c r="S133" s="161"/>
      <c r="T133" s="162">
        <v>0.16</v>
      </c>
      <c r="U133" s="163">
        <f t="shared" ref="U133:U134" si="5">S133*T133</f>
        <v>0</v>
      </c>
      <c r="V133" s="164">
        <f>S133+U133+R133</f>
        <v>0</v>
      </c>
    </row>
    <row r="134" spans="2:22" x14ac:dyDescent="0.25">
      <c r="B134" s="151"/>
      <c r="C134" s="165"/>
      <c r="D134" s="153"/>
      <c r="E134" s="153"/>
      <c r="F134" s="154"/>
      <c r="G134" s="155"/>
      <c r="H134" s="156"/>
      <c r="I134" s="154"/>
      <c r="J134" s="156"/>
      <c r="K134" s="154"/>
      <c r="L134" s="157"/>
      <c r="M134" s="166"/>
      <c r="N134" s="157"/>
      <c r="O134" s="333"/>
      <c r="P134" s="158"/>
      <c r="Q134" s="159"/>
      <c r="R134" s="160"/>
      <c r="S134" s="161"/>
      <c r="T134" s="162">
        <v>0.16</v>
      </c>
      <c r="U134" s="163">
        <f t="shared" si="5"/>
        <v>0</v>
      </c>
      <c r="V134" s="164">
        <f>O134</f>
        <v>0</v>
      </c>
    </row>
    <row r="135" spans="2:22" x14ac:dyDescent="0.25">
      <c r="B135" s="151"/>
      <c r="C135" s="165"/>
      <c r="D135" s="153"/>
      <c r="E135" s="153"/>
      <c r="F135" s="154"/>
      <c r="G135" s="155"/>
      <c r="H135" s="156"/>
      <c r="I135" s="154"/>
      <c r="J135" s="156"/>
      <c r="K135" s="154"/>
      <c r="L135" s="157"/>
      <c r="M135" s="157"/>
      <c r="N135" s="157"/>
      <c r="O135" s="333"/>
      <c r="P135" s="158"/>
      <c r="Q135" s="159"/>
      <c r="R135" s="160"/>
      <c r="S135" s="161"/>
      <c r="T135" s="162">
        <v>0.16</v>
      </c>
      <c r="U135" s="163">
        <f>S135*T135</f>
        <v>0</v>
      </c>
      <c r="V135" s="164">
        <f>S135+U135+R135</f>
        <v>0</v>
      </c>
    </row>
    <row r="136" spans="2:22" ht="15.75" thickBot="1" x14ac:dyDescent="0.3">
      <c r="B136" s="167"/>
      <c r="C136" s="168"/>
      <c r="D136" s="152"/>
      <c r="E136" s="152"/>
      <c r="F136" s="169"/>
      <c r="G136" s="170"/>
      <c r="H136" s="170"/>
      <c r="I136" s="169"/>
      <c r="J136" s="170"/>
      <c r="K136" s="169"/>
      <c r="L136" s="171"/>
      <c r="M136" s="171"/>
      <c r="N136" s="169"/>
      <c r="O136" s="334"/>
      <c r="P136" s="172"/>
      <c r="Q136" s="173"/>
      <c r="R136" s="174"/>
      <c r="S136" s="175"/>
      <c r="T136" s="162">
        <v>0.16</v>
      </c>
      <c r="U136" s="177">
        <f t="shared" ref="U136" si="6">S136*T136</f>
        <v>0</v>
      </c>
      <c r="V136" s="178">
        <f>S136+U136+R136</f>
        <v>0</v>
      </c>
    </row>
    <row r="137" spans="2:22" ht="15.75" thickBot="1" x14ac:dyDescent="0.3">
      <c r="B137" s="558" t="s">
        <v>120</v>
      </c>
      <c r="C137" s="559"/>
      <c r="D137" s="559"/>
      <c r="E137" s="559"/>
      <c r="F137" s="559"/>
      <c r="G137" s="559"/>
      <c r="H137" s="559"/>
      <c r="I137" s="559"/>
      <c r="J137" s="559"/>
      <c r="K137" s="559"/>
      <c r="L137" s="559"/>
      <c r="M137" s="559"/>
      <c r="N137" s="560"/>
      <c r="O137" s="190">
        <f>SUM(O131:O136)</f>
        <v>0</v>
      </c>
      <c r="P137" s="180">
        <f>SUM(P131:P136)</f>
        <v>0</v>
      </c>
      <c r="Q137" s="181">
        <f>SUM(Q131:Q136)</f>
        <v>0</v>
      </c>
      <c r="R137" s="181">
        <f>SUM(R131:R136)</f>
        <v>0</v>
      </c>
      <c r="S137" s="182">
        <f>SUM(S131:S136)</f>
        <v>0</v>
      </c>
      <c r="T137" s="183" t="s">
        <v>121</v>
      </c>
      <c r="U137" s="184">
        <f>SUM(U131:U136)</f>
        <v>0</v>
      </c>
      <c r="V137" s="185">
        <f>SUM(V131:V136)</f>
        <v>0</v>
      </c>
    </row>
    <row r="139" spans="2:22" ht="15.75" thickBot="1" x14ac:dyDescent="0.3"/>
    <row r="140" spans="2:22" ht="45.75" thickBot="1" x14ac:dyDescent="0.3">
      <c r="F140" s="296" t="s">
        <v>122</v>
      </c>
      <c r="G140" s="297" t="s">
        <v>123</v>
      </c>
      <c r="H140" s="19"/>
      <c r="I140" s="215" t="s">
        <v>89</v>
      </c>
      <c r="J140" s="297" t="s">
        <v>124</v>
      </c>
      <c r="K140" s="19"/>
      <c r="L140" s="575" t="s">
        <v>125</v>
      </c>
      <c r="M140" s="576"/>
      <c r="N140" s="577"/>
      <c r="T140" s="88"/>
    </row>
    <row r="141" spans="2:22" x14ac:dyDescent="0.25">
      <c r="B141" s="578" t="s">
        <v>126</v>
      </c>
      <c r="C141" s="579"/>
      <c r="D141" s="579"/>
      <c r="E141" s="584"/>
      <c r="F141" s="191">
        <f>R137</f>
        <v>0</v>
      </c>
      <c r="G141" s="134">
        <f>F141*0%</f>
        <v>0</v>
      </c>
      <c r="I141" s="187">
        <v>0</v>
      </c>
      <c r="J141" s="186">
        <v>0</v>
      </c>
      <c r="L141" s="578" t="s">
        <v>127</v>
      </c>
      <c r="M141" s="580"/>
      <c r="N141" s="89">
        <v>0.16</v>
      </c>
    </row>
    <row r="142" spans="2:22" x14ac:dyDescent="0.25">
      <c r="B142" s="563" t="s">
        <v>128</v>
      </c>
      <c r="C142" s="564"/>
      <c r="D142" s="564"/>
      <c r="E142" s="582"/>
      <c r="F142" s="192">
        <f>O137</f>
        <v>0</v>
      </c>
      <c r="G142" s="135">
        <f>F142*0%</f>
        <v>0</v>
      </c>
      <c r="I142" s="188"/>
      <c r="J142" s="70"/>
      <c r="L142" s="567" t="s">
        <v>129</v>
      </c>
      <c r="M142" s="568"/>
      <c r="N142" s="90" t="s">
        <v>130</v>
      </c>
    </row>
    <row r="143" spans="2:22" x14ac:dyDescent="0.25">
      <c r="B143" s="563" t="s">
        <v>131</v>
      </c>
      <c r="C143" s="564"/>
      <c r="D143" s="564"/>
      <c r="E143" s="582"/>
      <c r="F143" s="192">
        <v>0</v>
      </c>
      <c r="G143" s="135">
        <f>F143*16%</f>
        <v>0</v>
      </c>
      <c r="I143" s="188"/>
      <c r="J143" s="70"/>
      <c r="L143" s="563" t="s">
        <v>132</v>
      </c>
      <c r="M143" s="569"/>
      <c r="N143" s="91">
        <v>0.08</v>
      </c>
    </row>
    <row r="144" spans="2:22" ht="15.75" thickBot="1" x14ac:dyDescent="0.3">
      <c r="B144" s="567" t="s">
        <v>133</v>
      </c>
      <c r="C144" s="570"/>
      <c r="D144" s="570"/>
      <c r="E144" s="583"/>
      <c r="F144" s="192">
        <v>0</v>
      </c>
      <c r="G144" s="135">
        <f>F144*31%</f>
        <v>0</v>
      </c>
      <c r="I144" s="189"/>
      <c r="J144" s="71"/>
      <c r="L144" s="556" t="s">
        <v>134</v>
      </c>
      <c r="M144" s="571"/>
      <c r="N144" s="92">
        <v>0</v>
      </c>
    </row>
    <row r="145" spans="2:11" ht="15.75" thickBot="1" x14ac:dyDescent="0.3">
      <c r="B145" s="556" t="s">
        <v>135</v>
      </c>
      <c r="C145" s="557"/>
      <c r="D145" s="557"/>
      <c r="E145" s="581"/>
      <c r="F145" s="336">
        <v>0</v>
      </c>
      <c r="G145" s="136">
        <f>F145*8%</f>
        <v>0</v>
      </c>
      <c r="I145" s="181">
        <f>SUM(I141:I144)</f>
        <v>0</v>
      </c>
      <c r="J145" s="179">
        <f>SUM(J141:J144)</f>
        <v>0</v>
      </c>
    </row>
    <row r="146" spans="2:11" ht="15.75" thickBot="1" x14ac:dyDescent="0.3">
      <c r="F146" s="190">
        <f>SUM(F141:F145)</f>
        <v>0</v>
      </c>
      <c r="G146" s="179">
        <f>SUM(G141:G145)</f>
        <v>0</v>
      </c>
    </row>
    <row r="147" spans="2:11" ht="26.25" thickBot="1" x14ac:dyDescent="0.3">
      <c r="F147" s="283" t="s">
        <v>244</v>
      </c>
      <c r="G147" s="190">
        <f>F146+G146</f>
        <v>0</v>
      </c>
      <c r="J147" s="236"/>
    </row>
    <row r="149" spans="2:11" ht="15.75" thickBot="1" x14ac:dyDescent="0.3"/>
    <row r="150" spans="2:11" ht="15.75" thickBot="1" x14ac:dyDescent="0.3">
      <c r="B150" s="558" t="s">
        <v>136</v>
      </c>
      <c r="C150" s="559"/>
      <c r="D150" s="559"/>
      <c r="E150" s="559"/>
      <c r="F150" s="559"/>
      <c r="G150" s="559"/>
      <c r="H150" s="560"/>
      <c r="I150" s="93"/>
      <c r="J150" s="93"/>
      <c r="K150" s="93"/>
    </row>
    <row r="151" spans="2:11" ht="45.75" thickBot="1" x14ac:dyDescent="0.3">
      <c r="B151" s="303" t="s">
        <v>76</v>
      </c>
      <c r="C151" s="215" t="s">
        <v>137</v>
      </c>
      <c r="D151" s="305" t="s">
        <v>138</v>
      </c>
      <c r="E151" s="297" t="s">
        <v>86</v>
      </c>
      <c r="F151" s="200" t="s">
        <v>87</v>
      </c>
      <c r="G151" s="215" t="s">
        <v>139</v>
      </c>
      <c r="H151" s="304" t="s">
        <v>140</v>
      </c>
    </row>
    <row r="152" spans="2:11" x14ac:dyDescent="0.25">
      <c r="B152" s="100"/>
      <c r="C152" s="101"/>
      <c r="D152" s="102"/>
      <c r="E152" s="98"/>
      <c r="F152" s="103"/>
      <c r="G152" s="104"/>
      <c r="H152" s="105"/>
    </row>
    <row r="153" spans="2:11" x14ac:dyDescent="0.25">
      <c r="B153" s="106"/>
      <c r="C153" s="107"/>
      <c r="D153" s="108"/>
      <c r="E153" s="97"/>
      <c r="F153" s="109"/>
      <c r="G153" s="110"/>
      <c r="H153" s="111"/>
    </row>
    <row r="154" spans="2:11" ht="15.75" thickBot="1" x14ac:dyDescent="0.3">
      <c r="B154" s="106"/>
      <c r="C154" s="107"/>
      <c r="D154" s="108"/>
      <c r="E154" s="97"/>
      <c r="F154" s="109"/>
      <c r="G154" s="110"/>
      <c r="H154" s="111"/>
    </row>
    <row r="155" spans="2:11" ht="15.75" thickBot="1" x14ac:dyDescent="0.3">
      <c r="B155" s="239"/>
      <c r="C155" s="240"/>
      <c r="D155" s="240"/>
      <c r="E155" s="240"/>
      <c r="F155" s="240"/>
      <c r="G155" s="112">
        <f>SUM(G152:G154)</f>
        <v>0</v>
      </c>
      <c r="H155" s="113"/>
    </row>
    <row r="160" spans="2:11" ht="15.75" thickBot="1" x14ac:dyDescent="0.3"/>
    <row r="161" spans="2:22" ht="15.75" thickBot="1" x14ac:dyDescent="0.3">
      <c r="B161" s="230" t="s">
        <v>144</v>
      </c>
      <c r="C161" s="231"/>
      <c r="D161" s="232"/>
    </row>
    <row r="162" spans="2:22" ht="15.75" thickBot="1" x14ac:dyDescent="0.3">
      <c r="B162" s="233" t="s">
        <v>145</v>
      </c>
      <c r="C162" s="234"/>
      <c r="D162" s="235"/>
      <c r="F162" s="565" t="s">
        <v>169</v>
      </c>
      <c r="G162" s="566"/>
    </row>
    <row r="163" spans="2:22" ht="15.75" thickBot="1" x14ac:dyDescent="0.3">
      <c r="B163" s="137"/>
      <c r="C163" s="137"/>
      <c r="D163" s="137"/>
    </row>
    <row r="164" spans="2:22" ht="15.75" thickBot="1" x14ac:dyDescent="0.3">
      <c r="B164" s="227" t="s">
        <v>143</v>
      </c>
      <c r="C164" s="228"/>
      <c r="D164" s="229"/>
    </row>
    <row r="165" spans="2:22" ht="15.75" thickBot="1" x14ac:dyDescent="0.3"/>
    <row r="166" spans="2:22" ht="15.75" thickBot="1" x14ac:dyDescent="0.3">
      <c r="B166" s="553" t="s">
        <v>142</v>
      </c>
      <c r="C166" s="554"/>
      <c r="D166" s="555"/>
    </row>
    <row r="168" spans="2:22" ht="15.75" thickBot="1" x14ac:dyDescent="0.3"/>
    <row r="169" spans="2:22" ht="15.75" thickBot="1" x14ac:dyDescent="0.3"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335"/>
      <c r="P169" s="7"/>
      <c r="Q169" s="7"/>
      <c r="R169" s="7"/>
      <c r="S169" s="572" t="s">
        <v>74</v>
      </c>
      <c r="T169" s="573"/>
      <c r="U169" s="573"/>
      <c r="V169" s="574"/>
    </row>
    <row r="170" spans="2:22" ht="45.75" thickBot="1" x14ac:dyDescent="0.3">
      <c r="B170" s="306" t="s">
        <v>75</v>
      </c>
      <c r="C170" s="307" t="s">
        <v>76</v>
      </c>
      <c r="D170" s="306" t="s">
        <v>77</v>
      </c>
      <c r="E170" s="306" t="s">
        <v>78</v>
      </c>
      <c r="F170" s="308" t="s">
        <v>79</v>
      </c>
      <c r="G170" s="308" t="s">
        <v>80</v>
      </c>
      <c r="H170" s="308" t="s">
        <v>81</v>
      </c>
      <c r="I170" s="306" t="s">
        <v>82</v>
      </c>
      <c r="J170" s="309" t="s">
        <v>83</v>
      </c>
      <c r="K170" s="306" t="s">
        <v>84</v>
      </c>
      <c r="L170" s="306" t="s">
        <v>85</v>
      </c>
      <c r="M170" s="310" t="s">
        <v>86</v>
      </c>
      <c r="N170" s="310" t="s">
        <v>87</v>
      </c>
      <c r="O170" s="311" t="s">
        <v>88</v>
      </c>
      <c r="P170" s="306" t="s">
        <v>89</v>
      </c>
      <c r="Q170" s="306" t="s">
        <v>90</v>
      </c>
      <c r="R170" s="311" t="s">
        <v>91</v>
      </c>
      <c r="S170" s="312" t="s">
        <v>92</v>
      </c>
      <c r="T170" s="313" t="s">
        <v>93</v>
      </c>
      <c r="U170" s="312" t="s">
        <v>94</v>
      </c>
      <c r="V170" s="314" t="s">
        <v>95</v>
      </c>
    </row>
    <row r="171" spans="2:22" x14ac:dyDescent="0.25">
      <c r="B171" s="138"/>
      <c r="C171" s="139"/>
      <c r="D171" s="140"/>
      <c r="E171" s="140"/>
      <c r="F171" s="141"/>
      <c r="G171" s="142"/>
      <c r="H171" s="142"/>
      <c r="I171" s="141"/>
      <c r="J171" s="142"/>
      <c r="K171" s="141"/>
      <c r="L171" s="143"/>
      <c r="M171" s="143"/>
      <c r="N171" s="141"/>
      <c r="O171" s="332"/>
      <c r="P171" s="144"/>
      <c r="Q171" s="145"/>
      <c r="R171" s="146"/>
      <c r="S171" s="147"/>
      <c r="T171" s="148">
        <v>0.16</v>
      </c>
      <c r="U171" s="149">
        <f>S171*T171</f>
        <v>0</v>
      </c>
      <c r="V171" s="150">
        <f>S171+U171+R171</f>
        <v>0</v>
      </c>
    </row>
    <row r="172" spans="2:22" x14ac:dyDescent="0.25">
      <c r="B172" s="151"/>
      <c r="C172" s="152"/>
      <c r="D172" s="153"/>
      <c r="E172" s="153"/>
      <c r="F172" s="154"/>
      <c r="G172" s="155"/>
      <c r="H172" s="156"/>
      <c r="I172" s="154"/>
      <c r="J172" s="156"/>
      <c r="K172" s="154"/>
      <c r="L172" s="157"/>
      <c r="M172" s="157"/>
      <c r="N172" s="157"/>
      <c r="O172" s="333"/>
      <c r="P172" s="158"/>
      <c r="Q172" s="159"/>
      <c r="R172" s="160"/>
      <c r="S172" s="161"/>
      <c r="T172" s="162">
        <v>0.16</v>
      </c>
      <c r="U172" s="163">
        <f>S172*T172</f>
        <v>0</v>
      </c>
      <c r="V172" s="164">
        <f>S172+U172+R172</f>
        <v>0</v>
      </c>
    </row>
    <row r="173" spans="2:22" x14ac:dyDescent="0.25">
      <c r="B173" s="151"/>
      <c r="C173" s="165"/>
      <c r="D173" s="153"/>
      <c r="E173" s="153"/>
      <c r="F173" s="154"/>
      <c r="G173" s="155"/>
      <c r="H173" s="156"/>
      <c r="I173" s="154"/>
      <c r="J173" s="156"/>
      <c r="K173" s="154"/>
      <c r="L173" s="157"/>
      <c r="M173" s="166"/>
      <c r="N173" s="157"/>
      <c r="O173" s="333"/>
      <c r="P173" s="158"/>
      <c r="Q173" s="159"/>
      <c r="R173" s="160"/>
      <c r="S173" s="161"/>
      <c r="T173" s="162">
        <v>0.16</v>
      </c>
      <c r="U173" s="163">
        <f t="shared" ref="U173:U174" si="7">S173*T173</f>
        <v>0</v>
      </c>
      <c r="V173" s="164">
        <f>S173+U173+R173</f>
        <v>0</v>
      </c>
    </row>
    <row r="174" spans="2:22" x14ac:dyDescent="0.25">
      <c r="B174" s="151"/>
      <c r="C174" s="165"/>
      <c r="D174" s="153"/>
      <c r="E174" s="153"/>
      <c r="F174" s="154"/>
      <c r="G174" s="155"/>
      <c r="H174" s="156"/>
      <c r="I174" s="154"/>
      <c r="J174" s="156"/>
      <c r="K174" s="154"/>
      <c r="L174" s="157"/>
      <c r="M174" s="166"/>
      <c r="N174" s="157"/>
      <c r="O174" s="333"/>
      <c r="P174" s="158"/>
      <c r="Q174" s="159"/>
      <c r="R174" s="160"/>
      <c r="S174" s="161"/>
      <c r="T174" s="162">
        <v>0.16</v>
      </c>
      <c r="U174" s="163">
        <f t="shared" si="7"/>
        <v>0</v>
      </c>
      <c r="V174" s="164">
        <f>O174</f>
        <v>0</v>
      </c>
    </row>
    <row r="175" spans="2:22" x14ac:dyDescent="0.25">
      <c r="B175" s="151"/>
      <c r="C175" s="165"/>
      <c r="D175" s="153"/>
      <c r="E175" s="153"/>
      <c r="F175" s="154"/>
      <c r="G175" s="155"/>
      <c r="H175" s="156"/>
      <c r="I175" s="154"/>
      <c r="J175" s="156"/>
      <c r="K175" s="154"/>
      <c r="L175" s="157"/>
      <c r="M175" s="157"/>
      <c r="N175" s="157"/>
      <c r="O175" s="333"/>
      <c r="P175" s="158"/>
      <c r="Q175" s="159"/>
      <c r="R175" s="160"/>
      <c r="S175" s="161"/>
      <c r="T175" s="162">
        <v>0.16</v>
      </c>
      <c r="U175" s="163">
        <f>S175*T175</f>
        <v>0</v>
      </c>
      <c r="V175" s="164">
        <f>S175+U175+R175</f>
        <v>0</v>
      </c>
    </row>
    <row r="176" spans="2:22" ht="15.75" thickBot="1" x14ac:dyDescent="0.3">
      <c r="B176" s="167"/>
      <c r="C176" s="168"/>
      <c r="D176" s="152"/>
      <c r="E176" s="152"/>
      <c r="F176" s="169"/>
      <c r="G176" s="170"/>
      <c r="H176" s="170"/>
      <c r="I176" s="169"/>
      <c r="J176" s="170"/>
      <c r="K176" s="169"/>
      <c r="L176" s="171"/>
      <c r="M176" s="171"/>
      <c r="N176" s="169"/>
      <c r="O176" s="334"/>
      <c r="P176" s="172"/>
      <c r="Q176" s="173"/>
      <c r="R176" s="174"/>
      <c r="S176" s="175"/>
      <c r="T176" s="162">
        <v>0.16</v>
      </c>
      <c r="U176" s="177">
        <f t="shared" ref="U176" si="8">S176*T176</f>
        <v>0</v>
      </c>
      <c r="V176" s="178">
        <f>S176+U176+R176</f>
        <v>0</v>
      </c>
    </row>
    <row r="177" spans="2:22" ht="15.75" thickBot="1" x14ac:dyDescent="0.3">
      <c r="B177" s="558" t="s">
        <v>120</v>
      </c>
      <c r="C177" s="559"/>
      <c r="D177" s="559"/>
      <c r="E177" s="559"/>
      <c r="F177" s="559"/>
      <c r="G177" s="559"/>
      <c r="H177" s="559"/>
      <c r="I177" s="559"/>
      <c r="J177" s="559"/>
      <c r="K177" s="559"/>
      <c r="L177" s="559"/>
      <c r="M177" s="559"/>
      <c r="N177" s="560"/>
      <c r="O177" s="190">
        <f>SUM(O171:O176)</f>
        <v>0</v>
      </c>
      <c r="P177" s="180">
        <f>SUM(P171:P176)</f>
        <v>0</v>
      </c>
      <c r="Q177" s="181">
        <f>SUM(Q171:Q176)</f>
        <v>0</v>
      </c>
      <c r="R177" s="181">
        <f>SUM(R171:R176)</f>
        <v>0</v>
      </c>
      <c r="S177" s="182">
        <f>SUM(S171:S176)</f>
        <v>0</v>
      </c>
      <c r="T177" s="183" t="s">
        <v>121</v>
      </c>
      <c r="U177" s="184">
        <f>SUM(U171:U176)</f>
        <v>0</v>
      </c>
      <c r="V177" s="185">
        <f>SUM(V171:V176)</f>
        <v>0</v>
      </c>
    </row>
    <row r="179" spans="2:22" ht="15.75" thickBot="1" x14ac:dyDescent="0.3"/>
    <row r="180" spans="2:22" ht="45.75" thickBot="1" x14ac:dyDescent="0.3">
      <c r="F180" s="296" t="s">
        <v>122</v>
      </c>
      <c r="G180" s="297" t="s">
        <v>123</v>
      </c>
      <c r="H180" s="19"/>
      <c r="I180" s="215" t="s">
        <v>89</v>
      </c>
      <c r="J180" s="297" t="s">
        <v>124</v>
      </c>
      <c r="K180" s="19"/>
      <c r="L180" s="575" t="s">
        <v>125</v>
      </c>
      <c r="M180" s="576"/>
      <c r="N180" s="577"/>
      <c r="T180" s="88"/>
    </row>
    <row r="181" spans="2:22" x14ac:dyDescent="0.25">
      <c r="B181" s="578" t="s">
        <v>126</v>
      </c>
      <c r="C181" s="579"/>
      <c r="D181" s="579"/>
      <c r="E181" s="584"/>
      <c r="F181" s="191">
        <f>R177</f>
        <v>0</v>
      </c>
      <c r="G181" s="134">
        <f>F181*0%</f>
        <v>0</v>
      </c>
      <c r="I181" s="187">
        <v>0</v>
      </c>
      <c r="J181" s="186">
        <v>0</v>
      </c>
      <c r="L181" s="578" t="s">
        <v>127</v>
      </c>
      <c r="M181" s="580"/>
      <c r="N181" s="89">
        <v>0.16</v>
      </c>
    </row>
    <row r="182" spans="2:22" x14ac:dyDescent="0.25">
      <c r="B182" s="563" t="s">
        <v>128</v>
      </c>
      <c r="C182" s="564"/>
      <c r="D182" s="564"/>
      <c r="E182" s="582"/>
      <c r="F182" s="192">
        <f>O177</f>
        <v>0</v>
      </c>
      <c r="G182" s="135">
        <f>F182*0%</f>
        <v>0</v>
      </c>
      <c r="I182" s="188"/>
      <c r="J182" s="70"/>
      <c r="L182" s="567" t="s">
        <v>129</v>
      </c>
      <c r="M182" s="568"/>
      <c r="N182" s="90" t="s">
        <v>130</v>
      </c>
    </row>
    <row r="183" spans="2:22" x14ac:dyDescent="0.25">
      <c r="B183" s="563" t="s">
        <v>131</v>
      </c>
      <c r="C183" s="564"/>
      <c r="D183" s="564"/>
      <c r="E183" s="582"/>
      <c r="F183" s="192">
        <v>0</v>
      </c>
      <c r="G183" s="135">
        <f>F183*16%</f>
        <v>0</v>
      </c>
      <c r="I183" s="188"/>
      <c r="J183" s="70"/>
      <c r="L183" s="563" t="s">
        <v>132</v>
      </c>
      <c r="M183" s="569"/>
      <c r="N183" s="91">
        <v>0.08</v>
      </c>
    </row>
    <row r="184" spans="2:22" ht="15.75" thickBot="1" x14ac:dyDescent="0.3">
      <c r="B184" s="567" t="s">
        <v>133</v>
      </c>
      <c r="C184" s="570"/>
      <c r="D184" s="570"/>
      <c r="E184" s="583"/>
      <c r="F184" s="192">
        <v>0</v>
      </c>
      <c r="G184" s="135">
        <f>F184*31%</f>
        <v>0</v>
      </c>
      <c r="I184" s="189"/>
      <c r="J184" s="71"/>
      <c r="L184" s="556" t="s">
        <v>134</v>
      </c>
      <c r="M184" s="571"/>
      <c r="N184" s="92">
        <v>0</v>
      </c>
    </row>
    <row r="185" spans="2:22" ht="15.75" thickBot="1" x14ac:dyDescent="0.3">
      <c r="B185" s="556" t="s">
        <v>135</v>
      </c>
      <c r="C185" s="557"/>
      <c r="D185" s="557"/>
      <c r="E185" s="581"/>
      <c r="F185" s="336">
        <v>0</v>
      </c>
      <c r="G185" s="136">
        <f>F185*8%</f>
        <v>0</v>
      </c>
      <c r="I185" s="181">
        <f>SUM(I181:I184)</f>
        <v>0</v>
      </c>
      <c r="J185" s="179">
        <f>SUM(J181:J184)</f>
        <v>0</v>
      </c>
    </row>
    <row r="186" spans="2:22" ht="15.75" thickBot="1" x14ac:dyDescent="0.3">
      <c r="F186" s="190">
        <f>SUM(F181:F185)</f>
        <v>0</v>
      </c>
      <c r="G186" s="179">
        <f>SUM(G181:G185)</f>
        <v>0</v>
      </c>
    </row>
    <row r="187" spans="2:22" ht="26.25" thickBot="1" x14ac:dyDescent="0.3">
      <c r="F187" s="283" t="s">
        <v>244</v>
      </c>
      <c r="G187" s="190">
        <f>F186+G186</f>
        <v>0</v>
      </c>
      <c r="J187" s="236"/>
    </row>
    <row r="189" spans="2:22" ht="15.75" thickBot="1" x14ac:dyDescent="0.3"/>
    <row r="190" spans="2:22" ht="15.75" thickBot="1" x14ac:dyDescent="0.3">
      <c r="B190" s="558" t="s">
        <v>136</v>
      </c>
      <c r="C190" s="559"/>
      <c r="D190" s="559"/>
      <c r="E190" s="559"/>
      <c r="F190" s="559"/>
      <c r="G190" s="559"/>
      <c r="H190" s="560"/>
      <c r="I190" s="93"/>
      <c r="J190" s="93"/>
      <c r="K190" s="93"/>
    </row>
    <row r="191" spans="2:22" ht="45.75" thickBot="1" x14ac:dyDescent="0.3">
      <c r="B191" s="303" t="s">
        <v>76</v>
      </c>
      <c r="C191" s="215" t="s">
        <v>137</v>
      </c>
      <c r="D191" s="305" t="s">
        <v>138</v>
      </c>
      <c r="E191" s="297" t="s">
        <v>86</v>
      </c>
      <c r="F191" s="200" t="s">
        <v>87</v>
      </c>
      <c r="G191" s="215" t="s">
        <v>139</v>
      </c>
      <c r="H191" s="304" t="s">
        <v>140</v>
      </c>
    </row>
    <row r="192" spans="2:22" x14ac:dyDescent="0.25">
      <c r="B192" s="100"/>
      <c r="C192" s="101"/>
      <c r="D192" s="102"/>
      <c r="E192" s="98"/>
      <c r="F192" s="103"/>
      <c r="G192" s="104"/>
      <c r="H192" s="105"/>
    </row>
    <row r="193" spans="2:8" x14ac:dyDescent="0.25">
      <c r="B193" s="106"/>
      <c r="C193" s="107"/>
      <c r="D193" s="108"/>
      <c r="E193" s="97"/>
      <c r="F193" s="109"/>
      <c r="G193" s="110"/>
      <c r="H193" s="111"/>
    </row>
    <row r="194" spans="2:8" ht="15.75" thickBot="1" x14ac:dyDescent="0.3">
      <c r="B194" s="106"/>
      <c r="C194" s="107"/>
      <c r="D194" s="108"/>
      <c r="E194" s="97"/>
      <c r="F194" s="109"/>
      <c r="G194" s="110"/>
      <c r="H194" s="111"/>
    </row>
    <row r="195" spans="2:8" ht="15.75" thickBot="1" x14ac:dyDescent="0.3">
      <c r="B195" s="239"/>
      <c r="C195" s="240"/>
      <c r="D195" s="240"/>
      <c r="E195" s="240"/>
      <c r="F195" s="240"/>
      <c r="G195" s="112">
        <f>SUM(G192:G194)</f>
        <v>0</v>
      </c>
      <c r="H195" s="113"/>
    </row>
    <row r="201" spans="2:8" ht="15.75" thickBot="1" x14ac:dyDescent="0.3"/>
    <row r="202" spans="2:8" ht="15.75" thickBot="1" x14ac:dyDescent="0.3">
      <c r="B202" s="230" t="s">
        <v>144</v>
      </c>
      <c r="C202" s="231"/>
      <c r="D202" s="232"/>
    </row>
    <row r="203" spans="2:8" ht="15.75" thickBot="1" x14ac:dyDescent="0.3">
      <c r="B203" s="233" t="s">
        <v>145</v>
      </c>
      <c r="C203" s="234"/>
      <c r="D203" s="235"/>
      <c r="F203" s="565" t="s">
        <v>170</v>
      </c>
      <c r="G203" s="566"/>
    </row>
    <row r="204" spans="2:8" ht="15.75" thickBot="1" x14ac:dyDescent="0.3">
      <c r="B204" s="137"/>
      <c r="C204" s="137"/>
      <c r="D204" s="137"/>
    </row>
    <row r="205" spans="2:8" ht="15.75" thickBot="1" x14ac:dyDescent="0.3">
      <c r="B205" s="227" t="s">
        <v>143</v>
      </c>
      <c r="C205" s="228"/>
      <c r="D205" s="229"/>
    </row>
    <row r="206" spans="2:8" ht="15.75" thickBot="1" x14ac:dyDescent="0.3"/>
    <row r="207" spans="2:8" ht="15.75" thickBot="1" x14ac:dyDescent="0.3">
      <c r="B207" s="553" t="s">
        <v>142</v>
      </c>
      <c r="C207" s="554"/>
      <c r="D207" s="555"/>
    </row>
    <row r="209" spans="2:22" ht="15.75" thickBot="1" x14ac:dyDescent="0.3"/>
    <row r="210" spans="2:22" ht="15.75" thickBot="1" x14ac:dyDescent="0.3"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335"/>
      <c r="P210" s="7"/>
      <c r="Q210" s="7"/>
      <c r="R210" s="7"/>
      <c r="S210" s="572" t="s">
        <v>74</v>
      </c>
      <c r="T210" s="573"/>
      <c r="U210" s="573"/>
      <c r="V210" s="574"/>
    </row>
    <row r="211" spans="2:22" ht="45.75" thickBot="1" x14ac:dyDescent="0.3">
      <c r="B211" s="215" t="s">
        <v>75</v>
      </c>
      <c r="C211" s="315" t="s">
        <v>76</v>
      </c>
      <c r="D211" s="215" t="s">
        <v>77</v>
      </c>
      <c r="E211" s="215" t="s">
        <v>78</v>
      </c>
      <c r="F211" s="316" t="s">
        <v>79</v>
      </c>
      <c r="G211" s="316" t="s">
        <v>80</v>
      </c>
      <c r="H211" s="316" t="s">
        <v>81</v>
      </c>
      <c r="I211" s="215" t="s">
        <v>82</v>
      </c>
      <c r="J211" s="317" t="s">
        <v>83</v>
      </c>
      <c r="K211" s="215" t="s">
        <v>84</v>
      </c>
      <c r="L211" s="215" t="s">
        <v>85</v>
      </c>
      <c r="M211" s="297" t="s">
        <v>86</v>
      </c>
      <c r="N211" s="297" t="s">
        <v>87</v>
      </c>
      <c r="O211" s="318" t="s">
        <v>88</v>
      </c>
      <c r="P211" s="215" t="s">
        <v>89</v>
      </c>
      <c r="Q211" s="215" t="s">
        <v>90</v>
      </c>
      <c r="R211" s="318" t="s">
        <v>91</v>
      </c>
      <c r="S211" s="319" t="s">
        <v>92</v>
      </c>
      <c r="T211" s="320" t="s">
        <v>93</v>
      </c>
      <c r="U211" s="319" t="s">
        <v>94</v>
      </c>
      <c r="V211" s="302" t="s">
        <v>95</v>
      </c>
    </row>
    <row r="212" spans="2:22" x14ac:dyDescent="0.25">
      <c r="B212" s="138"/>
      <c r="C212" s="139"/>
      <c r="D212" s="140"/>
      <c r="E212" s="140"/>
      <c r="F212" s="141"/>
      <c r="G212" s="142"/>
      <c r="H212" s="142"/>
      <c r="I212" s="141"/>
      <c r="J212" s="142"/>
      <c r="K212" s="141"/>
      <c r="L212" s="143"/>
      <c r="M212" s="143"/>
      <c r="N212" s="141"/>
      <c r="O212" s="332"/>
      <c r="P212" s="144"/>
      <c r="Q212" s="145"/>
      <c r="R212" s="146"/>
      <c r="S212" s="147"/>
      <c r="T212" s="148">
        <v>0.16</v>
      </c>
      <c r="U212" s="149">
        <f>S212*T212</f>
        <v>0</v>
      </c>
      <c r="V212" s="150">
        <f>S212+U212+R212</f>
        <v>0</v>
      </c>
    </row>
    <row r="213" spans="2:22" x14ac:dyDescent="0.25">
      <c r="B213" s="151"/>
      <c r="C213" s="152"/>
      <c r="D213" s="153"/>
      <c r="E213" s="153"/>
      <c r="F213" s="154"/>
      <c r="G213" s="155"/>
      <c r="H213" s="156"/>
      <c r="I213" s="154"/>
      <c r="J213" s="156"/>
      <c r="K213" s="154"/>
      <c r="L213" s="157"/>
      <c r="M213" s="157"/>
      <c r="N213" s="157"/>
      <c r="O213" s="333"/>
      <c r="P213" s="158"/>
      <c r="Q213" s="159"/>
      <c r="R213" s="160"/>
      <c r="S213" s="161"/>
      <c r="T213" s="162">
        <v>0.16</v>
      </c>
      <c r="U213" s="163">
        <f>S213*T213</f>
        <v>0</v>
      </c>
      <c r="V213" s="164">
        <f>S213+U213+R213</f>
        <v>0</v>
      </c>
    </row>
    <row r="214" spans="2:22" x14ac:dyDescent="0.25">
      <c r="B214" s="151"/>
      <c r="C214" s="165"/>
      <c r="D214" s="153"/>
      <c r="E214" s="153"/>
      <c r="F214" s="154"/>
      <c r="G214" s="155"/>
      <c r="H214" s="156"/>
      <c r="I214" s="154"/>
      <c r="J214" s="156"/>
      <c r="K214" s="154"/>
      <c r="L214" s="157"/>
      <c r="M214" s="166"/>
      <c r="N214" s="157"/>
      <c r="O214" s="333"/>
      <c r="P214" s="158"/>
      <c r="Q214" s="159"/>
      <c r="R214" s="160"/>
      <c r="S214" s="161"/>
      <c r="T214" s="162">
        <v>0.16</v>
      </c>
      <c r="U214" s="163">
        <f t="shared" ref="U214:U215" si="9">S214*T214</f>
        <v>0</v>
      </c>
      <c r="V214" s="164">
        <f>S214+U214+R214</f>
        <v>0</v>
      </c>
    </row>
    <row r="215" spans="2:22" x14ac:dyDescent="0.25">
      <c r="B215" s="151"/>
      <c r="C215" s="165"/>
      <c r="D215" s="153"/>
      <c r="E215" s="153"/>
      <c r="F215" s="154"/>
      <c r="G215" s="155"/>
      <c r="H215" s="156"/>
      <c r="I215" s="154"/>
      <c r="J215" s="156"/>
      <c r="K215" s="154"/>
      <c r="L215" s="157"/>
      <c r="M215" s="166"/>
      <c r="N215" s="157"/>
      <c r="O215" s="333"/>
      <c r="P215" s="158"/>
      <c r="Q215" s="159"/>
      <c r="R215" s="160"/>
      <c r="S215" s="161"/>
      <c r="T215" s="162">
        <v>0.16</v>
      </c>
      <c r="U215" s="163">
        <f t="shared" si="9"/>
        <v>0</v>
      </c>
      <c r="V215" s="164">
        <f>O215</f>
        <v>0</v>
      </c>
    </row>
    <row r="216" spans="2:22" x14ac:dyDescent="0.25">
      <c r="B216" s="151"/>
      <c r="C216" s="165"/>
      <c r="D216" s="153"/>
      <c r="E216" s="153"/>
      <c r="F216" s="154"/>
      <c r="G216" s="155"/>
      <c r="H216" s="156"/>
      <c r="I216" s="154"/>
      <c r="J216" s="156"/>
      <c r="K216" s="154"/>
      <c r="L216" s="157"/>
      <c r="M216" s="157"/>
      <c r="N216" s="157"/>
      <c r="O216" s="333"/>
      <c r="P216" s="158"/>
      <c r="Q216" s="159"/>
      <c r="R216" s="160"/>
      <c r="S216" s="161"/>
      <c r="T216" s="162">
        <v>0.16</v>
      </c>
      <c r="U216" s="163">
        <f>S216*T216</f>
        <v>0</v>
      </c>
      <c r="V216" s="164">
        <f>S216+U216+R216</f>
        <v>0</v>
      </c>
    </row>
    <row r="217" spans="2:22" ht="15.75" thickBot="1" x14ac:dyDescent="0.3">
      <c r="B217" s="167"/>
      <c r="C217" s="168"/>
      <c r="D217" s="152"/>
      <c r="E217" s="152"/>
      <c r="F217" s="169"/>
      <c r="G217" s="170"/>
      <c r="H217" s="170"/>
      <c r="I217" s="169"/>
      <c r="J217" s="170"/>
      <c r="K217" s="169"/>
      <c r="L217" s="171"/>
      <c r="M217" s="171"/>
      <c r="N217" s="169"/>
      <c r="O217" s="334"/>
      <c r="P217" s="172"/>
      <c r="Q217" s="173"/>
      <c r="R217" s="174"/>
      <c r="S217" s="175"/>
      <c r="T217" s="162">
        <v>0.16</v>
      </c>
      <c r="U217" s="177">
        <f t="shared" ref="U217" si="10">S217*T217</f>
        <v>0</v>
      </c>
      <c r="V217" s="178">
        <f>S217+U217+R217</f>
        <v>0</v>
      </c>
    </row>
    <row r="218" spans="2:22" ht="15.75" thickBot="1" x14ac:dyDescent="0.3">
      <c r="B218" s="558" t="s">
        <v>120</v>
      </c>
      <c r="C218" s="559"/>
      <c r="D218" s="559"/>
      <c r="E218" s="559"/>
      <c r="F218" s="559"/>
      <c r="G218" s="559"/>
      <c r="H218" s="559"/>
      <c r="I218" s="559"/>
      <c r="J218" s="559"/>
      <c r="K218" s="559"/>
      <c r="L218" s="559"/>
      <c r="M218" s="559"/>
      <c r="N218" s="560"/>
      <c r="O218" s="190">
        <f>SUM(O212:O217)</f>
        <v>0</v>
      </c>
      <c r="P218" s="180">
        <f>SUM(P212:P217)</f>
        <v>0</v>
      </c>
      <c r="Q218" s="181">
        <f>SUM(Q212:Q217)</f>
        <v>0</v>
      </c>
      <c r="R218" s="181">
        <f>SUM(R212:R217)</f>
        <v>0</v>
      </c>
      <c r="S218" s="182">
        <f>SUM(S212:S217)</f>
        <v>0</v>
      </c>
      <c r="T218" s="183" t="s">
        <v>121</v>
      </c>
      <c r="U218" s="184">
        <f>SUM(U212:U217)</f>
        <v>0</v>
      </c>
      <c r="V218" s="185">
        <f>SUM(V212:V217)</f>
        <v>0</v>
      </c>
    </row>
    <row r="220" spans="2:22" ht="15.75" thickBot="1" x14ac:dyDescent="0.3"/>
    <row r="221" spans="2:22" ht="45.75" thickBot="1" x14ac:dyDescent="0.3">
      <c r="F221" s="296" t="s">
        <v>122</v>
      </c>
      <c r="G221" s="297" t="s">
        <v>123</v>
      </c>
      <c r="I221" s="215" t="s">
        <v>89</v>
      </c>
      <c r="J221" s="297" t="s">
        <v>124</v>
      </c>
      <c r="L221" s="575" t="s">
        <v>125</v>
      </c>
      <c r="M221" s="576"/>
      <c r="N221" s="577"/>
      <c r="T221" s="88"/>
    </row>
    <row r="222" spans="2:22" x14ac:dyDescent="0.25">
      <c r="B222" s="578" t="s">
        <v>126</v>
      </c>
      <c r="C222" s="579"/>
      <c r="D222" s="579"/>
      <c r="E222" s="579"/>
      <c r="F222" s="133">
        <f>R218</f>
        <v>0</v>
      </c>
      <c r="G222" s="134">
        <f>F222*0%</f>
        <v>0</v>
      </c>
      <c r="I222" s="187">
        <v>0</v>
      </c>
      <c r="J222" s="186">
        <v>0</v>
      </c>
      <c r="L222" s="578" t="s">
        <v>127</v>
      </c>
      <c r="M222" s="580"/>
      <c r="N222" s="89">
        <v>0.16</v>
      </c>
    </row>
    <row r="223" spans="2:22" x14ac:dyDescent="0.25">
      <c r="B223" s="563" t="s">
        <v>128</v>
      </c>
      <c r="C223" s="564"/>
      <c r="D223" s="564"/>
      <c r="E223" s="564"/>
      <c r="F223" s="99">
        <f>O218</f>
        <v>0</v>
      </c>
      <c r="G223" s="135">
        <f>F223*0%</f>
        <v>0</v>
      </c>
      <c r="I223" s="188"/>
      <c r="J223" s="70"/>
      <c r="L223" s="567" t="s">
        <v>129</v>
      </c>
      <c r="M223" s="568"/>
      <c r="N223" s="90" t="s">
        <v>130</v>
      </c>
    </row>
    <row r="224" spans="2:22" x14ac:dyDescent="0.25">
      <c r="B224" s="563" t="s">
        <v>131</v>
      </c>
      <c r="C224" s="564"/>
      <c r="D224" s="564"/>
      <c r="E224" s="564"/>
      <c r="F224" s="99">
        <v>0</v>
      </c>
      <c r="G224" s="135">
        <f>F224*16%</f>
        <v>0</v>
      </c>
      <c r="I224" s="188"/>
      <c r="J224" s="70"/>
      <c r="L224" s="563" t="s">
        <v>132</v>
      </c>
      <c r="M224" s="569"/>
      <c r="N224" s="91">
        <v>0.08</v>
      </c>
    </row>
    <row r="225" spans="2:14" ht="15.75" thickBot="1" x14ac:dyDescent="0.3">
      <c r="B225" s="567" t="s">
        <v>133</v>
      </c>
      <c r="C225" s="570"/>
      <c r="D225" s="570"/>
      <c r="E225" s="570"/>
      <c r="F225" s="99">
        <v>0</v>
      </c>
      <c r="G225" s="135">
        <f>F225*31%</f>
        <v>0</v>
      </c>
      <c r="I225" s="189"/>
      <c r="J225" s="71"/>
      <c r="L225" s="556" t="s">
        <v>134</v>
      </c>
      <c r="M225" s="571"/>
      <c r="N225" s="92">
        <v>0</v>
      </c>
    </row>
    <row r="226" spans="2:14" ht="15.75" thickBot="1" x14ac:dyDescent="0.3">
      <c r="B226" s="556" t="s">
        <v>135</v>
      </c>
      <c r="C226" s="557"/>
      <c r="D226" s="557"/>
      <c r="E226" s="557"/>
      <c r="F226" s="116">
        <v>0</v>
      </c>
      <c r="G226" s="136">
        <f>F226*8%</f>
        <v>0</v>
      </c>
      <c r="I226" s="181">
        <f>SUM(I222:I225)</f>
        <v>0</v>
      </c>
      <c r="J226" s="179">
        <f>SUM(J222:J225)</f>
        <v>0</v>
      </c>
    </row>
    <row r="227" spans="2:14" ht="15.75" thickBot="1" x14ac:dyDescent="0.3">
      <c r="F227" s="190">
        <f>SUM(F222:F226)</f>
        <v>0</v>
      </c>
      <c r="G227" s="179">
        <f>SUM(G222:G226)</f>
        <v>0</v>
      </c>
    </row>
    <row r="228" spans="2:14" ht="26.25" thickBot="1" x14ac:dyDescent="0.3">
      <c r="F228" s="283" t="s">
        <v>244</v>
      </c>
      <c r="G228" s="190">
        <f>F227+G227</f>
        <v>0</v>
      </c>
      <c r="J228" s="236"/>
    </row>
    <row r="230" spans="2:14" ht="15.75" thickBot="1" x14ac:dyDescent="0.3"/>
    <row r="231" spans="2:14" ht="15.75" thickBot="1" x14ac:dyDescent="0.3">
      <c r="B231" s="558" t="s">
        <v>136</v>
      </c>
      <c r="C231" s="559"/>
      <c r="D231" s="559"/>
      <c r="E231" s="559"/>
      <c r="F231" s="559"/>
      <c r="G231" s="559"/>
      <c r="H231" s="560"/>
      <c r="I231" s="93"/>
      <c r="J231" s="93"/>
      <c r="K231" s="93"/>
    </row>
    <row r="232" spans="2:14" ht="45.75" thickBot="1" x14ac:dyDescent="0.3">
      <c r="B232" s="303" t="s">
        <v>76</v>
      </c>
      <c r="C232" s="215" t="s">
        <v>137</v>
      </c>
      <c r="D232" s="305" t="s">
        <v>138</v>
      </c>
      <c r="E232" s="297" t="s">
        <v>86</v>
      </c>
      <c r="F232" s="200" t="s">
        <v>87</v>
      </c>
      <c r="G232" s="215" t="s">
        <v>139</v>
      </c>
      <c r="H232" s="304" t="s">
        <v>140</v>
      </c>
    </row>
    <row r="233" spans="2:14" x14ac:dyDescent="0.25">
      <c r="B233" s="100"/>
      <c r="C233" s="101"/>
      <c r="D233" s="102"/>
      <c r="E233" s="98"/>
      <c r="F233" s="103"/>
      <c r="G233" s="104"/>
      <c r="H233" s="105"/>
    </row>
    <row r="234" spans="2:14" x14ac:dyDescent="0.25">
      <c r="B234" s="106"/>
      <c r="C234" s="107"/>
      <c r="D234" s="108"/>
      <c r="E234" s="97"/>
      <c r="F234" s="109"/>
      <c r="G234" s="110"/>
      <c r="H234" s="111"/>
    </row>
    <row r="235" spans="2:14" ht="15.75" thickBot="1" x14ac:dyDescent="0.3">
      <c r="B235" s="106"/>
      <c r="C235" s="107"/>
      <c r="D235" s="108"/>
      <c r="E235" s="97"/>
      <c r="F235" s="109"/>
      <c r="G235" s="110"/>
      <c r="H235" s="111"/>
    </row>
    <row r="236" spans="2:14" ht="15.75" thickBot="1" x14ac:dyDescent="0.3">
      <c r="B236" s="239"/>
      <c r="C236" s="240"/>
      <c r="D236" s="240"/>
      <c r="E236" s="240"/>
      <c r="F236" s="240"/>
      <c r="G236" s="112">
        <f>SUM(G233:G235)</f>
        <v>0</v>
      </c>
      <c r="H236" s="113"/>
    </row>
    <row r="242" spans="2:22" ht="15.75" thickBot="1" x14ac:dyDescent="0.3"/>
    <row r="243" spans="2:22" ht="15.75" thickBot="1" x14ac:dyDescent="0.3">
      <c r="B243" s="230" t="s">
        <v>144</v>
      </c>
      <c r="C243" s="231"/>
      <c r="D243" s="232"/>
    </row>
    <row r="244" spans="2:22" ht="15.75" thickBot="1" x14ac:dyDescent="0.3">
      <c r="B244" s="233" t="s">
        <v>145</v>
      </c>
      <c r="C244" s="234"/>
      <c r="D244" s="235"/>
      <c r="F244" s="565" t="s">
        <v>171</v>
      </c>
      <c r="G244" s="566"/>
    </row>
    <row r="245" spans="2:22" ht="15.75" thickBot="1" x14ac:dyDescent="0.3">
      <c r="B245" s="137"/>
      <c r="C245" s="137"/>
      <c r="D245" s="137"/>
    </row>
    <row r="246" spans="2:22" ht="15.75" thickBot="1" x14ac:dyDescent="0.3">
      <c r="B246" s="227" t="s">
        <v>143</v>
      </c>
      <c r="C246" s="228"/>
      <c r="D246" s="229"/>
    </row>
    <row r="247" spans="2:22" ht="15.75" thickBot="1" x14ac:dyDescent="0.3"/>
    <row r="248" spans="2:22" ht="15.75" thickBot="1" x14ac:dyDescent="0.3">
      <c r="B248" s="553" t="s">
        <v>142</v>
      </c>
      <c r="C248" s="554"/>
      <c r="D248" s="555"/>
    </row>
    <row r="250" spans="2:22" ht="15.75" thickBot="1" x14ac:dyDescent="0.3"/>
    <row r="251" spans="2:22" ht="15.75" thickBot="1" x14ac:dyDescent="0.3"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335"/>
      <c r="P251" s="7"/>
      <c r="Q251" s="7"/>
      <c r="R251" s="7"/>
      <c r="S251" s="572" t="s">
        <v>74</v>
      </c>
      <c r="T251" s="573"/>
      <c r="U251" s="573"/>
      <c r="V251" s="574"/>
    </row>
    <row r="252" spans="2:22" ht="45.75" thickBot="1" x14ac:dyDescent="0.3">
      <c r="B252" s="215" t="s">
        <v>75</v>
      </c>
      <c r="C252" s="315" t="s">
        <v>76</v>
      </c>
      <c r="D252" s="215" t="s">
        <v>77</v>
      </c>
      <c r="E252" s="215" t="s">
        <v>78</v>
      </c>
      <c r="F252" s="316" t="s">
        <v>79</v>
      </c>
      <c r="G252" s="316" t="s">
        <v>80</v>
      </c>
      <c r="H252" s="316" t="s">
        <v>81</v>
      </c>
      <c r="I252" s="215" t="s">
        <v>82</v>
      </c>
      <c r="J252" s="317" t="s">
        <v>83</v>
      </c>
      <c r="K252" s="215" t="s">
        <v>84</v>
      </c>
      <c r="L252" s="215" t="s">
        <v>85</v>
      </c>
      <c r="M252" s="297" t="s">
        <v>86</v>
      </c>
      <c r="N252" s="297" t="s">
        <v>87</v>
      </c>
      <c r="O252" s="318" t="s">
        <v>88</v>
      </c>
      <c r="P252" s="215" t="s">
        <v>89</v>
      </c>
      <c r="Q252" s="215" t="s">
        <v>90</v>
      </c>
      <c r="R252" s="318" t="s">
        <v>91</v>
      </c>
      <c r="S252" s="319" t="s">
        <v>92</v>
      </c>
      <c r="T252" s="320" t="s">
        <v>93</v>
      </c>
      <c r="U252" s="319" t="s">
        <v>94</v>
      </c>
      <c r="V252" s="302" t="s">
        <v>95</v>
      </c>
    </row>
    <row r="253" spans="2:22" x14ac:dyDescent="0.25">
      <c r="B253" s="138"/>
      <c r="C253" s="139"/>
      <c r="D253" s="140"/>
      <c r="E253" s="140"/>
      <c r="F253" s="141"/>
      <c r="G253" s="142"/>
      <c r="H253" s="142"/>
      <c r="I253" s="141"/>
      <c r="J253" s="142"/>
      <c r="K253" s="141"/>
      <c r="L253" s="143"/>
      <c r="M253" s="143"/>
      <c r="N253" s="141"/>
      <c r="O253" s="332"/>
      <c r="P253" s="144"/>
      <c r="Q253" s="145"/>
      <c r="R253" s="146"/>
      <c r="S253" s="147"/>
      <c r="T253" s="148">
        <v>0.16</v>
      </c>
      <c r="U253" s="149">
        <f>S253*T253</f>
        <v>0</v>
      </c>
      <c r="V253" s="150">
        <f>S253+U253+R253</f>
        <v>0</v>
      </c>
    </row>
    <row r="254" spans="2:22" x14ac:dyDescent="0.25">
      <c r="B254" s="151"/>
      <c r="C254" s="152"/>
      <c r="D254" s="153"/>
      <c r="E254" s="153"/>
      <c r="F254" s="154"/>
      <c r="G254" s="155"/>
      <c r="H254" s="156"/>
      <c r="I254" s="154"/>
      <c r="J254" s="156"/>
      <c r="K254" s="154"/>
      <c r="L254" s="157"/>
      <c r="M254" s="157"/>
      <c r="N254" s="157"/>
      <c r="O254" s="333"/>
      <c r="P254" s="158"/>
      <c r="Q254" s="159"/>
      <c r="R254" s="160"/>
      <c r="S254" s="161"/>
      <c r="T254" s="162">
        <v>0.16</v>
      </c>
      <c r="U254" s="163">
        <f>S254*T254</f>
        <v>0</v>
      </c>
      <c r="V254" s="164">
        <f>S254+U254+R254</f>
        <v>0</v>
      </c>
    </row>
    <row r="255" spans="2:22" x14ac:dyDescent="0.25">
      <c r="B255" s="151"/>
      <c r="C255" s="165"/>
      <c r="D255" s="153"/>
      <c r="E255" s="153"/>
      <c r="F255" s="154"/>
      <c r="G255" s="155"/>
      <c r="H255" s="156"/>
      <c r="I255" s="154"/>
      <c r="J255" s="156"/>
      <c r="K255" s="154"/>
      <c r="L255" s="157"/>
      <c r="M255" s="166"/>
      <c r="N255" s="157"/>
      <c r="O255" s="333"/>
      <c r="P255" s="158"/>
      <c r="Q255" s="159"/>
      <c r="R255" s="160"/>
      <c r="S255" s="161"/>
      <c r="T255" s="162">
        <v>0.16</v>
      </c>
      <c r="U255" s="163">
        <f t="shared" ref="U255:U256" si="11">S255*T255</f>
        <v>0</v>
      </c>
      <c r="V255" s="164">
        <f>S255+U255+R255</f>
        <v>0</v>
      </c>
    </row>
    <row r="256" spans="2:22" x14ac:dyDescent="0.25">
      <c r="B256" s="151"/>
      <c r="C256" s="165"/>
      <c r="D256" s="153"/>
      <c r="E256" s="153"/>
      <c r="F256" s="154"/>
      <c r="G256" s="155"/>
      <c r="H256" s="156"/>
      <c r="I256" s="154"/>
      <c r="J256" s="156"/>
      <c r="K256" s="154"/>
      <c r="L256" s="157"/>
      <c r="M256" s="166"/>
      <c r="N256" s="157"/>
      <c r="O256" s="333"/>
      <c r="P256" s="158"/>
      <c r="Q256" s="159"/>
      <c r="R256" s="160"/>
      <c r="S256" s="161"/>
      <c r="T256" s="162">
        <v>0.16</v>
      </c>
      <c r="U256" s="163">
        <f t="shared" si="11"/>
        <v>0</v>
      </c>
      <c r="V256" s="164">
        <f>O256</f>
        <v>0</v>
      </c>
    </row>
    <row r="257" spans="2:22" x14ac:dyDescent="0.25">
      <c r="B257" s="151"/>
      <c r="C257" s="165"/>
      <c r="D257" s="153"/>
      <c r="E257" s="153"/>
      <c r="F257" s="154"/>
      <c r="G257" s="155"/>
      <c r="H257" s="156"/>
      <c r="I257" s="154"/>
      <c r="J257" s="156"/>
      <c r="K257" s="154"/>
      <c r="L257" s="157"/>
      <c r="M257" s="157"/>
      <c r="N257" s="157"/>
      <c r="O257" s="333"/>
      <c r="P257" s="158"/>
      <c r="Q257" s="159"/>
      <c r="R257" s="160"/>
      <c r="S257" s="161"/>
      <c r="T257" s="162">
        <v>0.16</v>
      </c>
      <c r="U257" s="163">
        <f>S257*T257</f>
        <v>0</v>
      </c>
      <c r="V257" s="164">
        <f>S257+U257+R257</f>
        <v>0</v>
      </c>
    </row>
    <row r="258" spans="2:22" ht="15.75" thickBot="1" x14ac:dyDescent="0.3">
      <c r="B258" s="167"/>
      <c r="C258" s="168"/>
      <c r="D258" s="152"/>
      <c r="E258" s="152"/>
      <c r="F258" s="169"/>
      <c r="G258" s="170"/>
      <c r="H258" s="170"/>
      <c r="I258" s="169"/>
      <c r="J258" s="170"/>
      <c r="K258" s="169"/>
      <c r="L258" s="171"/>
      <c r="M258" s="171"/>
      <c r="N258" s="169"/>
      <c r="O258" s="334"/>
      <c r="P258" s="172"/>
      <c r="Q258" s="173"/>
      <c r="R258" s="174"/>
      <c r="S258" s="175"/>
      <c r="T258" s="162">
        <v>0.16</v>
      </c>
      <c r="U258" s="177">
        <f t="shared" ref="U258" si="12">S258*T258</f>
        <v>0</v>
      </c>
      <c r="V258" s="178">
        <f>S258+U258+R258</f>
        <v>0</v>
      </c>
    </row>
    <row r="259" spans="2:22" ht="15.75" thickBot="1" x14ac:dyDescent="0.3">
      <c r="B259" s="558" t="s">
        <v>120</v>
      </c>
      <c r="C259" s="559"/>
      <c r="D259" s="559"/>
      <c r="E259" s="559"/>
      <c r="F259" s="559"/>
      <c r="G259" s="559"/>
      <c r="H259" s="559"/>
      <c r="I259" s="559"/>
      <c r="J259" s="559"/>
      <c r="K259" s="559"/>
      <c r="L259" s="559"/>
      <c r="M259" s="559"/>
      <c r="N259" s="560"/>
      <c r="O259" s="190">
        <f>SUM(O253:O258)</f>
        <v>0</v>
      </c>
      <c r="P259" s="180">
        <f>SUM(P253:P258)</f>
        <v>0</v>
      </c>
      <c r="Q259" s="181">
        <f>SUM(Q253:Q258)</f>
        <v>0</v>
      </c>
      <c r="R259" s="181">
        <f>SUM(R253:R258)</f>
        <v>0</v>
      </c>
      <c r="S259" s="182">
        <f>SUM(S253:S258)</f>
        <v>0</v>
      </c>
      <c r="T259" s="183" t="s">
        <v>121</v>
      </c>
      <c r="U259" s="184">
        <f>SUM(U253:U258)</f>
        <v>0</v>
      </c>
      <c r="V259" s="185">
        <f>SUM(V253:V258)</f>
        <v>0</v>
      </c>
    </row>
    <row r="261" spans="2:22" ht="15.75" thickBot="1" x14ac:dyDescent="0.3"/>
    <row r="262" spans="2:22" ht="45.75" thickBot="1" x14ac:dyDescent="0.3">
      <c r="F262" s="296" t="s">
        <v>122</v>
      </c>
      <c r="G262" s="297" t="s">
        <v>123</v>
      </c>
      <c r="I262" s="215" t="s">
        <v>89</v>
      </c>
      <c r="J262" s="297" t="s">
        <v>124</v>
      </c>
      <c r="L262" s="575" t="s">
        <v>125</v>
      </c>
      <c r="M262" s="576"/>
      <c r="N262" s="577"/>
      <c r="T262" s="88"/>
    </row>
    <row r="263" spans="2:22" x14ac:dyDescent="0.25">
      <c r="B263" s="578" t="s">
        <v>126</v>
      </c>
      <c r="C263" s="579"/>
      <c r="D263" s="579"/>
      <c r="E263" s="579"/>
      <c r="F263" s="133">
        <f>R259</f>
        <v>0</v>
      </c>
      <c r="G263" s="134">
        <f>F263*0%</f>
        <v>0</v>
      </c>
      <c r="I263" s="187">
        <v>16</v>
      </c>
      <c r="J263" s="186">
        <v>0</v>
      </c>
      <c r="L263" s="578" t="s">
        <v>127</v>
      </c>
      <c r="M263" s="580"/>
      <c r="N263" s="89">
        <v>0.16</v>
      </c>
    </row>
    <row r="264" spans="2:22" x14ac:dyDescent="0.25">
      <c r="B264" s="563" t="s">
        <v>128</v>
      </c>
      <c r="C264" s="564"/>
      <c r="D264" s="564"/>
      <c r="E264" s="564"/>
      <c r="F264" s="99">
        <f>O259</f>
        <v>0</v>
      </c>
      <c r="G264" s="135">
        <f>F264*0%</f>
        <v>0</v>
      </c>
      <c r="I264" s="188"/>
      <c r="J264" s="70"/>
      <c r="L264" s="567" t="s">
        <v>129</v>
      </c>
      <c r="M264" s="568"/>
      <c r="N264" s="90" t="s">
        <v>130</v>
      </c>
    </row>
    <row r="265" spans="2:22" x14ac:dyDescent="0.25">
      <c r="B265" s="563" t="s">
        <v>131</v>
      </c>
      <c r="C265" s="564"/>
      <c r="D265" s="564"/>
      <c r="E265" s="564"/>
      <c r="F265" s="99">
        <v>0</v>
      </c>
      <c r="G265" s="135">
        <f>F265*16%</f>
        <v>0</v>
      </c>
      <c r="I265" s="188"/>
      <c r="J265" s="70"/>
      <c r="L265" s="563" t="s">
        <v>132</v>
      </c>
      <c r="M265" s="569"/>
      <c r="N265" s="91">
        <v>0.08</v>
      </c>
    </row>
    <row r="266" spans="2:22" ht="15.75" thickBot="1" x14ac:dyDescent="0.3">
      <c r="B266" s="567" t="s">
        <v>133</v>
      </c>
      <c r="C266" s="570"/>
      <c r="D266" s="570"/>
      <c r="E266" s="570"/>
      <c r="F266" s="99">
        <v>0</v>
      </c>
      <c r="G266" s="135">
        <f>F266*31%</f>
        <v>0</v>
      </c>
      <c r="I266" s="189"/>
      <c r="J266" s="71"/>
      <c r="L266" s="556" t="s">
        <v>134</v>
      </c>
      <c r="M266" s="571"/>
      <c r="N266" s="92">
        <v>0</v>
      </c>
    </row>
    <row r="267" spans="2:22" ht="15.75" thickBot="1" x14ac:dyDescent="0.3">
      <c r="B267" s="556" t="s">
        <v>135</v>
      </c>
      <c r="C267" s="557"/>
      <c r="D267" s="557"/>
      <c r="E267" s="557"/>
      <c r="F267" s="116">
        <v>0</v>
      </c>
      <c r="G267" s="136">
        <f>F267*8%</f>
        <v>0</v>
      </c>
      <c r="I267" s="181">
        <f>SUM(I263:I266)</f>
        <v>16</v>
      </c>
      <c r="J267" s="179">
        <f>SUM(J263:J266)</f>
        <v>0</v>
      </c>
    </row>
    <row r="268" spans="2:22" ht="15.75" thickBot="1" x14ac:dyDescent="0.3">
      <c r="F268" s="190">
        <f>SUM(F263:F267)</f>
        <v>0</v>
      </c>
      <c r="G268" s="179">
        <f>SUM(G263:G267)</f>
        <v>0</v>
      </c>
    </row>
    <row r="269" spans="2:22" ht="26.25" thickBot="1" x14ac:dyDescent="0.3">
      <c r="F269" s="283" t="s">
        <v>244</v>
      </c>
      <c r="G269" s="190">
        <f>F268+G268</f>
        <v>0</v>
      </c>
      <c r="J269" s="236"/>
    </row>
    <row r="271" spans="2:22" ht="15.75" thickBot="1" x14ac:dyDescent="0.3"/>
    <row r="272" spans="2:22" ht="15.75" thickBot="1" x14ac:dyDescent="0.3">
      <c r="B272" s="558" t="s">
        <v>136</v>
      </c>
      <c r="C272" s="559"/>
      <c r="D272" s="559"/>
      <c r="E272" s="559"/>
      <c r="F272" s="559"/>
      <c r="G272" s="559"/>
      <c r="H272" s="560"/>
      <c r="I272" s="93"/>
      <c r="J272" s="93"/>
      <c r="K272" s="93"/>
    </row>
    <row r="273" spans="2:8" ht="45.75" thickBot="1" x14ac:dyDescent="0.3">
      <c r="B273" s="303" t="s">
        <v>76</v>
      </c>
      <c r="C273" s="215" t="s">
        <v>137</v>
      </c>
      <c r="D273" s="305" t="s">
        <v>138</v>
      </c>
      <c r="E273" s="297" t="s">
        <v>86</v>
      </c>
      <c r="F273" s="200" t="s">
        <v>87</v>
      </c>
      <c r="G273" s="215" t="s">
        <v>139</v>
      </c>
      <c r="H273" s="304" t="s">
        <v>140</v>
      </c>
    </row>
    <row r="274" spans="2:8" x14ac:dyDescent="0.25">
      <c r="B274" s="100"/>
      <c r="C274" s="101"/>
      <c r="D274" s="102"/>
      <c r="E274" s="98"/>
      <c r="F274" s="103"/>
      <c r="G274" s="104"/>
      <c r="H274" s="105"/>
    </row>
    <row r="275" spans="2:8" x14ac:dyDescent="0.25">
      <c r="B275" s="106"/>
      <c r="C275" s="107"/>
      <c r="D275" s="108"/>
      <c r="E275" s="97"/>
      <c r="F275" s="109"/>
      <c r="G275" s="110"/>
      <c r="H275" s="111"/>
    </row>
    <row r="276" spans="2:8" ht="15.75" thickBot="1" x14ac:dyDescent="0.3">
      <c r="B276" s="106"/>
      <c r="C276" s="107"/>
      <c r="D276" s="108"/>
      <c r="E276" s="97"/>
      <c r="F276" s="109"/>
      <c r="G276" s="110"/>
      <c r="H276" s="111"/>
    </row>
    <row r="277" spans="2:8" ht="15.75" thickBot="1" x14ac:dyDescent="0.3">
      <c r="B277" s="239"/>
      <c r="C277" s="240"/>
      <c r="D277" s="240"/>
      <c r="E277" s="240"/>
      <c r="F277" s="240"/>
      <c r="G277" s="112">
        <f>SUM(G274:G276)</f>
        <v>0</v>
      </c>
      <c r="H277" s="113"/>
    </row>
    <row r="282" spans="2:8" ht="15.75" thickBot="1" x14ac:dyDescent="0.3"/>
    <row r="283" spans="2:8" ht="15.75" thickBot="1" x14ac:dyDescent="0.3">
      <c r="B283" s="230" t="s">
        <v>144</v>
      </c>
      <c r="C283" s="231"/>
      <c r="D283" s="232"/>
    </row>
    <row r="284" spans="2:8" ht="15.75" thickBot="1" x14ac:dyDescent="0.3">
      <c r="B284" s="233" t="s">
        <v>145</v>
      </c>
      <c r="C284" s="234"/>
      <c r="D284" s="235"/>
      <c r="F284" s="565" t="s">
        <v>172</v>
      </c>
      <c r="G284" s="566"/>
    </row>
    <row r="285" spans="2:8" ht="15.75" thickBot="1" x14ac:dyDescent="0.3">
      <c r="B285" s="137"/>
      <c r="C285" s="137"/>
      <c r="D285" s="137"/>
    </row>
    <row r="286" spans="2:8" ht="15.75" thickBot="1" x14ac:dyDescent="0.3">
      <c r="B286" s="227" t="s">
        <v>143</v>
      </c>
      <c r="C286" s="228"/>
      <c r="D286" s="229"/>
    </row>
    <row r="287" spans="2:8" ht="15.75" thickBot="1" x14ac:dyDescent="0.3"/>
    <row r="288" spans="2:8" ht="15.75" thickBot="1" x14ac:dyDescent="0.3">
      <c r="B288" s="553" t="s">
        <v>142</v>
      </c>
      <c r="C288" s="554"/>
      <c r="D288" s="555"/>
    </row>
    <row r="290" spans="2:22" ht="15.75" thickBot="1" x14ac:dyDescent="0.3"/>
    <row r="291" spans="2:22" ht="15.75" thickBot="1" x14ac:dyDescent="0.3"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335"/>
      <c r="P291" s="7"/>
      <c r="Q291" s="7"/>
      <c r="R291" s="7"/>
      <c r="S291" s="572" t="s">
        <v>74</v>
      </c>
      <c r="T291" s="573"/>
      <c r="U291" s="573"/>
      <c r="V291" s="574"/>
    </row>
    <row r="292" spans="2:22" ht="45.75" thickBot="1" x14ac:dyDescent="0.3">
      <c r="B292" s="215" t="s">
        <v>75</v>
      </c>
      <c r="C292" s="315" t="s">
        <v>76</v>
      </c>
      <c r="D292" s="215" t="s">
        <v>77</v>
      </c>
      <c r="E292" s="215" t="s">
        <v>78</v>
      </c>
      <c r="F292" s="316" t="s">
        <v>79</v>
      </c>
      <c r="G292" s="316" t="s">
        <v>80</v>
      </c>
      <c r="H292" s="316" t="s">
        <v>81</v>
      </c>
      <c r="I292" s="215" t="s">
        <v>82</v>
      </c>
      <c r="J292" s="317" t="s">
        <v>83</v>
      </c>
      <c r="K292" s="215" t="s">
        <v>84</v>
      </c>
      <c r="L292" s="215" t="s">
        <v>85</v>
      </c>
      <c r="M292" s="297" t="s">
        <v>86</v>
      </c>
      <c r="N292" s="297" t="s">
        <v>87</v>
      </c>
      <c r="O292" s="318" t="s">
        <v>88</v>
      </c>
      <c r="P292" s="215" t="s">
        <v>89</v>
      </c>
      <c r="Q292" s="215" t="s">
        <v>90</v>
      </c>
      <c r="R292" s="318" t="s">
        <v>91</v>
      </c>
      <c r="S292" s="319" t="s">
        <v>92</v>
      </c>
      <c r="T292" s="320" t="s">
        <v>93</v>
      </c>
      <c r="U292" s="319" t="s">
        <v>94</v>
      </c>
      <c r="V292" s="302" t="s">
        <v>95</v>
      </c>
    </row>
    <row r="293" spans="2:22" x14ac:dyDescent="0.25">
      <c r="B293" s="138"/>
      <c r="C293" s="139"/>
      <c r="D293" s="140"/>
      <c r="E293" s="140"/>
      <c r="F293" s="141"/>
      <c r="G293" s="142"/>
      <c r="H293" s="142"/>
      <c r="I293" s="141"/>
      <c r="J293" s="142"/>
      <c r="K293" s="141"/>
      <c r="L293" s="143"/>
      <c r="M293" s="143"/>
      <c r="N293" s="141"/>
      <c r="O293" s="332"/>
      <c r="P293" s="144"/>
      <c r="Q293" s="145"/>
      <c r="R293" s="146"/>
      <c r="S293" s="147"/>
      <c r="T293" s="148">
        <v>0.16</v>
      </c>
      <c r="U293" s="149">
        <f>S293*T293</f>
        <v>0</v>
      </c>
      <c r="V293" s="150">
        <f>S293+U293+R293</f>
        <v>0</v>
      </c>
    </row>
    <row r="294" spans="2:22" x14ac:dyDescent="0.25">
      <c r="B294" s="151"/>
      <c r="C294" s="152"/>
      <c r="D294" s="153"/>
      <c r="E294" s="153"/>
      <c r="F294" s="154"/>
      <c r="G294" s="155"/>
      <c r="H294" s="156"/>
      <c r="I294" s="154"/>
      <c r="J294" s="156"/>
      <c r="K294" s="154"/>
      <c r="L294" s="157"/>
      <c r="M294" s="157"/>
      <c r="N294" s="157"/>
      <c r="O294" s="333"/>
      <c r="P294" s="158"/>
      <c r="Q294" s="159"/>
      <c r="R294" s="160"/>
      <c r="S294" s="161"/>
      <c r="T294" s="162">
        <v>0.16</v>
      </c>
      <c r="U294" s="163">
        <f>S294*T294</f>
        <v>0</v>
      </c>
      <c r="V294" s="164">
        <f>S294+U294+R294</f>
        <v>0</v>
      </c>
    </row>
    <row r="295" spans="2:22" x14ac:dyDescent="0.25">
      <c r="B295" s="151"/>
      <c r="C295" s="165"/>
      <c r="D295" s="153"/>
      <c r="E295" s="153"/>
      <c r="F295" s="154"/>
      <c r="G295" s="155"/>
      <c r="H295" s="156"/>
      <c r="I295" s="154"/>
      <c r="J295" s="156"/>
      <c r="K295" s="154"/>
      <c r="L295" s="157"/>
      <c r="M295" s="166"/>
      <c r="N295" s="157"/>
      <c r="O295" s="333"/>
      <c r="P295" s="158"/>
      <c r="Q295" s="159"/>
      <c r="R295" s="160"/>
      <c r="S295" s="161"/>
      <c r="T295" s="162">
        <v>0.16</v>
      </c>
      <c r="U295" s="163">
        <f t="shared" ref="U295:U296" si="13">S295*T295</f>
        <v>0</v>
      </c>
      <c r="V295" s="164">
        <f>S295+U295+R295</f>
        <v>0</v>
      </c>
    </row>
    <row r="296" spans="2:22" x14ac:dyDescent="0.25">
      <c r="B296" s="151"/>
      <c r="C296" s="165"/>
      <c r="D296" s="153"/>
      <c r="E296" s="153"/>
      <c r="F296" s="154"/>
      <c r="G296" s="155"/>
      <c r="H296" s="156"/>
      <c r="I296" s="154"/>
      <c r="J296" s="156"/>
      <c r="K296" s="154"/>
      <c r="L296" s="157"/>
      <c r="M296" s="166"/>
      <c r="N296" s="157"/>
      <c r="O296" s="333"/>
      <c r="P296" s="158"/>
      <c r="Q296" s="159"/>
      <c r="R296" s="160"/>
      <c r="S296" s="161"/>
      <c r="T296" s="162">
        <v>0.16</v>
      </c>
      <c r="U296" s="163">
        <f t="shared" si="13"/>
        <v>0</v>
      </c>
      <c r="V296" s="164">
        <f>O296</f>
        <v>0</v>
      </c>
    </row>
    <row r="297" spans="2:22" x14ac:dyDescent="0.25">
      <c r="B297" s="151"/>
      <c r="C297" s="165"/>
      <c r="D297" s="153"/>
      <c r="E297" s="153"/>
      <c r="F297" s="154"/>
      <c r="G297" s="155"/>
      <c r="H297" s="156"/>
      <c r="I297" s="154"/>
      <c r="J297" s="156"/>
      <c r="K297" s="154"/>
      <c r="L297" s="157"/>
      <c r="M297" s="157"/>
      <c r="N297" s="157"/>
      <c r="O297" s="333"/>
      <c r="P297" s="158"/>
      <c r="Q297" s="159"/>
      <c r="R297" s="160"/>
      <c r="S297" s="161"/>
      <c r="T297" s="162">
        <v>0.16</v>
      </c>
      <c r="U297" s="163">
        <f>S297*T297</f>
        <v>0</v>
      </c>
      <c r="V297" s="164">
        <f>S297+U297+R297</f>
        <v>0</v>
      </c>
    </row>
    <row r="298" spans="2:22" ht="15.75" thickBot="1" x14ac:dyDescent="0.3">
      <c r="B298" s="167"/>
      <c r="C298" s="168"/>
      <c r="D298" s="152"/>
      <c r="E298" s="152"/>
      <c r="F298" s="169"/>
      <c r="G298" s="170"/>
      <c r="H298" s="170"/>
      <c r="I298" s="169"/>
      <c r="J298" s="170"/>
      <c r="K298" s="169"/>
      <c r="L298" s="171"/>
      <c r="M298" s="171"/>
      <c r="N298" s="169"/>
      <c r="O298" s="334"/>
      <c r="P298" s="172"/>
      <c r="Q298" s="173"/>
      <c r="R298" s="174"/>
      <c r="S298" s="175"/>
      <c r="T298" s="162">
        <v>0.16</v>
      </c>
      <c r="U298" s="177">
        <f t="shared" ref="U298" si="14">S298*T298</f>
        <v>0</v>
      </c>
      <c r="V298" s="178">
        <f>S298+U298+R298</f>
        <v>0</v>
      </c>
    </row>
    <row r="299" spans="2:22" ht="15.75" thickBot="1" x14ac:dyDescent="0.3">
      <c r="B299" s="558" t="s">
        <v>120</v>
      </c>
      <c r="C299" s="559"/>
      <c r="D299" s="559"/>
      <c r="E299" s="559"/>
      <c r="F299" s="559"/>
      <c r="G299" s="559"/>
      <c r="H299" s="559"/>
      <c r="I299" s="559"/>
      <c r="J299" s="559"/>
      <c r="K299" s="559"/>
      <c r="L299" s="559"/>
      <c r="M299" s="559"/>
      <c r="N299" s="560"/>
      <c r="O299" s="190">
        <f>SUM(O293:O298)</f>
        <v>0</v>
      </c>
      <c r="P299" s="180">
        <f>SUM(P293:P298)</f>
        <v>0</v>
      </c>
      <c r="Q299" s="181">
        <f>SUM(Q293:Q298)</f>
        <v>0</v>
      </c>
      <c r="R299" s="181">
        <f>SUM(R293:R298)</f>
        <v>0</v>
      </c>
      <c r="S299" s="182">
        <f>SUM(S293:S298)</f>
        <v>0</v>
      </c>
      <c r="T299" s="183" t="s">
        <v>121</v>
      </c>
      <c r="U299" s="184">
        <f>SUM(U293:U298)</f>
        <v>0</v>
      </c>
      <c r="V299" s="185">
        <f>SUM(V293:V298)</f>
        <v>0</v>
      </c>
    </row>
    <row r="301" spans="2:22" ht="15.75" thickBot="1" x14ac:dyDescent="0.3"/>
    <row r="302" spans="2:22" ht="45.75" thickBot="1" x14ac:dyDescent="0.3">
      <c r="F302" s="296" t="s">
        <v>122</v>
      </c>
      <c r="G302" s="297" t="s">
        <v>123</v>
      </c>
      <c r="I302" s="215" t="s">
        <v>89</v>
      </c>
      <c r="J302" s="297" t="s">
        <v>124</v>
      </c>
      <c r="L302" s="575" t="s">
        <v>125</v>
      </c>
      <c r="M302" s="576"/>
      <c r="N302" s="577"/>
      <c r="T302" s="88"/>
    </row>
    <row r="303" spans="2:22" x14ac:dyDescent="0.25">
      <c r="B303" s="578" t="s">
        <v>126</v>
      </c>
      <c r="C303" s="579"/>
      <c r="D303" s="579"/>
      <c r="E303" s="579"/>
      <c r="F303" s="133">
        <f>R299</f>
        <v>0</v>
      </c>
      <c r="G303" s="134">
        <f>F303*0%</f>
        <v>0</v>
      </c>
      <c r="I303" s="187">
        <v>0</v>
      </c>
      <c r="J303" s="186">
        <v>0</v>
      </c>
      <c r="L303" s="578" t="s">
        <v>127</v>
      </c>
      <c r="M303" s="580"/>
      <c r="N303" s="89">
        <v>0.16</v>
      </c>
    </row>
    <row r="304" spans="2:22" x14ac:dyDescent="0.25">
      <c r="B304" s="563" t="s">
        <v>128</v>
      </c>
      <c r="C304" s="564"/>
      <c r="D304" s="564"/>
      <c r="E304" s="564"/>
      <c r="F304" s="99">
        <f>O299</f>
        <v>0</v>
      </c>
      <c r="G304" s="135">
        <f>F304*0%</f>
        <v>0</v>
      </c>
      <c r="I304" s="188"/>
      <c r="J304" s="70"/>
      <c r="L304" s="567" t="s">
        <v>129</v>
      </c>
      <c r="M304" s="568"/>
      <c r="N304" s="90" t="s">
        <v>130</v>
      </c>
    </row>
    <row r="305" spans="2:14" x14ac:dyDescent="0.25">
      <c r="B305" s="563" t="s">
        <v>131</v>
      </c>
      <c r="C305" s="564"/>
      <c r="D305" s="564"/>
      <c r="E305" s="564"/>
      <c r="F305" s="99">
        <v>0</v>
      </c>
      <c r="G305" s="135">
        <f>F305*16%</f>
        <v>0</v>
      </c>
      <c r="I305" s="188"/>
      <c r="J305" s="70"/>
      <c r="L305" s="563" t="s">
        <v>132</v>
      </c>
      <c r="M305" s="569"/>
      <c r="N305" s="91">
        <v>0.08</v>
      </c>
    </row>
    <row r="306" spans="2:14" ht="15.75" thickBot="1" x14ac:dyDescent="0.3">
      <c r="B306" s="567" t="s">
        <v>133</v>
      </c>
      <c r="C306" s="570"/>
      <c r="D306" s="570"/>
      <c r="E306" s="570"/>
      <c r="F306" s="99">
        <v>0</v>
      </c>
      <c r="G306" s="135">
        <f>F306*31%</f>
        <v>0</v>
      </c>
      <c r="I306" s="189"/>
      <c r="J306" s="71"/>
      <c r="L306" s="556" t="s">
        <v>134</v>
      </c>
      <c r="M306" s="571"/>
      <c r="N306" s="92">
        <v>0</v>
      </c>
    </row>
    <row r="307" spans="2:14" ht="15.75" thickBot="1" x14ac:dyDescent="0.3">
      <c r="B307" s="556" t="s">
        <v>135</v>
      </c>
      <c r="C307" s="557"/>
      <c r="D307" s="557"/>
      <c r="E307" s="557"/>
      <c r="F307" s="116">
        <v>0</v>
      </c>
      <c r="G307" s="136">
        <f>F307*8%</f>
        <v>0</v>
      </c>
      <c r="I307" s="181">
        <f>SUM(I303:I306)</f>
        <v>0</v>
      </c>
      <c r="J307" s="179">
        <f>SUM(J303:J306)</f>
        <v>0</v>
      </c>
    </row>
    <row r="308" spans="2:14" ht="15.75" thickBot="1" x14ac:dyDescent="0.3">
      <c r="F308" s="190">
        <f>SUM(F303:F307)</f>
        <v>0</v>
      </c>
      <c r="G308" s="179">
        <f>SUM(G303:G307)</f>
        <v>0</v>
      </c>
    </row>
    <row r="309" spans="2:14" ht="26.25" thickBot="1" x14ac:dyDescent="0.3">
      <c r="F309" s="283" t="s">
        <v>244</v>
      </c>
      <c r="G309" s="190">
        <f>F308+G308</f>
        <v>0</v>
      </c>
      <c r="J309" s="236"/>
    </row>
    <row r="311" spans="2:14" ht="15.75" thickBot="1" x14ac:dyDescent="0.3"/>
    <row r="312" spans="2:14" ht="15.75" thickBot="1" x14ac:dyDescent="0.3">
      <c r="B312" s="558" t="s">
        <v>136</v>
      </c>
      <c r="C312" s="559"/>
      <c r="D312" s="559"/>
      <c r="E312" s="559"/>
      <c r="F312" s="559"/>
      <c r="G312" s="559"/>
      <c r="H312" s="560"/>
      <c r="I312" s="93"/>
      <c r="J312" s="93"/>
      <c r="K312" s="93"/>
    </row>
    <row r="313" spans="2:14" ht="45.75" thickBot="1" x14ac:dyDescent="0.3">
      <c r="B313" s="303" t="s">
        <v>76</v>
      </c>
      <c r="C313" s="215" t="s">
        <v>137</v>
      </c>
      <c r="D313" s="305" t="s">
        <v>138</v>
      </c>
      <c r="E313" s="297" t="s">
        <v>86</v>
      </c>
      <c r="F313" s="200" t="s">
        <v>87</v>
      </c>
      <c r="G313" s="215" t="s">
        <v>139</v>
      </c>
      <c r="H313" s="304" t="s">
        <v>140</v>
      </c>
    </row>
    <row r="314" spans="2:14" x14ac:dyDescent="0.25">
      <c r="B314" s="100"/>
      <c r="C314" s="101"/>
      <c r="D314" s="102"/>
      <c r="E314" s="98"/>
      <c r="F314" s="103"/>
      <c r="G314" s="104"/>
      <c r="H314" s="105"/>
    </row>
    <row r="315" spans="2:14" x14ac:dyDescent="0.25">
      <c r="B315" s="106"/>
      <c r="C315" s="107"/>
      <c r="D315" s="108"/>
      <c r="E315" s="97"/>
      <c r="F315" s="109"/>
      <c r="G315" s="110"/>
      <c r="H315" s="111"/>
    </row>
    <row r="316" spans="2:14" ht="15.75" thickBot="1" x14ac:dyDescent="0.3">
      <c r="B316" s="106"/>
      <c r="C316" s="107"/>
      <c r="D316" s="108"/>
      <c r="E316" s="97"/>
      <c r="F316" s="109"/>
      <c r="G316" s="110"/>
      <c r="H316" s="111"/>
    </row>
    <row r="317" spans="2:14" ht="15.75" thickBot="1" x14ac:dyDescent="0.3">
      <c r="B317" s="239"/>
      <c r="C317" s="240"/>
      <c r="D317" s="240"/>
      <c r="E317" s="240"/>
      <c r="F317" s="240"/>
      <c r="G317" s="112">
        <f>SUM(G314:G316)</f>
        <v>0</v>
      </c>
      <c r="H317" s="113"/>
    </row>
    <row r="323" spans="2:22" ht="15.75" thickBot="1" x14ac:dyDescent="0.3"/>
    <row r="324" spans="2:22" ht="15.75" thickBot="1" x14ac:dyDescent="0.3">
      <c r="B324" s="230" t="s">
        <v>144</v>
      </c>
      <c r="C324" s="231"/>
      <c r="D324" s="232"/>
    </row>
    <row r="325" spans="2:22" ht="15.75" thickBot="1" x14ac:dyDescent="0.3">
      <c r="B325" s="233" t="s">
        <v>145</v>
      </c>
      <c r="C325" s="234"/>
      <c r="D325" s="235"/>
      <c r="F325" s="565" t="s">
        <v>173</v>
      </c>
      <c r="G325" s="566"/>
    </row>
    <row r="326" spans="2:22" ht="15.75" thickBot="1" x14ac:dyDescent="0.3">
      <c r="B326" s="137"/>
      <c r="C326" s="137"/>
      <c r="D326" s="137"/>
    </row>
    <row r="327" spans="2:22" ht="15.75" thickBot="1" x14ac:dyDescent="0.3">
      <c r="B327" s="227" t="s">
        <v>143</v>
      </c>
      <c r="C327" s="228"/>
      <c r="D327" s="229"/>
    </row>
    <row r="328" spans="2:22" ht="15.75" thickBot="1" x14ac:dyDescent="0.3"/>
    <row r="329" spans="2:22" ht="15.75" thickBot="1" x14ac:dyDescent="0.3">
      <c r="B329" s="553" t="s">
        <v>142</v>
      </c>
      <c r="C329" s="554"/>
      <c r="D329" s="555"/>
    </row>
    <row r="331" spans="2:22" ht="15.75" thickBot="1" x14ac:dyDescent="0.3"/>
    <row r="332" spans="2:22" ht="15.75" thickBot="1" x14ac:dyDescent="0.3"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335"/>
      <c r="P332" s="7"/>
      <c r="Q332" s="7"/>
      <c r="R332" s="7"/>
      <c r="S332" s="572" t="s">
        <v>74</v>
      </c>
      <c r="T332" s="573"/>
      <c r="U332" s="573"/>
      <c r="V332" s="574"/>
    </row>
    <row r="333" spans="2:22" ht="45.75" thickBot="1" x14ac:dyDescent="0.3">
      <c r="B333" s="215" t="s">
        <v>75</v>
      </c>
      <c r="C333" s="315" t="s">
        <v>76</v>
      </c>
      <c r="D333" s="215" t="s">
        <v>77</v>
      </c>
      <c r="E333" s="215" t="s">
        <v>78</v>
      </c>
      <c r="F333" s="316" t="s">
        <v>79</v>
      </c>
      <c r="G333" s="316" t="s">
        <v>80</v>
      </c>
      <c r="H333" s="316" t="s">
        <v>81</v>
      </c>
      <c r="I333" s="215" t="s">
        <v>82</v>
      </c>
      <c r="J333" s="317" t="s">
        <v>83</v>
      </c>
      <c r="K333" s="215" t="s">
        <v>84</v>
      </c>
      <c r="L333" s="215" t="s">
        <v>85</v>
      </c>
      <c r="M333" s="297" t="s">
        <v>86</v>
      </c>
      <c r="N333" s="297" t="s">
        <v>87</v>
      </c>
      <c r="O333" s="318" t="s">
        <v>88</v>
      </c>
      <c r="P333" s="215" t="s">
        <v>89</v>
      </c>
      <c r="Q333" s="215" t="s">
        <v>90</v>
      </c>
      <c r="R333" s="318" t="s">
        <v>91</v>
      </c>
      <c r="S333" s="319" t="s">
        <v>92</v>
      </c>
      <c r="T333" s="320" t="s">
        <v>93</v>
      </c>
      <c r="U333" s="319" t="s">
        <v>94</v>
      </c>
      <c r="V333" s="302" t="s">
        <v>95</v>
      </c>
    </row>
    <row r="334" spans="2:22" x14ac:dyDescent="0.25">
      <c r="B334" s="321"/>
      <c r="C334" s="139"/>
      <c r="D334" s="140"/>
      <c r="E334" s="140"/>
      <c r="F334" s="141"/>
      <c r="G334" s="142"/>
      <c r="H334" s="142"/>
      <c r="I334" s="141"/>
      <c r="J334" s="142"/>
      <c r="K334" s="141"/>
      <c r="L334" s="143"/>
      <c r="M334" s="143"/>
      <c r="N334" s="141"/>
      <c r="O334" s="332"/>
      <c r="P334" s="144"/>
      <c r="Q334" s="145"/>
      <c r="R334" s="146"/>
      <c r="S334" s="147"/>
      <c r="T334" s="148">
        <v>0.16</v>
      </c>
      <c r="U334" s="149">
        <f>S334*T334</f>
        <v>0</v>
      </c>
      <c r="V334" s="150">
        <f>S334+U334+R334</f>
        <v>0</v>
      </c>
    </row>
    <row r="335" spans="2:22" x14ac:dyDescent="0.25">
      <c r="B335" s="322"/>
      <c r="C335" s="152"/>
      <c r="D335" s="153"/>
      <c r="E335" s="153"/>
      <c r="F335" s="154"/>
      <c r="G335" s="155"/>
      <c r="H335" s="156"/>
      <c r="I335" s="154"/>
      <c r="J335" s="156"/>
      <c r="K335" s="154"/>
      <c r="L335" s="157"/>
      <c r="M335" s="157"/>
      <c r="N335" s="157"/>
      <c r="O335" s="333"/>
      <c r="P335" s="158"/>
      <c r="Q335" s="159"/>
      <c r="R335" s="160"/>
      <c r="S335" s="161"/>
      <c r="T335" s="162">
        <v>0.16</v>
      </c>
      <c r="U335" s="163">
        <f>S335*T335</f>
        <v>0</v>
      </c>
      <c r="V335" s="164">
        <f>S335+U335+R335</f>
        <v>0</v>
      </c>
    </row>
    <row r="336" spans="2:22" x14ac:dyDescent="0.25">
      <c r="B336" s="322"/>
      <c r="C336" s="165"/>
      <c r="D336" s="153"/>
      <c r="E336" s="153"/>
      <c r="F336" s="154"/>
      <c r="G336" s="155"/>
      <c r="H336" s="156"/>
      <c r="I336" s="154"/>
      <c r="J336" s="156"/>
      <c r="K336" s="154"/>
      <c r="L336" s="157"/>
      <c r="M336" s="166"/>
      <c r="N336" s="157"/>
      <c r="O336" s="333"/>
      <c r="P336" s="158"/>
      <c r="Q336" s="159"/>
      <c r="R336" s="160"/>
      <c r="S336" s="161"/>
      <c r="T336" s="162">
        <v>0.16</v>
      </c>
      <c r="U336" s="163">
        <f t="shared" ref="U336:U337" si="15">S336*T336</f>
        <v>0</v>
      </c>
      <c r="V336" s="164">
        <f>S336+U336+R336</f>
        <v>0</v>
      </c>
    </row>
    <row r="337" spans="2:22" x14ac:dyDescent="0.25">
      <c r="B337" s="322"/>
      <c r="C337" s="165"/>
      <c r="D337" s="153"/>
      <c r="E337" s="153"/>
      <c r="F337" s="154"/>
      <c r="G337" s="155"/>
      <c r="H337" s="156"/>
      <c r="I337" s="154"/>
      <c r="J337" s="156"/>
      <c r="K337" s="154"/>
      <c r="L337" s="157"/>
      <c r="M337" s="166"/>
      <c r="N337" s="157"/>
      <c r="O337" s="333"/>
      <c r="P337" s="158"/>
      <c r="Q337" s="159"/>
      <c r="R337" s="160"/>
      <c r="S337" s="161"/>
      <c r="T337" s="162">
        <v>0.16</v>
      </c>
      <c r="U337" s="163">
        <f t="shared" si="15"/>
        <v>0</v>
      </c>
      <c r="V337" s="164">
        <f>O337</f>
        <v>0</v>
      </c>
    </row>
    <row r="338" spans="2:22" x14ac:dyDescent="0.25">
      <c r="B338" s="322"/>
      <c r="C338" s="165"/>
      <c r="D338" s="153"/>
      <c r="E338" s="153"/>
      <c r="F338" s="154"/>
      <c r="G338" s="155"/>
      <c r="H338" s="156"/>
      <c r="I338" s="154"/>
      <c r="J338" s="156"/>
      <c r="K338" s="154"/>
      <c r="L338" s="157"/>
      <c r="M338" s="157"/>
      <c r="N338" s="157"/>
      <c r="O338" s="333"/>
      <c r="P338" s="158"/>
      <c r="Q338" s="159"/>
      <c r="R338" s="160"/>
      <c r="S338" s="161"/>
      <c r="T338" s="162">
        <v>0.16</v>
      </c>
      <c r="U338" s="163">
        <f>S338*T338</f>
        <v>0</v>
      </c>
      <c r="V338" s="164">
        <f>S338+U338+R338</f>
        <v>0</v>
      </c>
    </row>
    <row r="339" spans="2:22" ht="15.75" thickBot="1" x14ac:dyDescent="0.3">
      <c r="B339" s="323"/>
      <c r="C339" s="168"/>
      <c r="D339" s="152"/>
      <c r="E339" s="152"/>
      <c r="F339" s="169"/>
      <c r="G339" s="170"/>
      <c r="H339" s="170"/>
      <c r="I339" s="169"/>
      <c r="J339" s="170"/>
      <c r="K339" s="169"/>
      <c r="L339" s="171"/>
      <c r="M339" s="171"/>
      <c r="N339" s="169"/>
      <c r="O339" s="334"/>
      <c r="P339" s="172"/>
      <c r="Q339" s="173"/>
      <c r="R339" s="174"/>
      <c r="S339" s="175"/>
      <c r="T339" s="162">
        <v>0.16</v>
      </c>
      <c r="U339" s="177">
        <f t="shared" ref="U339" si="16">S339*T339</f>
        <v>0</v>
      </c>
      <c r="V339" s="178">
        <f>S339+U339+R339</f>
        <v>0</v>
      </c>
    </row>
    <row r="340" spans="2:22" ht="15.75" thickBot="1" x14ac:dyDescent="0.3">
      <c r="B340" s="558" t="s">
        <v>120</v>
      </c>
      <c r="C340" s="559"/>
      <c r="D340" s="559"/>
      <c r="E340" s="559"/>
      <c r="F340" s="559"/>
      <c r="G340" s="559"/>
      <c r="H340" s="559"/>
      <c r="I340" s="559"/>
      <c r="J340" s="559"/>
      <c r="K340" s="559"/>
      <c r="L340" s="559"/>
      <c r="M340" s="559"/>
      <c r="N340" s="560"/>
      <c r="O340" s="190">
        <f>SUM(O334:O339)</f>
        <v>0</v>
      </c>
      <c r="P340" s="180">
        <f>SUM(P334:P339)</f>
        <v>0</v>
      </c>
      <c r="Q340" s="181">
        <f>SUM(Q334:Q339)</f>
        <v>0</v>
      </c>
      <c r="R340" s="181">
        <f>SUM(R334:R339)</f>
        <v>0</v>
      </c>
      <c r="S340" s="182">
        <f>SUM(S334:S339)</f>
        <v>0</v>
      </c>
      <c r="T340" s="183" t="s">
        <v>121</v>
      </c>
      <c r="U340" s="184">
        <f>SUM(U334:U339)</f>
        <v>0</v>
      </c>
      <c r="V340" s="185">
        <f>SUM(V334:V339)</f>
        <v>0</v>
      </c>
    </row>
    <row r="342" spans="2:22" ht="15.75" thickBot="1" x14ac:dyDescent="0.3"/>
    <row r="343" spans="2:22" ht="45.75" thickBot="1" x14ac:dyDescent="0.3">
      <c r="F343" s="296" t="s">
        <v>122</v>
      </c>
      <c r="G343" s="297" t="s">
        <v>123</v>
      </c>
      <c r="I343" s="215" t="s">
        <v>89</v>
      </c>
      <c r="J343" s="297" t="s">
        <v>124</v>
      </c>
      <c r="L343" s="575" t="s">
        <v>125</v>
      </c>
      <c r="M343" s="576"/>
      <c r="N343" s="577"/>
      <c r="T343" s="88"/>
    </row>
    <row r="344" spans="2:22" x14ac:dyDescent="0.25">
      <c r="B344" s="578" t="s">
        <v>126</v>
      </c>
      <c r="C344" s="579"/>
      <c r="D344" s="579"/>
      <c r="E344" s="579"/>
      <c r="F344" s="133">
        <f>R340</f>
        <v>0</v>
      </c>
      <c r="G344" s="134">
        <f>F344*0%</f>
        <v>0</v>
      </c>
      <c r="I344" s="187">
        <v>0</v>
      </c>
      <c r="J344" s="186">
        <v>0</v>
      </c>
      <c r="L344" s="578" t="s">
        <v>127</v>
      </c>
      <c r="M344" s="580"/>
      <c r="N344" s="89">
        <v>0.16</v>
      </c>
    </row>
    <row r="345" spans="2:22" x14ac:dyDescent="0.25">
      <c r="B345" s="563" t="s">
        <v>128</v>
      </c>
      <c r="C345" s="564"/>
      <c r="D345" s="564"/>
      <c r="E345" s="564"/>
      <c r="F345" s="99">
        <f>O340</f>
        <v>0</v>
      </c>
      <c r="G345" s="135">
        <f>F345*0%</f>
        <v>0</v>
      </c>
      <c r="I345" s="188"/>
      <c r="J345" s="70"/>
      <c r="L345" s="567" t="s">
        <v>129</v>
      </c>
      <c r="M345" s="568"/>
      <c r="N345" s="90" t="s">
        <v>130</v>
      </c>
    </row>
    <row r="346" spans="2:22" x14ac:dyDescent="0.25">
      <c r="B346" s="563" t="s">
        <v>131</v>
      </c>
      <c r="C346" s="564"/>
      <c r="D346" s="564"/>
      <c r="E346" s="564"/>
      <c r="F346" s="99">
        <v>0</v>
      </c>
      <c r="G346" s="135">
        <f>F346*16%</f>
        <v>0</v>
      </c>
      <c r="I346" s="188"/>
      <c r="J346" s="70"/>
      <c r="L346" s="563" t="s">
        <v>132</v>
      </c>
      <c r="M346" s="569"/>
      <c r="N346" s="91">
        <v>0.08</v>
      </c>
    </row>
    <row r="347" spans="2:22" ht="15.75" thickBot="1" x14ac:dyDescent="0.3">
      <c r="B347" s="567" t="s">
        <v>133</v>
      </c>
      <c r="C347" s="570"/>
      <c r="D347" s="570"/>
      <c r="E347" s="570"/>
      <c r="F347" s="99">
        <v>0</v>
      </c>
      <c r="G347" s="135">
        <f>F347*31%</f>
        <v>0</v>
      </c>
      <c r="I347" s="189"/>
      <c r="J347" s="71"/>
      <c r="L347" s="556" t="s">
        <v>134</v>
      </c>
      <c r="M347" s="571"/>
      <c r="N347" s="92">
        <v>0</v>
      </c>
    </row>
    <row r="348" spans="2:22" ht="15.75" thickBot="1" x14ac:dyDescent="0.3">
      <c r="B348" s="556" t="s">
        <v>135</v>
      </c>
      <c r="C348" s="557"/>
      <c r="D348" s="557"/>
      <c r="E348" s="557"/>
      <c r="F348" s="116">
        <v>0</v>
      </c>
      <c r="G348" s="136">
        <f>F348*8%</f>
        <v>0</v>
      </c>
      <c r="I348" s="181">
        <f>SUM(I344:I347)</f>
        <v>0</v>
      </c>
      <c r="J348" s="179">
        <f>SUM(J344:J347)</f>
        <v>0</v>
      </c>
    </row>
    <row r="349" spans="2:22" ht="15.75" thickBot="1" x14ac:dyDescent="0.3">
      <c r="F349" s="190">
        <f>SUM(F344:F348)</f>
        <v>0</v>
      </c>
      <c r="G349" s="179">
        <f>SUM(G344:G348)</f>
        <v>0</v>
      </c>
    </row>
    <row r="350" spans="2:22" ht="26.25" thickBot="1" x14ac:dyDescent="0.3">
      <c r="F350" s="283" t="s">
        <v>244</v>
      </c>
      <c r="G350" s="190">
        <f>F349+G349</f>
        <v>0</v>
      </c>
      <c r="J350" s="236"/>
    </row>
    <row r="352" spans="2:22" ht="15.75" thickBot="1" x14ac:dyDescent="0.3"/>
    <row r="353" spans="2:11" ht="15.75" thickBot="1" x14ac:dyDescent="0.3">
      <c r="B353" s="558" t="s">
        <v>136</v>
      </c>
      <c r="C353" s="559"/>
      <c r="D353" s="559"/>
      <c r="E353" s="559"/>
      <c r="F353" s="559"/>
      <c r="G353" s="559"/>
      <c r="H353" s="560"/>
      <c r="I353" s="93"/>
      <c r="J353" s="93"/>
      <c r="K353" s="93"/>
    </row>
    <row r="354" spans="2:11" ht="45.75" thickBot="1" x14ac:dyDescent="0.3">
      <c r="B354" s="303" t="s">
        <v>76</v>
      </c>
      <c r="C354" s="215" t="s">
        <v>137</v>
      </c>
      <c r="D354" s="305" t="s">
        <v>138</v>
      </c>
      <c r="E354" s="297" t="s">
        <v>86</v>
      </c>
      <c r="F354" s="200" t="s">
        <v>87</v>
      </c>
      <c r="G354" s="215" t="s">
        <v>139</v>
      </c>
      <c r="H354" s="304" t="s">
        <v>140</v>
      </c>
    </row>
    <row r="355" spans="2:11" x14ac:dyDescent="0.25">
      <c r="B355" s="100"/>
      <c r="C355" s="101"/>
      <c r="D355" s="102"/>
      <c r="E355" s="98"/>
      <c r="F355" s="103"/>
      <c r="G355" s="104"/>
      <c r="H355" s="105"/>
    </row>
    <row r="356" spans="2:11" x14ac:dyDescent="0.25">
      <c r="B356" s="106"/>
      <c r="C356" s="107"/>
      <c r="D356" s="108"/>
      <c r="E356" s="97"/>
      <c r="F356" s="109"/>
      <c r="G356" s="110"/>
      <c r="H356" s="111"/>
    </row>
    <row r="357" spans="2:11" ht="15.75" thickBot="1" x14ac:dyDescent="0.3">
      <c r="B357" s="106"/>
      <c r="C357" s="107"/>
      <c r="D357" s="108"/>
      <c r="E357" s="97"/>
      <c r="F357" s="109"/>
      <c r="G357" s="110"/>
      <c r="H357" s="111"/>
    </row>
    <row r="358" spans="2:11" ht="15.75" thickBot="1" x14ac:dyDescent="0.3">
      <c r="B358" s="239"/>
      <c r="C358" s="240"/>
      <c r="D358" s="240"/>
      <c r="E358" s="240"/>
      <c r="F358" s="240"/>
      <c r="G358" s="112">
        <f>SUM(G355:G357)</f>
        <v>0</v>
      </c>
      <c r="H358" s="113"/>
    </row>
    <row r="364" spans="2:11" ht="15.75" thickBot="1" x14ac:dyDescent="0.3"/>
    <row r="365" spans="2:11" ht="15.75" thickBot="1" x14ac:dyDescent="0.3">
      <c r="B365" s="230" t="s">
        <v>144</v>
      </c>
      <c r="C365" s="231"/>
      <c r="D365" s="232"/>
    </row>
    <row r="366" spans="2:11" ht="15.75" thickBot="1" x14ac:dyDescent="0.3">
      <c r="B366" s="233" t="s">
        <v>145</v>
      </c>
      <c r="C366" s="234"/>
      <c r="D366" s="235"/>
      <c r="F366" s="565" t="s">
        <v>174</v>
      </c>
      <c r="G366" s="566"/>
    </row>
    <row r="367" spans="2:11" ht="15.75" thickBot="1" x14ac:dyDescent="0.3">
      <c r="B367" s="137"/>
      <c r="C367" s="137"/>
      <c r="D367" s="137"/>
    </row>
    <row r="368" spans="2:11" ht="15.75" thickBot="1" x14ac:dyDescent="0.3">
      <c r="B368" s="227" t="s">
        <v>143</v>
      </c>
      <c r="C368" s="228"/>
      <c r="D368" s="229"/>
    </row>
    <row r="369" spans="2:22" ht="15.75" thickBot="1" x14ac:dyDescent="0.3"/>
    <row r="370" spans="2:22" ht="15.75" thickBot="1" x14ac:dyDescent="0.3">
      <c r="B370" s="553" t="s">
        <v>142</v>
      </c>
      <c r="C370" s="554"/>
      <c r="D370" s="555"/>
    </row>
    <row r="372" spans="2:22" ht="15.75" thickBot="1" x14ac:dyDescent="0.3"/>
    <row r="373" spans="2:22" ht="15.75" thickBot="1" x14ac:dyDescent="0.3"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335"/>
      <c r="P373" s="7"/>
      <c r="Q373" s="7"/>
      <c r="R373" s="7"/>
      <c r="S373" s="572" t="s">
        <v>74</v>
      </c>
      <c r="T373" s="573"/>
      <c r="U373" s="573"/>
      <c r="V373" s="574"/>
    </row>
    <row r="374" spans="2:22" ht="45.75" thickBot="1" x14ac:dyDescent="0.3">
      <c r="B374" s="215" t="s">
        <v>75</v>
      </c>
      <c r="C374" s="315" t="s">
        <v>76</v>
      </c>
      <c r="D374" s="215" t="s">
        <v>77</v>
      </c>
      <c r="E374" s="215" t="s">
        <v>78</v>
      </c>
      <c r="F374" s="316" t="s">
        <v>79</v>
      </c>
      <c r="G374" s="316" t="s">
        <v>80</v>
      </c>
      <c r="H374" s="316" t="s">
        <v>81</v>
      </c>
      <c r="I374" s="215" t="s">
        <v>82</v>
      </c>
      <c r="J374" s="317" t="s">
        <v>83</v>
      </c>
      <c r="K374" s="215" t="s">
        <v>84</v>
      </c>
      <c r="L374" s="215" t="s">
        <v>85</v>
      </c>
      <c r="M374" s="297" t="s">
        <v>86</v>
      </c>
      <c r="N374" s="297" t="s">
        <v>87</v>
      </c>
      <c r="O374" s="318" t="s">
        <v>88</v>
      </c>
      <c r="P374" s="215" t="s">
        <v>89</v>
      </c>
      <c r="Q374" s="215" t="s">
        <v>90</v>
      </c>
      <c r="R374" s="318" t="s">
        <v>91</v>
      </c>
      <c r="S374" s="319" t="s">
        <v>92</v>
      </c>
      <c r="T374" s="331" t="s">
        <v>93</v>
      </c>
      <c r="U374" s="319" t="s">
        <v>94</v>
      </c>
      <c r="V374" s="302" t="s">
        <v>95</v>
      </c>
    </row>
    <row r="375" spans="2:22" x14ac:dyDescent="0.25">
      <c r="B375" s="138"/>
      <c r="C375" s="139"/>
      <c r="D375" s="140"/>
      <c r="E375" s="140"/>
      <c r="F375" s="141"/>
      <c r="G375" s="142"/>
      <c r="H375" s="142"/>
      <c r="I375" s="141"/>
      <c r="J375" s="142"/>
      <c r="K375" s="141"/>
      <c r="L375" s="143"/>
      <c r="M375" s="143"/>
      <c r="N375" s="141"/>
      <c r="O375" s="332"/>
      <c r="P375" s="144"/>
      <c r="Q375" s="145"/>
      <c r="R375" s="146"/>
      <c r="S375" s="147"/>
      <c r="T375" s="330">
        <v>0.16</v>
      </c>
      <c r="U375" s="324">
        <f>S375*T375</f>
        <v>0</v>
      </c>
      <c r="V375" s="150">
        <f>S375+U375+R375</f>
        <v>0</v>
      </c>
    </row>
    <row r="376" spans="2:22" x14ac:dyDescent="0.25">
      <c r="B376" s="151"/>
      <c r="C376" s="152"/>
      <c r="D376" s="153"/>
      <c r="E376" s="153"/>
      <c r="F376" s="154"/>
      <c r="G376" s="155"/>
      <c r="H376" s="156"/>
      <c r="I376" s="154"/>
      <c r="J376" s="156"/>
      <c r="K376" s="154"/>
      <c r="L376" s="157"/>
      <c r="M376" s="157"/>
      <c r="N376" s="157"/>
      <c r="O376" s="333"/>
      <c r="P376" s="158"/>
      <c r="Q376" s="159"/>
      <c r="R376" s="160"/>
      <c r="S376" s="161"/>
      <c r="T376" s="327">
        <v>0.16</v>
      </c>
      <c r="U376" s="325">
        <f>S376*T376</f>
        <v>0</v>
      </c>
      <c r="V376" s="164">
        <f>S376+U376+R376</f>
        <v>0</v>
      </c>
    </row>
    <row r="377" spans="2:22" x14ac:dyDescent="0.25">
      <c r="B377" s="151"/>
      <c r="C377" s="165"/>
      <c r="D377" s="153"/>
      <c r="E377" s="153"/>
      <c r="F377" s="154"/>
      <c r="G377" s="155"/>
      <c r="H377" s="156"/>
      <c r="I377" s="154"/>
      <c r="J377" s="156"/>
      <c r="K377" s="154"/>
      <c r="L377" s="157"/>
      <c r="M377" s="166"/>
      <c r="N377" s="157"/>
      <c r="O377" s="333"/>
      <c r="P377" s="158"/>
      <c r="Q377" s="159"/>
      <c r="R377" s="160"/>
      <c r="S377" s="161"/>
      <c r="T377" s="327">
        <v>0.16</v>
      </c>
      <c r="U377" s="325">
        <f t="shared" ref="U377:U378" si="17">S377*T377</f>
        <v>0</v>
      </c>
      <c r="V377" s="164">
        <f>S377+U377+R377</f>
        <v>0</v>
      </c>
    </row>
    <row r="378" spans="2:22" x14ac:dyDescent="0.25">
      <c r="B378" s="151"/>
      <c r="C378" s="165"/>
      <c r="D378" s="153"/>
      <c r="E378" s="153"/>
      <c r="F378" s="154"/>
      <c r="G378" s="155"/>
      <c r="H378" s="156"/>
      <c r="I378" s="154"/>
      <c r="J378" s="156"/>
      <c r="K378" s="154"/>
      <c r="L378" s="157"/>
      <c r="M378" s="166"/>
      <c r="N378" s="157"/>
      <c r="O378" s="333"/>
      <c r="P378" s="158"/>
      <c r="Q378" s="159"/>
      <c r="R378" s="160"/>
      <c r="S378" s="161"/>
      <c r="T378" s="327">
        <v>0.16</v>
      </c>
      <c r="U378" s="325">
        <f t="shared" si="17"/>
        <v>0</v>
      </c>
      <c r="V378" s="164">
        <f>O378</f>
        <v>0</v>
      </c>
    </row>
    <row r="379" spans="2:22" x14ac:dyDescent="0.25">
      <c r="B379" s="151"/>
      <c r="C379" s="165"/>
      <c r="D379" s="153"/>
      <c r="E379" s="153"/>
      <c r="F379" s="154"/>
      <c r="G379" s="155"/>
      <c r="H379" s="156"/>
      <c r="I379" s="154"/>
      <c r="J379" s="156"/>
      <c r="K379" s="154"/>
      <c r="L379" s="157"/>
      <c r="M379" s="157"/>
      <c r="N379" s="157"/>
      <c r="O379" s="333"/>
      <c r="P379" s="158"/>
      <c r="Q379" s="159"/>
      <c r="R379" s="160"/>
      <c r="S379" s="161"/>
      <c r="T379" s="327">
        <v>0.16</v>
      </c>
      <c r="U379" s="325">
        <f>S379*T379</f>
        <v>0</v>
      </c>
      <c r="V379" s="164">
        <f>S379+U379+R379</f>
        <v>0</v>
      </c>
    </row>
    <row r="380" spans="2:22" ht="15.75" thickBot="1" x14ac:dyDescent="0.3">
      <c r="B380" s="167"/>
      <c r="C380" s="168"/>
      <c r="D380" s="152"/>
      <c r="E380" s="152"/>
      <c r="F380" s="169"/>
      <c r="G380" s="170"/>
      <c r="H380" s="170"/>
      <c r="I380" s="169"/>
      <c r="J380" s="170"/>
      <c r="K380" s="169"/>
      <c r="L380" s="171"/>
      <c r="M380" s="171"/>
      <c r="N380" s="169"/>
      <c r="O380" s="334"/>
      <c r="P380" s="172"/>
      <c r="Q380" s="173"/>
      <c r="R380" s="174"/>
      <c r="S380" s="175"/>
      <c r="T380" s="328">
        <v>0.16</v>
      </c>
      <c r="U380" s="326">
        <f t="shared" ref="U380" si="18">S380*T380</f>
        <v>0</v>
      </c>
      <c r="V380" s="178">
        <f>S380+U380+R380</f>
        <v>0</v>
      </c>
    </row>
    <row r="381" spans="2:22" ht="15.75" thickBot="1" x14ac:dyDescent="0.3">
      <c r="B381" s="558" t="s">
        <v>120</v>
      </c>
      <c r="C381" s="559"/>
      <c r="D381" s="559"/>
      <c r="E381" s="559"/>
      <c r="F381" s="559"/>
      <c r="G381" s="559"/>
      <c r="H381" s="559"/>
      <c r="I381" s="559"/>
      <c r="J381" s="559"/>
      <c r="K381" s="559"/>
      <c r="L381" s="559"/>
      <c r="M381" s="559"/>
      <c r="N381" s="560"/>
      <c r="O381" s="190">
        <f>SUM(O375:O380)</f>
        <v>0</v>
      </c>
      <c r="P381" s="180">
        <f>SUM(P375:P380)</f>
        <v>0</v>
      </c>
      <c r="Q381" s="181">
        <f>SUM(Q375:Q380)</f>
        <v>0</v>
      </c>
      <c r="R381" s="181">
        <f>SUM(R375:R380)</f>
        <v>0</v>
      </c>
      <c r="S381" s="182">
        <f>SUM(S375:S380)</f>
        <v>0</v>
      </c>
      <c r="T381" s="329" t="s">
        <v>121</v>
      </c>
      <c r="U381" s="184">
        <f>SUM(U375:U380)</f>
        <v>0</v>
      </c>
      <c r="V381" s="185">
        <f>SUM(V375:V380)</f>
        <v>0</v>
      </c>
    </row>
    <row r="383" spans="2:22" ht="15.75" thickBot="1" x14ac:dyDescent="0.3"/>
    <row r="384" spans="2:22" ht="45.75" thickBot="1" x14ac:dyDescent="0.3">
      <c r="F384" s="296" t="s">
        <v>122</v>
      </c>
      <c r="G384" s="297" t="s">
        <v>123</v>
      </c>
      <c r="I384" s="215" t="s">
        <v>89</v>
      </c>
      <c r="J384" s="297" t="s">
        <v>124</v>
      </c>
      <c r="L384" s="575" t="s">
        <v>125</v>
      </c>
      <c r="M384" s="576"/>
      <c r="N384" s="577"/>
      <c r="T384" s="88"/>
    </row>
    <row r="385" spans="2:14" x14ac:dyDescent="0.25">
      <c r="B385" s="578" t="s">
        <v>126</v>
      </c>
      <c r="C385" s="579"/>
      <c r="D385" s="579"/>
      <c r="E385" s="579"/>
      <c r="F385" s="133">
        <f>R381</f>
        <v>0</v>
      </c>
      <c r="G385" s="134">
        <f>F385*0%</f>
        <v>0</v>
      </c>
      <c r="I385" s="187">
        <v>0</v>
      </c>
      <c r="J385" s="186">
        <v>0</v>
      </c>
      <c r="L385" s="578" t="s">
        <v>127</v>
      </c>
      <c r="M385" s="580"/>
      <c r="N385" s="89">
        <v>0.16</v>
      </c>
    </row>
    <row r="386" spans="2:14" x14ac:dyDescent="0.25">
      <c r="B386" s="563" t="s">
        <v>128</v>
      </c>
      <c r="C386" s="564"/>
      <c r="D386" s="564"/>
      <c r="E386" s="564"/>
      <c r="F386" s="99">
        <f>O381</f>
        <v>0</v>
      </c>
      <c r="G386" s="135">
        <f>F386*0%</f>
        <v>0</v>
      </c>
      <c r="I386" s="188"/>
      <c r="J386" s="70"/>
      <c r="L386" s="567" t="s">
        <v>129</v>
      </c>
      <c r="M386" s="568"/>
      <c r="N386" s="90" t="s">
        <v>130</v>
      </c>
    </row>
    <row r="387" spans="2:14" x14ac:dyDescent="0.25">
      <c r="B387" s="563" t="s">
        <v>131</v>
      </c>
      <c r="C387" s="564"/>
      <c r="D387" s="564"/>
      <c r="E387" s="564"/>
      <c r="F387" s="99">
        <v>0</v>
      </c>
      <c r="G387" s="135">
        <f>F387*16%</f>
        <v>0</v>
      </c>
      <c r="I387" s="188"/>
      <c r="J387" s="70"/>
      <c r="L387" s="563" t="s">
        <v>132</v>
      </c>
      <c r="M387" s="569"/>
      <c r="N387" s="91">
        <v>0.08</v>
      </c>
    </row>
    <row r="388" spans="2:14" ht="15.75" thickBot="1" x14ac:dyDescent="0.3">
      <c r="B388" s="567" t="s">
        <v>133</v>
      </c>
      <c r="C388" s="570"/>
      <c r="D388" s="570"/>
      <c r="E388" s="570"/>
      <c r="F388" s="99">
        <v>0</v>
      </c>
      <c r="G388" s="135">
        <f>F388*31%</f>
        <v>0</v>
      </c>
      <c r="I388" s="189"/>
      <c r="J388" s="71"/>
      <c r="L388" s="556" t="s">
        <v>134</v>
      </c>
      <c r="M388" s="571"/>
      <c r="N388" s="92">
        <v>0</v>
      </c>
    </row>
    <row r="389" spans="2:14" ht="15.75" thickBot="1" x14ac:dyDescent="0.3">
      <c r="B389" s="556" t="s">
        <v>135</v>
      </c>
      <c r="C389" s="557"/>
      <c r="D389" s="557"/>
      <c r="E389" s="557"/>
      <c r="F389" s="116">
        <v>0</v>
      </c>
      <c r="G389" s="136">
        <f>F389*8%</f>
        <v>0</v>
      </c>
      <c r="I389" s="181">
        <f>SUM(I385:I388)</f>
        <v>0</v>
      </c>
      <c r="J389" s="179">
        <f>SUM(J385:J388)</f>
        <v>0</v>
      </c>
    </row>
    <row r="390" spans="2:14" ht="15.75" thickBot="1" x14ac:dyDescent="0.3">
      <c r="F390" s="190">
        <f>SUM(F385:F389)</f>
        <v>0</v>
      </c>
      <c r="G390" s="179">
        <f>SUM(G385:G389)</f>
        <v>0</v>
      </c>
    </row>
    <row r="391" spans="2:14" ht="26.25" thickBot="1" x14ac:dyDescent="0.3">
      <c r="F391" s="283" t="s">
        <v>244</v>
      </c>
      <c r="G391" s="190">
        <f>F390+G390</f>
        <v>0</v>
      </c>
      <c r="J391" s="236"/>
    </row>
    <row r="393" spans="2:14" ht="15.75" thickBot="1" x14ac:dyDescent="0.3"/>
    <row r="394" spans="2:14" ht="15.75" thickBot="1" x14ac:dyDescent="0.3">
      <c r="B394" s="558" t="s">
        <v>136</v>
      </c>
      <c r="C394" s="559"/>
      <c r="D394" s="559"/>
      <c r="E394" s="559"/>
      <c r="F394" s="559"/>
      <c r="G394" s="559"/>
      <c r="H394" s="560"/>
      <c r="I394" s="93"/>
      <c r="J394" s="93"/>
      <c r="K394" s="93"/>
    </row>
    <row r="395" spans="2:14" ht="45.75" thickBot="1" x14ac:dyDescent="0.3">
      <c r="B395" s="298" t="s">
        <v>76</v>
      </c>
      <c r="C395" s="287" t="s">
        <v>137</v>
      </c>
      <c r="D395" s="299" t="s">
        <v>138</v>
      </c>
      <c r="E395" s="291" t="s">
        <v>86</v>
      </c>
      <c r="F395" s="300" t="s">
        <v>87</v>
      </c>
      <c r="G395" s="287" t="s">
        <v>139</v>
      </c>
      <c r="H395" s="301" t="s">
        <v>140</v>
      </c>
    </row>
    <row r="396" spans="2:14" x14ac:dyDescent="0.25">
      <c r="B396" s="100"/>
      <c r="C396" s="101"/>
      <c r="D396" s="102"/>
      <c r="E396" s="98"/>
      <c r="F396" s="103"/>
      <c r="G396" s="104"/>
      <c r="H396" s="105"/>
    </row>
    <row r="397" spans="2:14" x14ac:dyDescent="0.25">
      <c r="B397" s="106"/>
      <c r="C397" s="107"/>
      <c r="D397" s="108"/>
      <c r="E397" s="97"/>
      <c r="F397" s="109"/>
      <c r="G397" s="110"/>
      <c r="H397" s="111"/>
    </row>
    <row r="398" spans="2:14" ht="15.75" thickBot="1" x14ac:dyDescent="0.3">
      <c r="B398" s="106"/>
      <c r="C398" s="107"/>
      <c r="D398" s="108"/>
      <c r="E398" s="97"/>
      <c r="F398" s="109"/>
      <c r="G398" s="110"/>
      <c r="H398" s="111"/>
    </row>
    <row r="399" spans="2:14" ht="15.75" thickBot="1" x14ac:dyDescent="0.3">
      <c r="B399" s="239"/>
      <c r="C399" s="240"/>
      <c r="D399" s="240"/>
      <c r="E399" s="240"/>
      <c r="F399" s="240"/>
      <c r="G399" s="112">
        <f>SUM(G396:G398)</f>
        <v>0</v>
      </c>
      <c r="H399" s="113"/>
    </row>
    <row r="405" spans="2:22" ht="15.75" thickBot="1" x14ac:dyDescent="0.3"/>
    <row r="406" spans="2:22" ht="15.75" thickBot="1" x14ac:dyDescent="0.3">
      <c r="B406" s="230" t="s">
        <v>144</v>
      </c>
      <c r="C406" s="231"/>
      <c r="D406" s="232"/>
    </row>
    <row r="407" spans="2:22" ht="15.75" thickBot="1" x14ac:dyDescent="0.3">
      <c r="B407" s="233" t="s">
        <v>145</v>
      </c>
      <c r="C407" s="234"/>
      <c r="D407" s="235"/>
      <c r="F407" s="565" t="s">
        <v>175</v>
      </c>
      <c r="G407" s="566"/>
    </row>
    <row r="408" spans="2:22" ht="15.75" thickBot="1" x14ac:dyDescent="0.3">
      <c r="B408" s="137"/>
      <c r="C408" s="137"/>
      <c r="D408" s="137"/>
    </row>
    <row r="409" spans="2:22" ht="15.75" thickBot="1" x14ac:dyDescent="0.3">
      <c r="B409" s="227" t="s">
        <v>143</v>
      </c>
      <c r="C409" s="228"/>
      <c r="D409" s="229"/>
    </row>
    <row r="410" spans="2:22" ht="15.75" thickBot="1" x14ac:dyDescent="0.3"/>
    <row r="411" spans="2:22" ht="15.75" thickBot="1" x14ac:dyDescent="0.3">
      <c r="B411" s="553" t="s">
        <v>142</v>
      </c>
      <c r="C411" s="554"/>
      <c r="D411" s="555"/>
    </row>
    <row r="413" spans="2:22" ht="15.75" thickBot="1" x14ac:dyDescent="0.3"/>
    <row r="414" spans="2:22" ht="15.75" thickBot="1" x14ac:dyDescent="0.3"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335"/>
      <c r="P414" s="7"/>
      <c r="Q414" s="7"/>
      <c r="R414" s="7"/>
      <c r="S414" s="572" t="s">
        <v>74</v>
      </c>
      <c r="T414" s="573"/>
      <c r="U414" s="573"/>
      <c r="V414" s="574"/>
    </row>
    <row r="415" spans="2:22" ht="45.75" thickBot="1" x14ac:dyDescent="0.3">
      <c r="B415" s="215" t="s">
        <v>75</v>
      </c>
      <c r="C415" s="315" t="s">
        <v>76</v>
      </c>
      <c r="D415" s="215" t="s">
        <v>77</v>
      </c>
      <c r="E415" s="215" t="s">
        <v>78</v>
      </c>
      <c r="F415" s="316" t="s">
        <v>79</v>
      </c>
      <c r="G415" s="316" t="s">
        <v>80</v>
      </c>
      <c r="H415" s="316" t="s">
        <v>81</v>
      </c>
      <c r="I415" s="215" t="s">
        <v>82</v>
      </c>
      <c r="J415" s="317" t="s">
        <v>83</v>
      </c>
      <c r="K415" s="215" t="s">
        <v>84</v>
      </c>
      <c r="L415" s="215" t="s">
        <v>85</v>
      </c>
      <c r="M415" s="297" t="s">
        <v>86</v>
      </c>
      <c r="N415" s="297" t="s">
        <v>87</v>
      </c>
      <c r="O415" s="318" t="s">
        <v>88</v>
      </c>
      <c r="P415" s="215" t="s">
        <v>89</v>
      </c>
      <c r="Q415" s="215" t="s">
        <v>90</v>
      </c>
      <c r="R415" s="318" t="s">
        <v>91</v>
      </c>
      <c r="S415" s="319" t="s">
        <v>92</v>
      </c>
      <c r="T415" s="320" t="s">
        <v>93</v>
      </c>
      <c r="U415" s="319" t="s">
        <v>94</v>
      </c>
      <c r="V415" s="302" t="s">
        <v>95</v>
      </c>
    </row>
    <row r="416" spans="2:22" x14ac:dyDescent="0.25">
      <c r="B416" s="138"/>
      <c r="C416" s="139"/>
      <c r="D416" s="140"/>
      <c r="E416" s="140"/>
      <c r="F416" s="141"/>
      <c r="G416" s="142"/>
      <c r="H416" s="142"/>
      <c r="I416" s="141"/>
      <c r="J416" s="142"/>
      <c r="K416" s="141"/>
      <c r="L416" s="143"/>
      <c r="M416" s="143"/>
      <c r="N416" s="141"/>
      <c r="O416" s="332"/>
      <c r="P416" s="144"/>
      <c r="Q416" s="145"/>
      <c r="R416" s="146"/>
      <c r="S416" s="147"/>
      <c r="T416" s="148">
        <v>0.16</v>
      </c>
      <c r="U416" s="149">
        <f>S416*T416</f>
        <v>0</v>
      </c>
      <c r="V416" s="150">
        <f>S416+U416+R416</f>
        <v>0</v>
      </c>
    </row>
    <row r="417" spans="2:22" x14ac:dyDescent="0.25">
      <c r="B417" s="151"/>
      <c r="C417" s="152"/>
      <c r="D417" s="153"/>
      <c r="E417" s="153"/>
      <c r="F417" s="154"/>
      <c r="G417" s="155"/>
      <c r="H417" s="156"/>
      <c r="I417" s="154"/>
      <c r="J417" s="156"/>
      <c r="K417" s="154"/>
      <c r="L417" s="157"/>
      <c r="M417" s="157"/>
      <c r="N417" s="157"/>
      <c r="O417" s="333"/>
      <c r="P417" s="158"/>
      <c r="Q417" s="159"/>
      <c r="R417" s="160"/>
      <c r="S417" s="161"/>
      <c r="T417" s="162">
        <v>0.16</v>
      </c>
      <c r="U417" s="163">
        <f>S417*T417</f>
        <v>0</v>
      </c>
      <c r="V417" s="164">
        <f>S417+U417+R417</f>
        <v>0</v>
      </c>
    </row>
    <row r="418" spans="2:22" x14ac:dyDescent="0.25">
      <c r="B418" s="151"/>
      <c r="C418" s="165"/>
      <c r="D418" s="153"/>
      <c r="E418" s="153"/>
      <c r="F418" s="154"/>
      <c r="G418" s="155"/>
      <c r="H418" s="156"/>
      <c r="I418" s="154"/>
      <c r="J418" s="156"/>
      <c r="K418" s="154"/>
      <c r="L418" s="157"/>
      <c r="M418" s="166"/>
      <c r="N418" s="157"/>
      <c r="O418" s="333"/>
      <c r="P418" s="158"/>
      <c r="Q418" s="159"/>
      <c r="R418" s="160"/>
      <c r="S418" s="161"/>
      <c r="T418" s="162">
        <v>0.16</v>
      </c>
      <c r="U418" s="163">
        <f t="shared" ref="U418:U419" si="19">S418*T418</f>
        <v>0</v>
      </c>
      <c r="V418" s="164">
        <f>S418+U418+R418</f>
        <v>0</v>
      </c>
    </row>
    <row r="419" spans="2:22" x14ac:dyDescent="0.25">
      <c r="B419" s="151"/>
      <c r="C419" s="165"/>
      <c r="D419" s="153"/>
      <c r="E419" s="153"/>
      <c r="F419" s="154"/>
      <c r="G419" s="155"/>
      <c r="H419" s="156"/>
      <c r="I419" s="154"/>
      <c r="J419" s="156"/>
      <c r="K419" s="154"/>
      <c r="L419" s="157"/>
      <c r="M419" s="166"/>
      <c r="N419" s="157"/>
      <c r="O419" s="333"/>
      <c r="P419" s="158"/>
      <c r="Q419" s="159"/>
      <c r="R419" s="160"/>
      <c r="S419" s="161"/>
      <c r="T419" s="162">
        <v>0.16</v>
      </c>
      <c r="U419" s="163">
        <f t="shared" si="19"/>
        <v>0</v>
      </c>
      <c r="V419" s="164">
        <f>O419</f>
        <v>0</v>
      </c>
    </row>
    <row r="420" spans="2:22" x14ac:dyDescent="0.25">
      <c r="B420" s="151"/>
      <c r="C420" s="165"/>
      <c r="D420" s="153"/>
      <c r="E420" s="153"/>
      <c r="F420" s="154"/>
      <c r="G420" s="155"/>
      <c r="H420" s="156"/>
      <c r="I420" s="154"/>
      <c r="J420" s="156"/>
      <c r="K420" s="154"/>
      <c r="L420" s="157"/>
      <c r="M420" s="157"/>
      <c r="N420" s="157"/>
      <c r="O420" s="333"/>
      <c r="P420" s="158"/>
      <c r="Q420" s="159"/>
      <c r="R420" s="160"/>
      <c r="S420" s="161"/>
      <c r="T420" s="162">
        <v>0.16</v>
      </c>
      <c r="U420" s="163">
        <f>S420*T420</f>
        <v>0</v>
      </c>
      <c r="V420" s="164">
        <f>S420+U420+R420</f>
        <v>0</v>
      </c>
    </row>
    <row r="421" spans="2:22" ht="15.75" thickBot="1" x14ac:dyDescent="0.3">
      <c r="B421" s="167"/>
      <c r="C421" s="168"/>
      <c r="D421" s="152"/>
      <c r="E421" s="152"/>
      <c r="F421" s="169"/>
      <c r="G421" s="170"/>
      <c r="H421" s="170"/>
      <c r="I421" s="169"/>
      <c r="J421" s="170"/>
      <c r="K421" s="169"/>
      <c r="L421" s="171"/>
      <c r="M421" s="171"/>
      <c r="N421" s="169"/>
      <c r="O421" s="334"/>
      <c r="P421" s="172"/>
      <c r="Q421" s="173"/>
      <c r="R421" s="174"/>
      <c r="S421" s="175"/>
      <c r="T421" s="162">
        <v>0.16</v>
      </c>
      <c r="U421" s="177">
        <f t="shared" ref="U421" si="20">S421*T421</f>
        <v>0</v>
      </c>
      <c r="V421" s="178">
        <f>S421+U421+R421</f>
        <v>0</v>
      </c>
    </row>
    <row r="422" spans="2:22" ht="15.75" thickBot="1" x14ac:dyDescent="0.3">
      <c r="B422" s="558" t="s">
        <v>120</v>
      </c>
      <c r="C422" s="559"/>
      <c r="D422" s="559"/>
      <c r="E422" s="559"/>
      <c r="F422" s="559"/>
      <c r="G422" s="559"/>
      <c r="H422" s="559"/>
      <c r="I422" s="559"/>
      <c r="J422" s="559"/>
      <c r="K422" s="559"/>
      <c r="L422" s="559"/>
      <c r="M422" s="559"/>
      <c r="N422" s="560"/>
      <c r="O422" s="190">
        <f>SUM(O416:O421)</f>
        <v>0</v>
      </c>
      <c r="P422" s="180">
        <f>SUM(P416:P421)</f>
        <v>0</v>
      </c>
      <c r="Q422" s="181">
        <f>SUM(Q416:Q421)</f>
        <v>0</v>
      </c>
      <c r="R422" s="181">
        <f>SUM(R416:R421)</f>
        <v>0</v>
      </c>
      <c r="S422" s="182">
        <f>SUM(S416:S421)</f>
        <v>0</v>
      </c>
      <c r="T422" s="183" t="s">
        <v>121</v>
      </c>
      <c r="U422" s="184">
        <f>SUM(U416:U421)</f>
        <v>0</v>
      </c>
      <c r="V422" s="185">
        <f>SUM(V416:V421)</f>
        <v>0</v>
      </c>
    </row>
    <row r="424" spans="2:22" ht="15.75" thickBot="1" x14ac:dyDescent="0.3"/>
    <row r="425" spans="2:22" ht="45.75" thickBot="1" x14ac:dyDescent="0.3">
      <c r="F425" s="296" t="s">
        <v>122</v>
      </c>
      <c r="G425" s="297" t="s">
        <v>123</v>
      </c>
      <c r="I425" s="215" t="s">
        <v>89</v>
      </c>
      <c r="J425" s="297" t="s">
        <v>124</v>
      </c>
      <c r="L425" s="575" t="s">
        <v>125</v>
      </c>
      <c r="M425" s="576"/>
      <c r="N425" s="577"/>
      <c r="T425" s="88"/>
    </row>
    <row r="426" spans="2:22" x14ac:dyDescent="0.25">
      <c r="B426" s="578" t="s">
        <v>126</v>
      </c>
      <c r="C426" s="579"/>
      <c r="D426" s="579"/>
      <c r="E426" s="579"/>
      <c r="F426" s="133">
        <f>R422</f>
        <v>0</v>
      </c>
      <c r="G426" s="134">
        <f>F426*0%</f>
        <v>0</v>
      </c>
      <c r="I426" s="187"/>
      <c r="J426" s="186"/>
      <c r="L426" s="578" t="s">
        <v>127</v>
      </c>
      <c r="M426" s="580"/>
      <c r="N426" s="89">
        <v>0.16</v>
      </c>
    </row>
    <row r="427" spans="2:22" x14ac:dyDescent="0.25">
      <c r="B427" s="563" t="s">
        <v>128</v>
      </c>
      <c r="C427" s="564"/>
      <c r="D427" s="564"/>
      <c r="E427" s="564"/>
      <c r="F427" s="99">
        <f>O422</f>
        <v>0</v>
      </c>
      <c r="G427" s="135">
        <f>F427*0%</f>
        <v>0</v>
      </c>
      <c r="I427" s="188"/>
      <c r="J427" s="70"/>
      <c r="L427" s="567" t="s">
        <v>129</v>
      </c>
      <c r="M427" s="568"/>
      <c r="N427" s="90" t="s">
        <v>130</v>
      </c>
    </row>
    <row r="428" spans="2:22" x14ac:dyDescent="0.25">
      <c r="B428" s="563" t="s">
        <v>131</v>
      </c>
      <c r="C428" s="564"/>
      <c r="D428" s="564"/>
      <c r="E428" s="564"/>
      <c r="F428" s="99">
        <v>0</v>
      </c>
      <c r="G428" s="135">
        <f>F428*16%</f>
        <v>0</v>
      </c>
      <c r="I428" s="188"/>
      <c r="J428" s="70"/>
      <c r="L428" s="563" t="s">
        <v>132</v>
      </c>
      <c r="M428" s="569"/>
      <c r="N428" s="91">
        <v>0.08</v>
      </c>
    </row>
    <row r="429" spans="2:22" ht="15.75" thickBot="1" x14ac:dyDescent="0.3">
      <c r="B429" s="567" t="s">
        <v>133</v>
      </c>
      <c r="C429" s="570"/>
      <c r="D429" s="570"/>
      <c r="E429" s="570"/>
      <c r="F429" s="99">
        <v>0</v>
      </c>
      <c r="G429" s="135">
        <f>F429*31%</f>
        <v>0</v>
      </c>
      <c r="I429" s="189"/>
      <c r="J429" s="71"/>
      <c r="L429" s="556" t="s">
        <v>134</v>
      </c>
      <c r="M429" s="571"/>
      <c r="N429" s="92">
        <v>0</v>
      </c>
    </row>
    <row r="430" spans="2:22" ht="15.75" thickBot="1" x14ac:dyDescent="0.3">
      <c r="B430" s="556" t="s">
        <v>135</v>
      </c>
      <c r="C430" s="557"/>
      <c r="D430" s="557"/>
      <c r="E430" s="557"/>
      <c r="F430" s="116">
        <v>0</v>
      </c>
      <c r="G430" s="136">
        <f>F430*8%</f>
        <v>0</v>
      </c>
      <c r="I430" s="181">
        <f>SUM(I426:I429)</f>
        <v>0</v>
      </c>
      <c r="J430" s="179">
        <f>SUM(J426:J429)</f>
        <v>0</v>
      </c>
    </row>
    <row r="431" spans="2:22" ht="15.75" thickBot="1" x14ac:dyDescent="0.3">
      <c r="F431" s="190">
        <f>SUM(F426:F430)</f>
        <v>0</v>
      </c>
      <c r="G431" s="179">
        <f>SUM(G426:G430)</f>
        <v>0</v>
      </c>
    </row>
    <row r="432" spans="2:22" ht="26.25" thickBot="1" x14ac:dyDescent="0.3">
      <c r="F432" s="283" t="s">
        <v>244</v>
      </c>
      <c r="G432" s="190">
        <f>F431+G431</f>
        <v>0</v>
      </c>
      <c r="J432" s="236"/>
    </row>
    <row r="434" spans="2:11" ht="15.75" thickBot="1" x14ac:dyDescent="0.3"/>
    <row r="435" spans="2:11" ht="15.75" thickBot="1" x14ac:dyDescent="0.3">
      <c r="B435" s="558" t="s">
        <v>136</v>
      </c>
      <c r="C435" s="559"/>
      <c r="D435" s="559"/>
      <c r="E435" s="559"/>
      <c r="F435" s="559"/>
      <c r="G435" s="559"/>
      <c r="H435" s="560"/>
      <c r="I435" s="93"/>
      <c r="J435" s="93"/>
      <c r="K435" s="93"/>
    </row>
    <row r="436" spans="2:11" ht="45.75" thickBot="1" x14ac:dyDescent="0.3">
      <c r="B436" s="303" t="s">
        <v>76</v>
      </c>
      <c r="C436" s="215" t="s">
        <v>137</v>
      </c>
      <c r="D436" s="305" t="s">
        <v>138</v>
      </c>
      <c r="E436" s="297" t="s">
        <v>86</v>
      </c>
      <c r="F436" s="200" t="s">
        <v>87</v>
      </c>
      <c r="G436" s="215" t="s">
        <v>139</v>
      </c>
      <c r="H436" s="304" t="s">
        <v>140</v>
      </c>
    </row>
    <row r="437" spans="2:11" x14ac:dyDescent="0.25">
      <c r="B437" s="100"/>
      <c r="C437" s="101"/>
      <c r="D437" s="102"/>
      <c r="E437" s="98"/>
      <c r="F437" s="103"/>
      <c r="G437" s="104"/>
      <c r="H437" s="105"/>
    </row>
    <row r="438" spans="2:11" x14ac:dyDescent="0.25">
      <c r="B438" s="106"/>
      <c r="C438" s="107"/>
      <c r="D438" s="108"/>
      <c r="E438" s="97"/>
      <c r="F438" s="109"/>
      <c r="G438" s="110"/>
      <c r="H438" s="111"/>
    </row>
    <row r="439" spans="2:11" ht="15.75" thickBot="1" x14ac:dyDescent="0.3">
      <c r="B439" s="106"/>
      <c r="C439" s="107"/>
      <c r="D439" s="108"/>
      <c r="E439" s="97"/>
      <c r="F439" s="109"/>
      <c r="G439" s="110"/>
      <c r="H439" s="111"/>
    </row>
    <row r="440" spans="2:11" ht="15.75" thickBot="1" x14ac:dyDescent="0.3">
      <c r="B440" s="239"/>
      <c r="C440" s="240"/>
      <c r="D440" s="240"/>
      <c r="E440" s="240"/>
      <c r="F440" s="240"/>
      <c r="G440" s="112">
        <f>SUM(G437:G439)</f>
        <v>0</v>
      </c>
      <c r="H440" s="113"/>
    </row>
    <row r="445" spans="2:11" ht="15.75" thickBot="1" x14ac:dyDescent="0.3"/>
    <row r="446" spans="2:11" ht="15.75" thickBot="1" x14ac:dyDescent="0.3">
      <c r="B446" s="230" t="s">
        <v>144</v>
      </c>
      <c r="C446" s="231"/>
      <c r="D446" s="232"/>
    </row>
    <row r="447" spans="2:11" ht="15.75" thickBot="1" x14ac:dyDescent="0.3">
      <c r="B447" s="233" t="s">
        <v>145</v>
      </c>
      <c r="C447" s="234"/>
      <c r="D447" s="235"/>
      <c r="F447" s="561" t="s">
        <v>176</v>
      </c>
      <c r="G447" s="562"/>
    </row>
    <row r="448" spans="2:11" ht="15.75" thickBot="1" x14ac:dyDescent="0.3">
      <c r="B448" s="137"/>
      <c r="C448" s="137"/>
      <c r="D448" s="137"/>
    </row>
    <row r="449" spans="2:22" ht="15.75" thickBot="1" x14ac:dyDescent="0.3">
      <c r="B449" s="227" t="s">
        <v>143</v>
      </c>
      <c r="C449" s="228"/>
      <c r="D449" s="229"/>
    </row>
    <row r="450" spans="2:22" ht="15.75" thickBot="1" x14ac:dyDescent="0.3"/>
    <row r="451" spans="2:22" ht="15.75" thickBot="1" x14ac:dyDescent="0.3">
      <c r="B451" s="553" t="s">
        <v>142</v>
      </c>
      <c r="C451" s="554"/>
      <c r="D451" s="555"/>
    </row>
    <row r="453" spans="2:22" ht="15.75" thickBot="1" x14ac:dyDescent="0.3"/>
    <row r="454" spans="2:22" ht="15.75" thickBot="1" x14ac:dyDescent="0.3"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335"/>
      <c r="P454" s="7"/>
      <c r="Q454" s="7"/>
      <c r="R454" s="7"/>
      <c r="S454" s="572" t="s">
        <v>74</v>
      </c>
      <c r="T454" s="573"/>
      <c r="U454" s="573"/>
      <c r="V454" s="574"/>
    </row>
    <row r="455" spans="2:22" ht="45.75" thickBot="1" x14ac:dyDescent="0.3">
      <c r="B455" s="215" t="s">
        <v>75</v>
      </c>
      <c r="C455" s="315" t="s">
        <v>76</v>
      </c>
      <c r="D455" s="215" t="s">
        <v>77</v>
      </c>
      <c r="E455" s="215" t="s">
        <v>78</v>
      </c>
      <c r="F455" s="316" t="s">
        <v>79</v>
      </c>
      <c r="G455" s="316" t="s">
        <v>80</v>
      </c>
      <c r="H455" s="316" t="s">
        <v>81</v>
      </c>
      <c r="I455" s="215" t="s">
        <v>82</v>
      </c>
      <c r="J455" s="317" t="s">
        <v>83</v>
      </c>
      <c r="K455" s="215" t="s">
        <v>84</v>
      </c>
      <c r="L455" s="215" t="s">
        <v>85</v>
      </c>
      <c r="M455" s="297" t="s">
        <v>86</v>
      </c>
      <c r="N455" s="297" t="s">
        <v>87</v>
      </c>
      <c r="O455" s="318" t="s">
        <v>88</v>
      </c>
      <c r="P455" s="215" t="s">
        <v>89</v>
      </c>
      <c r="Q455" s="215" t="s">
        <v>90</v>
      </c>
      <c r="R455" s="318" t="s">
        <v>91</v>
      </c>
      <c r="S455" s="319" t="s">
        <v>92</v>
      </c>
      <c r="T455" s="320" t="s">
        <v>93</v>
      </c>
      <c r="U455" s="319" t="s">
        <v>94</v>
      </c>
      <c r="V455" s="302" t="s">
        <v>95</v>
      </c>
    </row>
    <row r="456" spans="2:22" x14ac:dyDescent="0.25">
      <c r="B456" s="138"/>
      <c r="C456" s="139"/>
      <c r="D456" s="140"/>
      <c r="E456" s="140"/>
      <c r="F456" s="141"/>
      <c r="G456" s="142"/>
      <c r="H456" s="142"/>
      <c r="I456" s="141"/>
      <c r="J456" s="142"/>
      <c r="K456" s="141"/>
      <c r="L456" s="143"/>
      <c r="M456" s="143"/>
      <c r="N456" s="141"/>
      <c r="O456" s="332"/>
      <c r="P456" s="144"/>
      <c r="Q456" s="145"/>
      <c r="R456" s="146"/>
      <c r="S456" s="147">
        <v>0</v>
      </c>
      <c r="T456" s="148">
        <v>0.16</v>
      </c>
      <c r="U456" s="149">
        <f>S456*T456</f>
        <v>0</v>
      </c>
      <c r="V456" s="150">
        <f>S456+U456+R456</f>
        <v>0</v>
      </c>
    </row>
    <row r="457" spans="2:22" x14ac:dyDescent="0.25">
      <c r="B457" s="151"/>
      <c r="C457" s="152"/>
      <c r="D457" s="153"/>
      <c r="E457" s="153"/>
      <c r="F457" s="154"/>
      <c r="G457" s="155"/>
      <c r="H457" s="156"/>
      <c r="I457" s="154"/>
      <c r="J457" s="156"/>
      <c r="K457" s="154"/>
      <c r="L457" s="157"/>
      <c r="M457" s="157"/>
      <c r="N457" s="157"/>
      <c r="O457" s="333"/>
      <c r="P457" s="158"/>
      <c r="Q457" s="159"/>
      <c r="R457" s="160"/>
      <c r="S457" s="161">
        <v>0</v>
      </c>
      <c r="T457" s="162">
        <v>0.16</v>
      </c>
      <c r="U457" s="163">
        <f>S457*T457</f>
        <v>0</v>
      </c>
      <c r="V457" s="164">
        <f>S457+U457+R457</f>
        <v>0</v>
      </c>
    </row>
    <row r="458" spans="2:22" x14ac:dyDescent="0.25">
      <c r="B458" s="151"/>
      <c r="C458" s="165"/>
      <c r="D458" s="153"/>
      <c r="E458" s="153"/>
      <c r="F458" s="154"/>
      <c r="G458" s="155"/>
      <c r="H458" s="156"/>
      <c r="I458" s="154"/>
      <c r="J458" s="156"/>
      <c r="K458" s="154"/>
      <c r="L458" s="157"/>
      <c r="M458" s="166"/>
      <c r="N458" s="157"/>
      <c r="O458" s="333"/>
      <c r="P458" s="158"/>
      <c r="Q458" s="159"/>
      <c r="R458" s="160"/>
      <c r="S458" s="161">
        <v>0</v>
      </c>
      <c r="T458" s="162">
        <v>0.16</v>
      </c>
      <c r="U458" s="163">
        <f t="shared" ref="U458:U459" si="21">S458*T458</f>
        <v>0</v>
      </c>
      <c r="V458" s="164">
        <f>S458+U458+R458</f>
        <v>0</v>
      </c>
    </row>
    <row r="459" spans="2:22" x14ac:dyDescent="0.25">
      <c r="B459" s="151"/>
      <c r="C459" s="165"/>
      <c r="D459" s="153"/>
      <c r="E459" s="153"/>
      <c r="F459" s="154"/>
      <c r="G459" s="155"/>
      <c r="H459" s="156"/>
      <c r="I459" s="154"/>
      <c r="J459" s="156"/>
      <c r="K459" s="154"/>
      <c r="L459" s="157"/>
      <c r="M459" s="166"/>
      <c r="N459" s="157"/>
      <c r="O459" s="333"/>
      <c r="P459" s="158"/>
      <c r="Q459" s="159"/>
      <c r="R459" s="160"/>
      <c r="S459" s="161">
        <v>0</v>
      </c>
      <c r="T459" s="162">
        <v>0.16</v>
      </c>
      <c r="U459" s="163">
        <f t="shared" si="21"/>
        <v>0</v>
      </c>
      <c r="V459" s="164">
        <f>O459</f>
        <v>0</v>
      </c>
    </row>
    <row r="460" spans="2:22" x14ac:dyDescent="0.25">
      <c r="B460" s="151"/>
      <c r="C460" s="165"/>
      <c r="D460" s="153"/>
      <c r="E460" s="153"/>
      <c r="F460" s="154"/>
      <c r="G460" s="155"/>
      <c r="H460" s="156"/>
      <c r="I460" s="154"/>
      <c r="J460" s="156"/>
      <c r="K460" s="154"/>
      <c r="L460" s="157"/>
      <c r="M460" s="157"/>
      <c r="N460" s="157"/>
      <c r="O460" s="333"/>
      <c r="P460" s="158"/>
      <c r="Q460" s="159"/>
      <c r="R460" s="160"/>
      <c r="S460" s="161">
        <v>0</v>
      </c>
      <c r="T460" s="162">
        <v>0.16</v>
      </c>
      <c r="U460" s="163">
        <f>S460*T460</f>
        <v>0</v>
      </c>
      <c r="V460" s="164">
        <f>S460+U460+R460</f>
        <v>0</v>
      </c>
    </row>
    <row r="461" spans="2:22" ht="15.75" thickBot="1" x14ac:dyDescent="0.3">
      <c r="B461" s="167"/>
      <c r="C461" s="168"/>
      <c r="D461" s="152"/>
      <c r="E461" s="152"/>
      <c r="F461" s="169"/>
      <c r="G461" s="170"/>
      <c r="H461" s="170"/>
      <c r="I461" s="169"/>
      <c r="J461" s="170"/>
      <c r="K461" s="169"/>
      <c r="L461" s="171"/>
      <c r="M461" s="171"/>
      <c r="N461" s="169"/>
      <c r="O461" s="334"/>
      <c r="P461" s="172"/>
      <c r="Q461" s="173"/>
      <c r="R461" s="174"/>
      <c r="S461" s="175">
        <v>0</v>
      </c>
      <c r="T461" s="162">
        <v>0.16</v>
      </c>
      <c r="U461" s="177">
        <f t="shared" ref="U461" si="22">S461*T461</f>
        <v>0</v>
      </c>
      <c r="V461" s="178">
        <f>S461+U461+R461</f>
        <v>0</v>
      </c>
    </row>
    <row r="462" spans="2:22" ht="15.75" thickBot="1" x14ac:dyDescent="0.3">
      <c r="B462" s="558" t="s">
        <v>120</v>
      </c>
      <c r="C462" s="559"/>
      <c r="D462" s="559"/>
      <c r="E462" s="559"/>
      <c r="F462" s="559"/>
      <c r="G462" s="559"/>
      <c r="H462" s="559"/>
      <c r="I462" s="559"/>
      <c r="J462" s="559"/>
      <c r="K462" s="559"/>
      <c r="L462" s="559"/>
      <c r="M462" s="559"/>
      <c r="N462" s="560"/>
      <c r="O462" s="190">
        <f>SUM(O456:O461)</f>
        <v>0</v>
      </c>
      <c r="P462" s="180">
        <f>SUM(P456:P461)</f>
        <v>0</v>
      </c>
      <c r="Q462" s="181">
        <f>SUM(Q456:Q461)</f>
        <v>0</v>
      </c>
      <c r="R462" s="181">
        <f>SUM(R456:R461)</f>
        <v>0</v>
      </c>
      <c r="S462" s="182">
        <f>SUM(S456:S461)</f>
        <v>0</v>
      </c>
      <c r="T462" s="183" t="s">
        <v>121</v>
      </c>
      <c r="U462" s="184">
        <f>SUM(U456:U461)</f>
        <v>0</v>
      </c>
      <c r="V462" s="185">
        <f>SUM(V456:V461)</f>
        <v>0</v>
      </c>
    </row>
    <row r="464" spans="2:22" ht="15.75" thickBot="1" x14ac:dyDescent="0.3"/>
    <row r="465" spans="2:20" ht="45.75" thickBot="1" x14ac:dyDescent="0.3">
      <c r="F465" s="296" t="s">
        <v>122</v>
      </c>
      <c r="G465" s="297" t="s">
        <v>123</v>
      </c>
      <c r="I465" s="215" t="s">
        <v>89</v>
      </c>
      <c r="J465" s="297" t="s">
        <v>124</v>
      </c>
      <c r="L465" s="575" t="s">
        <v>125</v>
      </c>
      <c r="M465" s="576"/>
      <c r="N465" s="577"/>
      <c r="T465" s="88"/>
    </row>
    <row r="466" spans="2:20" x14ac:dyDescent="0.25">
      <c r="B466" s="578" t="s">
        <v>126</v>
      </c>
      <c r="C466" s="579"/>
      <c r="D466" s="579"/>
      <c r="E466" s="579"/>
      <c r="F466" s="133">
        <f>R462</f>
        <v>0</v>
      </c>
      <c r="G466" s="134">
        <f>F466*0%</f>
        <v>0</v>
      </c>
      <c r="I466" s="187"/>
      <c r="J466" s="186"/>
      <c r="L466" s="578" t="s">
        <v>127</v>
      </c>
      <c r="M466" s="580"/>
      <c r="N466" s="89">
        <v>0.16</v>
      </c>
    </row>
    <row r="467" spans="2:20" x14ac:dyDescent="0.25">
      <c r="B467" s="563" t="s">
        <v>128</v>
      </c>
      <c r="C467" s="564"/>
      <c r="D467" s="564"/>
      <c r="E467" s="564"/>
      <c r="F467" s="99">
        <f>O462</f>
        <v>0</v>
      </c>
      <c r="G467" s="135">
        <f>F467*0%</f>
        <v>0</v>
      </c>
      <c r="I467" s="188"/>
      <c r="J467" s="70"/>
      <c r="L467" s="567" t="s">
        <v>129</v>
      </c>
      <c r="M467" s="568"/>
      <c r="N467" s="90" t="s">
        <v>130</v>
      </c>
    </row>
    <row r="468" spans="2:20" x14ac:dyDescent="0.25">
      <c r="B468" s="563" t="s">
        <v>131</v>
      </c>
      <c r="C468" s="564"/>
      <c r="D468" s="564"/>
      <c r="E468" s="564"/>
      <c r="F468" s="99">
        <v>0</v>
      </c>
      <c r="G468" s="135">
        <f>F468*16%</f>
        <v>0</v>
      </c>
      <c r="I468" s="188"/>
      <c r="J468" s="70"/>
      <c r="L468" s="563" t="s">
        <v>132</v>
      </c>
      <c r="M468" s="569"/>
      <c r="N468" s="91">
        <v>0.08</v>
      </c>
    </row>
    <row r="469" spans="2:20" ht="15.75" thickBot="1" x14ac:dyDescent="0.3">
      <c r="B469" s="567" t="s">
        <v>133</v>
      </c>
      <c r="C469" s="570"/>
      <c r="D469" s="570"/>
      <c r="E469" s="570"/>
      <c r="F469" s="99">
        <v>0</v>
      </c>
      <c r="G469" s="135">
        <f>F469*31%</f>
        <v>0</v>
      </c>
      <c r="I469" s="189"/>
      <c r="J469" s="71"/>
      <c r="L469" s="556" t="s">
        <v>134</v>
      </c>
      <c r="M469" s="571"/>
      <c r="N469" s="92">
        <v>0</v>
      </c>
    </row>
    <row r="470" spans="2:20" ht="15.75" thickBot="1" x14ac:dyDescent="0.3">
      <c r="B470" s="556" t="s">
        <v>135</v>
      </c>
      <c r="C470" s="557"/>
      <c r="D470" s="557"/>
      <c r="E470" s="557"/>
      <c r="F470" s="116">
        <v>0</v>
      </c>
      <c r="G470" s="136">
        <f>F470*8%</f>
        <v>0</v>
      </c>
      <c r="I470" s="181">
        <f>SUM(I466:I469)</f>
        <v>0</v>
      </c>
      <c r="J470" s="179">
        <f>SUM(J466:J469)</f>
        <v>0</v>
      </c>
    </row>
    <row r="471" spans="2:20" ht="15.75" thickBot="1" x14ac:dyDescent="0.3">
      <c r="F471" s="190">
        <f>SUM(F466:F470)</f>
        <v>0</v>
      </c>
      <c r="G471" s="190">
        <f>SUM(G466:G470)</f>
        <v>0</v>
      </c>
    </row>
    <row r="472" spans="2:20" ht="26.25" thickBot="1" x14ac:dyDescent="0.3">
      <c r="F472" s="283" t="s">
        <v>244</v>
      </c>
      <c r="G472" s="190">
        <f>F471+G471</f>
        <v>0</v>
      </c>
      <c r="J472" s="236"/>
    </row>
    <row r="474" spans="2:20" ht="15.75" thickBot="1" x14ac:dyDescent="0.3"/>
    <row r="475" spans="2:20" ht="15.75" thickBot="1" x14ac:dyDescent="0.3">
      <c r="B475" s="558" t="s">
        <v>136</v>
      </c>
      <c r="C475" s="559"/>
      <c r="D475" s="559"/>
      <c r="E475" s="559"/>
      <c r="F475" s="559"/>
      <c r="G475" s="559"/>
      <c r="H475" s="560"/>
      <c r="I475" s="93"/>
      <c r="J475" s="93"/>
      <c r="K475" s="93"/>
    </row>
    <row r="476" spans="2:20" ht="45.75" thickBot="1" x14ac:dyDescent="0.3">
      <c r="B476" s="303" t="s">
        <v>76</v>
      </c>
      <c r="C476" s="215" t="s">
        <v>137</v>
      </c>
      <c r="D476" s="305" t="s">
        <v>138</v>
      </c>
      <c r="E476" s="297" t="s">
        <v>86</v>
      </c>
      <c r="F476" s="200" t="s">
        <v>87</v>
      </c>
      <c r="G476" s="215" t="s">
        <v>139</v>
      </c>
      <c r="H476" s="304" t="s">
        <v>140</v>
      </c>
    </row>
    <row r="477" spans="2:20" x14ac:dyDescent="0.25">
      <c r="B477" s="100"/>
      <c r="C477" s="101"/>
      <c r="D477" s="102"/>
      <c r="E477" s="98"/>
      <c r="F477" s="103"/>
      <c r="G477" s="104"/>
      <c r="H477" s="105"/>
    </row>
    <row r="478" spans="2:20" x14ac:dyDescent="0.25">
      <c r="B478" s="106"/>
      <c r="C478" s="107"/>
      <c r="D478" s="108"/>
      <c r="E478" s="97"/>
      <c r="F478" s="109"/>
      <c r="G478" s="110"/>
      <c r="H478" s="111"/>
    </row>
    <row r="479" spans="2:20" ht="15.75" thickBot="1" x14ac:dyDescent="0.3">
      <c r="B479" s="106"/>
      <c r="C479" s="107"/>
      <c r="D479" s="108"/>
      <c r="E479" s="97"/>
      <c r="F479" s="109"/>
      <c r="G479" s="110"/>
      <c r="H479" s="111"/>
    </row>
    <row r="480" spans="2:20" ht="15.75" thickBot="1" x14ac:dyDescent="0.3">
      <c r="B480" s="239"/>
      <c r="C480" s="240"/>
      <c r="D480" s="240"/>
      <c r="E480" s="240"/>
      <c r="F480" s="240"/>
      <c r="G480" s="112">
        <f>SUM(G477:G479)</f>
        <v>0</v>
      </c>
      <c r="H480" s="113"/>
    </row>
  </sheetData>
  <mergeCells count="181">
    <mergeCell ref="F43:G43"/>
    <mergeCell ref="B47:D47"/>
    <mergeCell ref="S50:V50"/>
    <mergeCell ref="F3:G3"/>
    <mergeCell ref="F40:G40"/>
    <mergeCell ref="B24:E24"/>
    <mergeCell ref="L24:M24"/>
    <mergeCell ref="B25:E25"/>
    <mergeCell ref="L25:M25"/>
    <mergeCell ref="B26:E26"/>
    <mergeCell ref="B31:H31"/>
    <mergeCell ref="S10:V10"/>
    <mergeCell ref="B18:N18"/>
    <mergeCell ref="L21:N21"/>
    <mergeCell ref="B22:E22"/>
    <mergeCell ref="L22:M22"/>
    <mergeCell ref="B23:E23"/>
    <mergeCell ref="L23:M23"/>
    <mergeCell ref="B7:D7"/>
    <mergeCell ref="B64:E64"/>
    <mergeCell ref="L64:M64"/>
    <mergeCell ref="B65:E65"/>
    <mergeCell ref="L65:M65"/>
    <mergeCell ref="B66:E66"/>
    <mergeCell ref="B71:H71"/>
    <mergeCell ref="B58:N58"/>
    <mergeCell ref="L61:N61"/>
    <mergeCell ref="B62:E62"/>
    <mergeCell ref="L62:M62"/>
    <mergeCell ref="B63:E63"/>
    <mergeCell ref="L63:M63"/>
    <mergeCell ref="B102:E102"/>
    <mergeCell ref="L102:M102"/>
    <mergeCell ref="B103:E103"/>
    <mergeCell ref="L103:M103"/>
    <mergeCell ref="B104:E104"/>
    <mergeCell ref="L104:M104"/>
    <mergeCell ref="F82:G82"/>
    <mergeCell ref="B86:D86"/>
    <mergeCell ref="S89:V89"/>
    <mergeCell ref="B97:N97"/>
    <mergeCell ref="L100:N100"/>
    <mergeCell ref="B101:E101"/>
    <mergeCell ref="L101:M101"/>
    <mergeCell ref="S129:V129"/>
    <mergeCell ref="B137:N137"/>
    <mergeCell ref="L140:N140"/>
    <mergeCell ref="B141:E141"/>
    <mergeCell ref="L141:M141"/>
    <mergeCell ref="B105:E105"/>
    <mergeCell ref="B110:H110"/>
    <mergeCell ref="F122:G122"/>
    <mergeCell ref="B126:D126"/>
    <mergeCell ref="S169:V169"/>
    <mergeCell ref="B177:N177"/>
    <mergeCell ref="L180:N180"/>
    <mergeCell ref="B181:E181"/>
    <mergeCell ref="L181:M181"/>
    <mergeCell ref="B145:E145"/>
    <mergeCell ref="B150:H150"/>
    <mergeCell ref="F162:G162"/>
    <mergeCell ref="B142:E142"/>
    <mergeCell ref="L142:M142"/>
    <mergeCell ref="B143:E143"/>
    <mergeCell ref="L143:M143"/>
    <mergeCell ref="B144:E144"/>
    <mergeCell ref="L144:M144"/>
    <mergeCell ref="B166:D166"/>
    <mergeCell ref="S210:V210"/>
    <mergeCell ref="B218:N218"/>
    <mergeCell ref="L221:N221"/>
    <mergeCell ref="B222:E222"/>
    <mergeCell ref="L222:M222"/>
    <mergeCell ref="B185:E185"/>
    <mergeCell ref="B190:H190"/>
    <mergeCell ref="F203:G203"/>
    <mergeCell ref="B182:E182"/>
    <mergeCell ref="L182:M182"/>
    <mergeCell ref="B183:E183"/>
    <mergeCell ref="L183:M183"/>
    <mergeCell ref="B184:E184"/>
    <mergeCell ref="L184:M184"/>
    <mergeCell ref="B207:D207"/>
    <mergeCell ref="S251:V251"/>
    <mergeCell ref="B259:N259"/>
    <mergeCell ref="L262:N262"/>
    <mergeCell ref="B263:E263"/>
    <mergeCell ref="L263:M263"/>
    <mergeCell ref="B226:E226"/>
    <mergeCell ref="B231:H231"/>
    <mergeCell ref="F244:G244"/>
    <mergeCell ref="B223:E223"/>
    <mergeCell ref="L223:M223"/>
    <mergeCell ref="B224:E224"/>
    <mergeCell ref="L224:M224"/>
    <mergeCell ref="B225:E225"/>
    <mergeCell ref="L225:M225"/>
    <mergeCell ref="B248:D248"/>
    <mergeCell ref="B267:E267"/>
    <mergeCell ref="B272:H272"/>
    <mergeCell ref="F284:G284"/>
    <mergeCell ref="B264:E264"/>
    <mergeCell ref="L264:M264"/>
    <mergeCell ref="B265:E265"/>
    <mergeCell ref="L265:M265"/>
    <mergeCell ref="B266:E266"/>
    <mergeCell ref="L266:M266"/>
    <mergeCell ref="L304:M304"/>
    <mergeCell ref="B305:E305"/>
    <mergeCell ref="L305:M305"/>
    <mergeCell ref="B306:E306"/>
    <mergeCell ref="L306:M306"/>
    <mergeCell ref="S291:V291"/>
    <mergeCell ref="B299:N299"/>
    <mergeCell ref="L302:N302"/>
    <mergeCell ref="B303:E303"/>
    <mergeCell ref="L303:M303"/>
    <mergeCell ref="L345:M345"/>
    <mergeCell ref="B346:E346"/>
    <mergeCell ref="L346:M346"/>
    <mergeCell ref="B347:E347"/>
    <mergeCell ref="L347:M347"/>
    <mergeCell ref="S332:V332"/>
    <mergeCell ref="B340:N340"/>
    <mergeCell ref="L343:N343"/>
    <mergeCell ref="B344:E344"/>
    <mergeCell ref="L344:M344"/>
    <mergeCell ref="L386:M386"/>
    <mergeCell ref="B387:E387"/>
    <mergeCell ref="L387:M387"/>
    <mergeCell ref="B388:E388"/>
    <mergeCell ref="L388:M388"/>
    <mergeCell ref="S373:V373"/>
    <mergeCell ref="B381:N381"/>
    <mergeCell ref="L384:N384"/>
    <mergeCell ref="B385:E385"/>
    <mergeCell ref="L385:M385"/>
    <mergeCell ref="L427:M427"/>
    <mergeCell ref="B428:E428"/>
    <mergeCell ref="L428:M428"/>
    <mergeCell ref="B429:E429"/>
    <mergeCell ref="L429:M429"/>
    <mergeCell ref="S414:V414"/>
    <mergeCell ref="B422:N422"/>
    <mergeCell ref="L425:N425"/>
    <mergeCell ref="B426:E426"/>
    <mergeCell ref="L426:M426"/>
    <mergeCell ref="B475:H475"/>
    <mergeCell ref="B467:E467"/>
    <mergeCell ref="L467:M467"/>
    <mergeCell ref="B468:E468"/>
    <mergeCell ref="L468:M468"/>
    <mergeCell ref="B469:E469"/>
    <mergeCell ref="L469:M469"/>
    <mergeCell ref="S454:V454"/>
    <mergeCell ref="B462:N462"/>
    <mergeCell ref="L465:N465"/>
    <mergeCell ref="B466:E466"/>
    <mergeCell ref="L466:M466"/>
    <mergeCell ref="B288:D288"/>
    <mergeCell ref="B329:D329"/>
    <mergeCell ref="B370:D370"/>
    <mergeCell ref="B411:D411"/>
    <mergeCell ref="B451:D451"/>
    <mergeCell ref="B470:E470"/>
    <mergeCell ref="B430:E430"/>
    <mergeCell ref="B435:H435"/>
    <mergeCell ref="F447:G447"/>
    <mergeCell ref="B427:E427"/>
    <mergeCell ref="B389:E389"/>
    <mergeCell ref="B394:H394"/>
    <mergeCell ref="F407:G407"/>
    <mergeCell ref="B386:E386"/>
    <mergeCell ref="B348:E348"/>
    <mergeCell ref="B353:H353"/>
    <mergeCell ref="F366:G366"/>
    <mergeCell ref="B345:E345"/>
    <mergeCell ref="B307:E307"/>
    <mergeCell ref="B312:H312"/>
    <mergeCell ref="F325:G325"/>
    <mergeCell ref="B304:E30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466"/>
  <sheetViews>
    <sheetView showGridLines="0" topLeftCell="A145" workbookViewId="0">
      <selection activeCell="B427" sqref="B427:E427"/>
    </sheetView>
  </sheetViews>
  <sheetFormatPr baseColWidth="10" defaultRowHeight="15" x14ac:dyDescent="0.25"/>
  <cols>
    <col min="2" max="2" width="11.5703125" bestFit="1" customWidth="1"/>
    <col min="3" max="3" width="16.140625" customWidth="1"/>
    <col min="4" max="4" width="16" customWidth="1"/>
    <col min="5" max="5" width="19.5703125" customWidth="1"/>
    <col min="6" max="6" width="21.28515625" customWidth="1"/>
    <col min="7" max="7" width="16" customWidth="1"/>
    <col min="8" max="8" width="19.28515625" customWidth="1"/>
    <col min="9" max="9" width="16.28515625" customWidth="1"/>
    <col min="10" max="10" width="14.85546875" customWidth="1"/>
    <col min="11" max="11" width="18.7109375" customWidth="1"/>
    <col min="12" max="12" width="17.85546875" customWidth="1"/>
    <col min="13" max="13" width="18.5703125" customWidth="1"/>
    <col min="14" max="14" width="16.7109375" customWidth="1"/>
    <col min="15" max="16" width="13.85546875" customWidth="1"/>
    <col min="17" max="17" width="14.42578125" customWidth="1"/>
    <col min="18" max="18" width="13.42578125" customWidth="1"/>
    <col min="19" max="19" width="13.140625" customWidth="1"/>
    <col min="20" max="20" width="14" customWidth="1"/>
    <col min="21" max="22" width="11.5703125" bestFit="1" customWidth="1"/>
  </cols>
  <sheetData>
    <row r="1" spans="2:20" ht="15.75" thickBot="1" x14ac:dyDescent="0.3"/>
    <row r="2" spans="2:20" ht="15.75" thickBot="1" x14ac:dyDescent="0.3">
      <c r="B2" s="230" t="s">
        <v>144</v>
      </c>
      <c r="C2" s="231"/>
      <c r="D2" s="232"/>
    </row>
    <row r="3" spans="2:20" ht="15.75" thickBot="1" x14ac:dyDescent="0.3">
      <c r="B3" s="233" t="s">
        <v>145</v>
      </c>
      <c r="C3" s="234"/>
      <c r="D3" s="235"/>
      <c r="F3" s="565" t="s">
        <v>165</v>
      </c>
      <c r="G3" s="566"/>
    </row>
    <row r="4" spans="2:20" ht="15.75" thickBot="1" x14ac:dyDescent="0.3">
      <c r="B4" s="137"/>
      <c r="C4" s="137"/>
      <c r="D4" s="137"/>
    </row>
    <row r="5" spans="2:20" ht="15.75" thickBot="1" x14ac:dyDescent="0.3">
      <c r="B5" s="337" t="s">
        <v>245</v>
      </c>
      <c r="C5" s="228"/>
      <c r="D5" s="229"/>
    </row>
    <row r="6" spans="2:20" ht="15.75" thickBot="1" x14ac:dyDescent="0.3"/>
    <row r="7" spans="2:20" ht="15.75" thickBot="1" x14ac:dyDescent="0.3">
      <c r="B7" s="553" t="s">
        <v>142</v>
      </c>
      <c r="C7" s="554"/>
      <c r="D7" s="555"/>
    </row>
    <row r="9" spans="2:20" ht="15.75" thickBot="1" x14ac:dyDescent="0.3"/>
    <row r="10" spans="2:20" x14ac:dyDescent="0.25">
      <c r="M10" s="284"/>
      <c r="N10" s="600" t="s">
        <v>246</v>
      </c>
      <c r="O10" s="601"/>
      <c r="P10" s="602"/>
      <c r="Q10" s="601" t="s">
        <v>247</v>
      </c>
      <c r="R10" s="601"/>
      <c r="S10" s="601"/>
      <c r="T10" s="602"/>
    </row>
    <row r="11" spans="2:20" ht="15.75" thickBot="1" x14ac:dyDescent="0.3">
      <c r="M11" s="284"/>
      <c r="N11" s="603"/>
      <c r="O11" s="604"/>
      <c r="P11" s="605"/>
      <c r="Q11" s="604"/>
      <c r="R11" s="604"/>
      <c r="S11" s="604"/>
      <c r="T11" s="605"/>
    </row>
    <row r="12" spans="2:20" ht="24" thickBot="1" x14ac:dyDescent="0.3">
      <c r="B12" s="414" t="s">
        <v>76</v>
      </c>
      <c r="C12" s="415" t="s">
        <v>86</v>
      </c>
      <c r="D12" s="416" t="s">
        <v>248</v>
      </c>
      <c r="E12" s="417" t="s">
        <v>249</v>
      </c>
      <c r="F12" s="418" t="s">
        <v>250</v>
      </c>
      <c r="G12" s="419" t="s">
        <v>80</v>
      </c>
      <c r="H12" s="420" t="s">
        <v>251</v>
      </c>
      <c r="I12" s="420" t="s">
        <v>82</v>
      </c>
      <c r="J12" s="421" t="s">
        <v>252</v>
      </c>
      <c r="K12" s="422" t="s">
        <v>85</v>
      </c>
      <c r="L12" s="422" t="s">
        <v>84</v>
      </c>
      <c r="M12" s="423" t="s">
        <v>253</v>
      </c>
      <c r="N12" s="424" t="s">
        <v>92</v>
      </c>
      <c r="O12" s="424" t="s">
        <v>93</v>
      </c>
      <c r="P12" s="425" t="s">
        <v>94</v>
      </c>
      <c r="Q12" s="426" t="s">
        <v>92</v>
      </c>
      <c r="R12" s="427" t="s">
        <v>93</v>
      </c>
      <c r="S12" s="428" t="s">
        <v>94</v>
      </c>
      <c r="T12" s="429" t="s">
        <v>254</v>
      </c>
    </row>
    <row r="13" spans="2:20" x14ac:dyDescent="0.25">
      <c r="B13" s="339">
        <v>45409</v>
      </c>
      <c r="C13" s="340" t="s">
        <v>101</v>
      </c>
      <c r="D13" s="340" t="s">
        <v>255</v>
      </c>
      <c r="E13" s="341"/>
      <c r="F13" s="342"/>
      <c r="G13" s="343" t="s">
        <v>256</v>
      </c>
      <c r="H13" s="344" t="s">
        <v>257</v>
      </c>
      <c r="I13" s="344"/>
      <c r="J13" s="345"/>
      <c r="K13" s="346"/>
      <c r="L13" s="347" t="s">
        <v>100</v>
      </c>
      <c r="M13" s="348">
        <v>50</v>
      </c>
      <c r="N13" s="349"/>
      <c r="O13" s="349"/>
      <c r="P13" s="350"/>
      <c r="Q13" s="351">
        <v>150</v>
      </c>
      <c r="R13" s="352">
        <v>0.16</v>
      </c>
      <c r="S13" s="353">
        <f t="shared" ref="S13:S16" si="0">Q13*R13</f>
        <v>24</v>
      </c>
      <c r="T13" s="354">
        <f>Q13+S13+M13</f>
        <v>224</v>
      </c>
    </row>
    <row r="14" spans="2:20" ht="15" customHeight="1" x14ac:dyDescent="0.25">
      <c r="B14" s="355">
        <v>45410</v>
      </c>
      <c r="C14" s="356" t="s">
        <v>101</v>
      </c>
      <c r="D14" s="357" t="s">
        <v>258</v>
      </c>
      <c r="E14" s="358"/>
      <c r="F14" s="358"/>
      <c r="G14" s="359" t="s">
        <v>259</v>
      </c>
      <c r="H14" s="346" t="s">
        <v>260</v>
      </c>
      <c r="I14" s="346"/>
      <c r="J14" s="360"/>
      <c r="K14" s="357"/>
      <c r="L14" s="357" t="s">
        <v>100</v>
      </c>
      <c r="M14" s="361"/>
      <c r="N14" s="362"/>
      <c r="O14" s="362"/>
      <c r="P14" s="363"/>
      <c r="Q14" s="364">
        <v>100</v>
      </c>
      <c r="R14" s="352">
        <v>0.31</v>
      </c>
      <c r="S14" s="353">
        <f t="shared" si="0"/>
        <v>31</v>
      </c>
      <c r="T14" s="354">
        <f>Q14+S14+M14</f>
        <v>131</v>
      </c>
    </row>
    <row r="15" spans="2:20" x14ac:dyDescent="0.25">
      <c r="B15" s="365"/>
      <c r="C15" s="366"/>
      <c r="D15" s="357"/>
      <c r="E15" s="367"/>
      <c r="F15" s="368"/>
      <c r="G15" s="369"/>
      <c r="H15" s="346"/>
      <c r="I15" s="346"/>
      <c r="J15" s="360"/>
      <c r="K15" s="357"/>
      <c r="L15" s="346"/>
      <c r="M15" s="348"/>
      <c r="N15" s="370"/>
      <c r="O15" s="370"/>
      <c r="P15" s="370"/>
      <c r="Q15" s="353">
        <v>0</v>
      </c>
      <c r="R15" s="371">
        <v>0.16</v>
      </c>
      <c r="S15" s="372">
        <f t="shared" si="0"/>
        <v>0</v>
      </c>
      <c r="T15" s="354">
        <f>Q15+S15+M15</f>
        <v>0</v>
      </c>
    </row>
    <row r="16" spans="2:20" ht="15.75" customHeight="1" thickBot="1" x14ac:dyDescent="0.3">
      <c r="B16" s="373"/>
      <c r="C16" s="374"/>
      <c r="D16" s="374"/>
      <c r="E16" s="375"/>
      <c r="F16" s="376"/>
      <c r="G16" s="377"/>
      <c r="H16" s="378"/>
      <c r="I16" s="378"/>
      <c r="J16" s="379"/>
      <c r="K16" s="380"/>
      <c r="L16" s="347"/>
      <c r="M16" s="381"/>
      <c r="N16" s="382"/>
      <c r="O16" s="370"/>
      <c r="P16" s="370"/>
      <c r="Q16" s="353">
        <v>0</v>
      </c>
      <c r="R16" s="371">
        <v>0.16</v>
      </c>
      <c r="S16" s="372">
        <f t="shared" si="0"/>
        <v>0</v>
      </c>
      <c r="T16" s="354">
        <f>Q16+S16+M16</f>
        <v>0</v>
      </c>
    </row>
    <row r="17" spans="2:20" ht="15.75" thickBot="1" x14ac:dyDescent="0.3">
      <c r="B17" s="606" t="s">
        <v>261</v>
      </c>
      <c r="C17" s="607"/>
      <c r="D17" s="607"/>
      <c r="E17" s="607"/>
      <c r="F17" s="607"/>
      <c r="G17" s="607"/>
      <c r="H17" s="607"/>
      <c r="I17" s="607"/>
      <c r="J17" s="608"/>
      <c r="K17" s="383"/>
      <c r="L17" s="384"/>
      <c r="M17" s="385">
        <f>SUM(M13:M16)</f>
        <v>50</v>
      </c>
      <c r="N17" s="386">
        <f>SUM(N13:N16)</f>
        <v>0</v>
      </c>
      <c r="O17" s="384">
        <f>SUM(O13:O16)</f>
        <v>0</v>
      </c>
      <c r="P17" s="387">
        <f>SUM(P13:P16)</f>
        <v>0</v>
      </c>
      <c r="Q17" s="387">
        <f>SUM(Q13:Q16)</f>
        <v>250</v>
      </c>
      <c r="R17" s="388">
        <v>0.16</v>
      </c>
      <c r="S17" s="389">
        <f>SUM(S13:S16)</f>
        <v>55</v>
      </c>
      <c r="T17" s="387">
        <f>SUM(T13:T16)</f>
        <v>355</v>
      </c>
    </row>
    <row r="23" spans="2:20" ht="15.75" thickBot="1" x14ac:dyDescent="0.3"/>
    <row r="24" spans="2:20" ht="23.25" customHeight="1" thickBot="1" x14ac:dyDescent="0.3">
      <c r="F24" s="430" t="s">
        <v>122</v>
      </c>
      <c r="G24" s="431" t="s">
        <v>262</v>
      </c>
      <c r="I24" s="432" t="s">
        <v>263</v>
      </c>
      <c r="J24" s="418" t="s">
        <v>264</v>
      </c>
      <c r="K24" s="422" t="s">
        <v>265</v>
      </c>
    </row>
    <row r="25" spans="2:20" x14ac:dyDescent="0.25">
      <c r="B25" s="609" t="s">
        <v>266</v>
      </c>
      <c r="C25" s="610"/>
      <c r="D25" s="610"/>
      <c r="E25" s="610"/>
      <c r="F25" s="390">
        <f>M17</f>
        <v>50</v>
      </c>
      <c r="G25" s="391">
        <f>F25*0%</f>
        <v>0</v>
      </c>
      <c r="I25" s="392">
        <v>0</v>
      </c>
      <c r="J25" s="393">
        <v>0</v>
      </c>
      <c r="K25" s="394">
        <v>0</v>
      </c>
    </row>
    <row r="26" spans="2:20" x14ac:dyDescent="0.25">
      <c r="B26" s="611" t="s">
        <v>267</v>
      </c>
      <c r="C26" s="612"/>
      <c r="D26" s="612"/>
      <c r="E26" s="612"/>
      <c r="F26" s="395">
        <f>N17</f>
        <v>0</v>
      </c>
      <c r="G26" s="396">
        <f>F26*0%</f>
        <v>0</v>
      </c>
      <c r="I26" s="397"/>
      <c r="J26" s="398"/>
      <c r="K26" s="399"/>
    </row>
    <row r="27" spans="2:20" x14ac:dyDescent="0.25">
      <c r="B27" s="611" t="s">
        <v>268</v>
      </c>
      <c r="C27" s="612"/>
      <c r="D27" s="612"/>
      <c r="E27" s="612"/>
      <c r="F27" s="400">
        <f>Q13</f>
        <v>150</v>
      </c>
      <c r="G27" s="401">
        <f>F27*16%</f>
        <v>24</v>
      </c>
      <c r="I27" s="397"/>
      <c r="J27" s="398"/>
      <c r="K27" s="399"/>
    </row>
    <row r="28" spans="2:20" ht="15.75" thickBot="1" x14ac:dyDescent="0.3">
      <c r="B28" s="613" t="s">
        <v>269</v>
      </c>
      <c r="C28" s="614"/>
      <c r="D28" s="614"/>
      <c r="E28" s="614"/>
      <c r="F28" s="395">
        <f>Q14</f>
        <v>100</v>
      </c>
      <c r="G28" s="401">
        <f>F28*31%</f>
        <v>31</v>
      </c>
      <c r="I28" s="402"/>
      <c r="J28" s="403"/>
      <c r="K28" s="404"/>
    </row>
    <row r="29" spans="2:20" ht="15.75" thickBot="1" x14ac:dyDescent="0.3">
      <c r="B29" s="615" t="s">
        <v>270</v>
      </c>
      <c r="C29" s="616"/>
      <c r="D29" s="616"/>
      <c r="E29" s="616"/>
      <c r="F29" s="405">
        <v>0</v>
      </c>
      <c r="G29" s="406">
        <f>F29*8%</f>
        <v>0</v>
      </c>
      <c r="I29" s="407">
        <f>SUM(I25:I28)</f>
        <v>0</v>
      </c>
      <c r="J29" s="408">
        <f>SUM(J25:J28)</f>
        <v>0</v>
      </c>
      <c r="K29" s="409">
        <f>SUM(K25:K28)</f>
        <v>0</v>
      </c>
    </row>
    <row r="30" spans="2:20" ht="15.75" thickBot="1" x14ac:dyDescent="0.3">
      <c r="F30" s="410">
        <f>SUM(F25:F29)</f>
        <v>300</v>
      </c>
      <c r="G30" s="411">
        <f>G27+G28+G29</f>
        <v>55</v>
      </c>
    </row>
    <row r="31" spans="2:20" ht="15.75" thickBot="1" x14ac:dyDescent="0.3">
      <c r="F31" s="412" t="s">
        <v>271</v>
      </c>
      <c r="G31" s="413">
        <f>F30+G30</f>
        <v>355</v>
      </c>
    </row>
    <row r="38" spans="2:20" ht="15.75" thickBot="1" x14ac:dyDescent="0.3"/>
    <row r="39" spans="2:20" ht="15.75" thickBot="1" x14ac:dyDescent="0.3">
      <c r="B39" s="230" t="s">
        <v>144</v>
      </c>
      <c r="C39" s="231"/>
      <c r="D39" s="232"/>
    </row>
    <row r="40" spans="2:20" ht="15.75" thickBot="1" x14ac:dyDescent="0.3">
      <c r="B40" s="233" t="s">
        <v>145</v>
      </c>
      <c r="C40" s="234"/>
      <c r="D40" s="235"/>
      <c r="F40" s="565" t="s">
        <v>166</v>
      </c>
      <c r="G40" s="566"/>
    </row>
    <row r="41" spans="2:20" ht="15.75" thickBot="1" x14ac:dyDescent="0.3">
      <c r="B41" s="137"/>
      <c r="C41" s="137"/>
      <c r="D41" s="137"/>
    </row>
    <row r="42" spans="2:20" ht="15.75" thickBot="1" x14ac:dyDescent="0.3">
      <c r="B42" s="337" t="s">
        <v>245</v>
      </c>
      <c r="C42" s="228"/>
      <c r="D42" s="229"/>
    </row>
    <row r="43" spans="2:20" ht="15.75" thickBot="1" x14ac:dyDescent="0.3"/>
    <row r="44" spans="2:20" ht="15.75" thickBot="1" x14ac:dyDescent="0.3">
      <c r="B44" s="553" t="s">
        <v>142</v>
      </c>
      <c r="C44" s="554"/>
      <c r="D44" s="555"/>
    </row>
    <row r="46" spans="2:20" ht="15.75" thickBot="1" x14ac:dyDescent="0.3"/>
    <row r="47" spans="2:20" x14ac:dyDescent="0.25">
      <c r="M47" s="284"/>
      <c r="N47" s="600" t="s">
        <v>246</v>
      </c>
      <c r="O47" s="601"/>
      <c r="P47" s="602"/>
      <c r="Q47" s="601" t="s">
        <v>247</v>
      </c>
      <c r="R47" s="601"/>
      <c r="S47" s="601"/>
      <c r="T47" s="602"/>
    </row>
    <row r="48" spans="2:20" ht="15.75" thickBot="1" x14ac:dyDescent="0.3">
      <c r="M48" s="284"/>
      <c r="N48" s="603"/>
      <c r="O48" s="604"/>
      <c r="P48" s="605"/>
      <c r="Q48" s="604"/>
      <c r="R48" s="604"/>
      <c r="S48" s="604"/>
      <c r="T48" s="605"/>
    </row>
    <row r="49" spans="2:20" ht="24" thickBot="1" x14ac:dyDescent="0.3">
      <c r="B49" s="414" t="s">
        <v>76</v>
      </c>
      <c r="C49" s="415" t="s">
        <v>86</v>
      </c>
      <c r="D49" s="416" t="s">
        <v>248</v>
      </c>
      <c r="E49" s="417" t="s">
        <v>249</v>
      </c>
      <c r="F49" s="418" t="s">
        <v>250</v>
      </c>
      <c r="G49" s="419" t="s">
        <v>80</v>
      </c>
      <c r="H49" s="420" t="s">
        <v>251</v>
      </c>
      <c r="I49" s="420" t="s">
        <v>82</v>
      </c>
      <c r="J49" s="421" t="s">
        <v>252</v>
      </c>
      <c r="K49" s="422" t="s">
        <v>85</v>
      </c>
      <c r="L49" s="422" t="s">
        <v>84</v>
      </c>
      <c r="M49" s="423" t="s">
        <v>253</v>
      </c>
      <c r="N49" s="424" t="s">
        <v>92</v>
      </c>
      <c r="O49" s="424" t="s">
        <v>93</v>
      </c>
      <c r="P49" s="425" t="s">
        <v>94</v>
      </c>
      <c r="Q49" s="426" t="s">
        <v>92</v>
      </c>
      <c r="R49" s="427" t="s">
        <v>93</v>
      </c>
      <c r="S49" s="428" t="s">
        <v>94</v>
      </c>
      <c r="T49" s="429" t="s">
        <v>254</v>
      </c>
    </row>
    <row r="50" spans="2:20" x14ac:dyDescent="0.25">
      <c r="B50" s="339"/>
      <c r="C50" s="340"/>
      <c r="D50" s="340"/>
      <c r="E50" s="341"/>
      <c r="F50" s="342"/>
      <c r="G50" s="343"/>
      <c r="H50" s="344"/>
      <c r="I50" s="344"/>
      <c r="J50" s="345"/>
      <c r="K50" s="346"/>
      <c r="L50" s="347"/>
      <c r="M50" s="348"/>
      <c r="N50" s="349"/>
      <c r="O50" s="349"/>
      <c r="P50" s="350"/>
      <c r="Q50" s="351"/>
      <c r="R50" s="352">
        <v>0.16</v>
      </c>
      <c r="S50" s="353">
        <f t="shared" ref="S50:S53" si="1">Q50*R50</f>
        <v>0</v>
      </c>
      <c r="T50" s="354">
        <f>Q50+S50+M50</f>
        <v>0</v>
      </c>
    </row>
    <row r="51" spans="2:20" x14ac:dyDescent="0.25">
      <c r="B51" s="355"/>
      <c r="C51" s="356"/>
      <c r="D51" s="357"/>
      <c r="E51" s="358"/>
      <c r="F51" s="358"/>
      <c r="G51" s="359"/>
      <c r="H51" s="346"/>
      <c r="I51" s="346"/>
      <c r="J51" s="360"/>
      <c r="K51" s="357"/>
      <c r="L51" s="357"/>
      <c r="M51" s="361"/>
      <c r="N51" s="362"/>
      <c r="O51" s="362"/>
      <c r="P51" s="363"/>
      <c r="Q51" s="364"/>
      <c r="R51" s="352">
        <v>0.16</v>
      </c>
      <c r="S51" s="353">
        <f t="shared" si="1"/>
        <v>0</v>
      </c>
      <c r="T51" s="354">
        <f>Q51+S51+M51</f>
        <v>0</v>
      </c>
    </row>
    <row r="52" spans="2:20" ht="15" customHeight="1" x14ac:dyDescent="0.25">
      <c r="B52" s="365"/>
      <c r="C52" s="366"/>
      <c r="D52" s="357"/>
      <c r="E52" s="367"/>
      <c r="F52" s="368"/>
      <c r="G52" s="369"/>
      <c r="H52" s="346"/>
      <c r="I52" s="346"/>
      <c r="J52" s="360"/>
      <c r="K52" s="357"/>
      <c r="L52" s="346"/>
      <c r="M52" s="348"/>
      <c r="N52" s="370"/>
      <c r="O52" s="370"/>
      <c r="P52" s="370"/>
      <c r="Q52" s="353"/>
      <c r="R52" s="371">
        <v>0.16</v>
      </c>
      <c r="S52" s="372">
        <f t="shared" si="1"/>
        <v>0</v>
      </c>
      <c r="T52" s="354">
        <f>Q52+S52+M52</f>
        <v>0</v>
      </c>
    </row>
    <row r="53" spans="2:20" ht="15.75" thickBot="1" x14ac:dyDescent="0.3">
      <c r="B53" s="373"/>
      <c r="C53" s="374"/>
      <c r="D53" s="374"/>
      <c r="E53" s="375"/>
      <c r="F53" s="376"/>
      <c r="G53" s="377"/>
      <c r="H53" s="378"/>
      <c r="I53" s="378"/>
      <c r="J53" s="379"/>
      <c r="K53" s="380"/>
      <c r="L53" s="347"/>
      <c r="M53" s="381"/>
      <c r="N53" s="382"/>
      <c r="O53" s="370"/>
      <c r="P53" s="370"/>
      <c r="Q53" s="353"/>
      <c r="R53" s="371">
        <v>0.16</v>
      </c>
      <c r="S53" s="372">
        <f t="shared" si="1"/>
        <v>0</v>
      </c>
      <c r="T53" s="354">
        <f>Q53+S53+M53</f>
        <v>0</v>
      </c>
    </row>
    <row r="54" spans="2:20" ht="15.75" customHeight="1" thickBot="1" x14ac:dyDescent="0.3">
      <c r="B54" s="606" t="s">
        <v>261</v>
      </c>
      <c r="C54" s="607"/>
      <c r="D54" s="607"/>
      <c r="E54" s="607"/>
      <c r="F54" s="607"/>
      <c r="G54" s="607"/>
      <c r="H54" s="607"/>
      <c r="I54" s="607"/>
      <c r="J54" s="608"/>
      <c r="K54" s="383"/>
      <c r="L54" s="384"/>
      <c r="M54" s="385">
        <f>SUM(M50:M53)</f>
        <v>0</v>
      </c>
      <c r="N54" s="386">
        <f>SUM(N50:N53)</f>
        <v>0</v>
      </c>
      <c r="O54" s="384">
        <f>SUM(O50:O53)</f>
        <v>0</v>
      </c>
      <c r="P54" s="387">
        <f>SUM(P50:P53)</f>
        <v>0</v>
      </c>
      <c r="Q54" s="387">
        <f>SUM(Q50:Q53)</f>
        <v>0</v>
      </c>
      <c r="R54" s="388">
        <v>0.16</v>
      </c>
      <c r="S54" s="389">
        <f>SUM(S50:S53)</f>
        <v>0</v>
      </c>
      <c r="T54" s="387">
        <f>SUM(T50:T53)</f>
        <v>0</v>
      </c>
    </row>
    <row r="56" spans="2:20" ht="15.75" customHeight="1" x14ac:dyDescent="0.25"/>
    <row r="60" spans="2:20" ht="15.75" thickBot="1" x14ac:dyDescent="0.3"/>
    <row r="61" spans="2:20" ht="23.25" thickBot="1" x14ac:dyDescent="0.3">
      <c r="F61" s="430" t="s">
        <v>122</v>
      </c>
      <c r="G61" s="431" t="s">
        <v>262</v>
      </c>
      <c r="I61" s="432" t="s">
        <v>263</v>
      </c>
      <c r="J61" s="418" t="s">
        <v>264</v>
      </c>
      <c r="K61" s="422" t="s">
        <v>265</v>
      </c>
    </row>
    <row r="62" spans="2:20" x14ac:dyDescent="0.25">
      <c r="B62" s="609" t="s">
        <v>266</v>
      </c>
      <c r="C62" s="610"/>
      <c r="D62" s="610"/>
      <c r="E62" s="610"/>
      <c r="F62" s="390">
        <f>M54</f>
        <v>0</v>
      </c>
      <c r="G62" s="391">
        <f>F62*0%</f>
        <v>0</v>
      </c>
      <c r="I62" s="392">
        <v>0</v>
      </c>
      <c r="J62" s="393">
        <v>0</v>
      </c>
      <c r="K62" s="394">
        <v>0</v>
      </c>
    </row>
    <row r="63" spans="2:20" x14ac:dyDescent="0.25">
      <c r="B63" s="611" t="s">
        <v>267</v>
      </c>
      <c r="C63" s="612"/>
      <c r="D63" s="612"/>
      <c r="E63" s="612"/>
      <c r="F63" s="395">
        <f>N54</f>
        <v>0</v>
      </c>
      <c r="G63" s="401">
        <f>F63*0%</f>
        <v>0</v>
      </c>
      <c r="I63" s="397"/>
      <c r="J63" s="398"/>
      <c r="K63" s="399"/>
    </row>
    <row r="64" spans="2:20" x14ac:dyDescent="0.25">
      <c r="B64" s="611" t="s">
        <v>268</v>
      </c>
      <c r="C64" s="612"/>
      <c r="D64" s="612"/>
      <c r="E64" s="612"/>
      <c r="F64" s="400">
        <f>Q52</f>
        <v>0</v>
      </c>
      <c r="G64" s="401">
        <f>F64*16%</f>
        <v>0</v>
      </c>
      <c r="I64" s="397"/>
      <c r="J64" s="398"/>
      <c r="K64" s="399"/>
    </row>
    <row r="65" spans="2:11" ht="15.75" thickBot="1" x14ac:dyDescent="0.3">
      <c r="B65" s="613" t="s">
        <v>269</v>
      </c>
      <c r="C65" s="614"/>
      <c r="D65" s="614"/>
      <c r="E65" s="614"/>
      <c r="F65" s="395">
        <f>Q53</f>
        <v>0</v>
      </c>
      <c r="G65" s="401">
        <f>F65*31%</f>
        <v>0</v>
      </c>
      <c r="I65" s="402"/>
      <c r="J65" s="403"/>
      <c r="K65" s="404"/>
    </row>
    <row r="66" spans="2:11" ht="15.75" thickBot="1" x14ac:dyDescent="0.3">
      <c r="B66" s="615" t="s">
        <v>270</v>
      </c>
      <c r="C66" s="616"/>
      <c r="D66" s="616"/>
      <c r="E66" s="616"/>
      <c r="F66" s="405">
        <v>0</v>
      </c>
      <c r="G66" s="406">
        <f>F66*8%</f>
        <v>0</v>
      </c>
      <c r="I66" s="407">
        <f>SUM(I62:I65)</f>
        <v>0</v>
      </c>
      <c r="J66" s="408">
        <f>SUM(J62:J65)</f>
        <v>0</v>
      </c>
      <c r="K66" s="409">
        <f>SUM(K62:K65)</f>
        <v>0</v>
      </c>
    </row>
    <row r="67" spans="2:11" ht="15.75" thickBot="1" x14ac:dyDescent="0.3">
      <c r="F67" s="410">
        <f>SUM(F62:F66)</f>
        <v>0</v>
      </c>
      <c r="G67" s="411">
        <f>G64+G65+G66</f>
        <v>0</v>
      </c>
    </row>
    <row r="68" spans="2:11" ht="15.75" thickBot="1" x14ac:dyDescent="0.3">
      <c r="F68" s="412" t="s">
        <v>271</v>
      </c>
      <c r="G68" s="413">
        <f>F67+G67</f>
        <v>0</v>
      </c>
    </row>
    <row r="74" spans="2:11" ht="15.75" thickBot="1" x14ac:dyDescent="0.3"/>
    <row r="75" spans="2:11" ht="15.75" thickBot="1" x14ac:dyDescent="0.3">
      <c r="B75" s="230" t="s">
        <v>144</v>
      </c>
      <c r="C75" s="231"/>
      <c r="D75" s="232"/>
    </row>
    <row r="76" spans="2:11" ht="15.75" thickBot="1" x14ac:dyDescent="0.3">
      <c r="B76" s="233" t="s">
        <v>145</v>
      </c>
      <c r="C76" s="234"/>
      <c r="D76" s="235"/>
      <c r="F76" s="565" t="s">
        <v>167</v>
      </c>
      <c r="G76" s="566"/>
    </row>
    <row r="77" spans="2:11" ht="15.75" thickBot="1" x14ac:dyDescent="0.3">
      <c r="B77" s="137"/>
      <c r="C77" s="137"/>
      <c r="D77" s="137"/>
    </row>
    <row r="78" spans="2:11" ht="15.75" thickBot="1" x14ac:dyDescent="0.3">
      <c r="B78" s="337" t="s">
        <v>245</v>
      </c>
      <c r="C78" s="228"/>
      <c r="D78" s="229"/>
    </row>
    <row r="79" spans="2:11" ht="15.75" thickBot="1" x14ac:dyDescent="0.3"/>
    <row r="80" spans="2:11" ht="15.75" thickBot="1" x14ac:dyDescent="0.3">
      <c r="B80" s="553" t="s">
        <v>142</v>
      </c>
      <c r="C80" s="554"/>
      <c r="D80" s="555"/>
    </row>
    <row r="82" spans="2:20" ht="15.75" thickBot="1" x14ac:dyDescent="0.3"/>
    <row r="83" spans="2:20" x14ac:dyDescent="0.25">
      <c r="M83" s="284"/>
      <c r="N83" s="600" t="s">
        <v>246</v>
      </c>
      <c r="O83" s="601"/>
      <c r="P83" s="602"/>
      <c r="Q83" s="601" t="s">
        <v>247</v>
      </c>
      <c r="R83" s="601"/>
      <c r="S83" s="601"/>
      <c r="T83" s="602"/>
    </row>
    <row r="84" spans="2:20" ht="15.75" thickBot="1" x14ac:dyDescent="0.3">
      <c r="M84" s="284"/>
      <c r="N84" s="603"/>
      <c r="O84" s="604"/>
      <c r="P84" s="605"/>
      <c r="Q84" s="604"/>
      <c r="R84" s="604"/>
      <c r="S84" s="604"/>
      <c r="T84" s="605"/>
    </row>
    <row r="85" spans="2:20" ht="24" thickBot="1" x14ac:dyDescent="0.3">
      <c r="B85" s="414" t="s">
        <v>76</v>
      </c>
      <c r="C85" s="415" t="s">
        <v>86</v>
      </c>
      <c r="D85" s="416" t="s">
        <v>248</v>
      </c>
      <c r="E85" s="417" t="s">
        <v>249</v>
      </c>
      <c r="F85" s="418" t="s">
        <v>250</v>
      </c>
      <c r="G85" s="419" t="s">
        <v>80</v>
      </c>
      <c r="H85" s="420" t="s">
        <v>251</v>
      </c>
      <c r="I85" s="420" t="s">
        <v>82</v>
      </c>
      <c r="J85" s="421" t="s">
        <v>252</v>
      </c>
      <c r="K85" s="422" t="s">
        <v>85</v>
      </c>
      <c r="L85" s="422" t="s">
        <v>84</v>
      </c>
      <c r="M85" s="423" t="s">
        <v>253</v>
      </c>
      <c r="N85" s="424" t="s">
        <v>92</v>
      </c>
      <c r="O85" s="424" t="s">
        <v>93</v>
      </c>
      <c r="P85" s="425" t="s">
        <v>94</v>
      </c>
      <c r="Q85" s="426" t="s">
        <v>92</v>
      </c>
      <c r="R85" s="427" t="s">
        <v>93</v>
      </c>
      <c r="S85" s="428" t="s">
        <v>94</v>
      </c>
      <c r="T85" s="429" t="s">
        <v>254</v>
      </c>
    </row>
    <row r="86" spans="2:20" x14ac:dyDescent="0.25">
      <c r="B86" s="339"/>
      <c r="C86" s="340"/>
      <c r="D86" s="340"/>
      <c r="E86" s="341"/>
      <c r="F86" s="342"/>
      <c r="G86" s="343"/>
      <c r="H86" s="344"/>
      <c r="I86" s="344"/>
      <c r="J86" s="345"/>
      <c r="K86" s="346"/>
      <c r="L86" s="347"/>
      <c r="M86" s="348"/>
      <c r="N86" s="349"/>
      <c r="O86" s="349"/>
      <c r="P86" s="350"/>
      <c r="Q86" s="351"/>
      <c r="R86" s="352">
        <v>0.16</v>
      </c>
      <c r="S86" s="353">
        <f t="shared" ref="S86:S89" si="2">Q86*R86</f>
        <v>0</v>
      </c>
      <c r="T86" s="354">
        <f>Q86+S86+M86</f>
        <v>0</v>
      </c>
    </row>
    <row r="87" spans="2:20" x14ac:dyDescent="0.25">
      <c r="B87" s="355"/>
      <c r="C87" s="356"/>
      <c r="D87" s="357"/>
      <c r="E87" s="358"/>
      <c r="F87" s="358"/>
      <c r="G87" s="359"/>
      <c r="H87" s="346"/>
      <c r="I87" s="346"/>
      <c r="J87" s="360"/>
      <c r="K87" s="357"/>
      <c r="L87" s="357"/>
      <c r="M87" s="361"/>
      <c r="N87" s="362"/>
      <c r="O87" s="362"/>
      <c r="P87" s="363"/>
      <c r="Q87" s="364"/>
      <c r="R87" s="352">
        <v>0.16</v>
      </c>
      <c r="S87" s="353">
        <f t="shared" si="2"/>
        <v>0</v>
      </c>
      <c r="T87" s="354">
        <f>Q87+S87+M87</f>
        <v>0</v>
      </c>
    </row>
    <row r="88" spans="2:20" x14ac:dyDescent="0.25">
      <c r="B88" s="365"/>
      <c r="C88" s="366"/>
      <c r="D88" s="357"/>
      <c r="E88" s="367"/>
      <c r="F88" s="368"/>
      <c r="G88" s="369"/>
      <c r="H88" s="346"/>
      <c r="I88" s="346"/>
      <c r="J88" s="360"/>
      <c r="K88" s="357"/>
      <c r="L88" s="346"/>
      <c r="M88" s="348"/>
      <c r="N88" s="370"/>
      <c r="O88" s="370"/>
      <c r="P88" s="370"/>
      <c r="Q88" s="353"/>
      <c r="R88" s="371">
        <v>0.16</v>
      </c>
      <c r="S88" s="372">
        <f t="shared" si="2"/>
        <v>0</v>
      </c>
      <c r="T88" s="354">
        <f>Q88+S88+M88</f>
        <v>0</v>
      </c>
    </row>
    <row r="89" spans="2:20" ht="15.75" thickBot="1" x14ac:dyDescent="0.3">
      <c r="B89" s="373"/>
      <c r="C89" s="374"/>
      <c r="D89" s="374"/>
      <c r="E89" s="375"/>
      <c r="F89" s="376"/>
      <c r="G89" s="377"/>
      <c r="H89" s="378"/>
      <c r="I89" s="378"/>
      <c r="J89" s="379"/>
      <c r="K89" s="380"/>
      <c r="L89" s="347"/>
      <c r="M89" s="381"/>
      <c r="N89" s="382"/>
      <c r="O89" s="370"/>
      <c r="P89" s="370"/>
      <c r="Q89" s="353"/>
      <c r="R89" s="371">
        <v>0.16</v>
      </c>
      <c r="S89" s="372">
        <f t="shared" si="2"/>
        <v>0</v>
      </c>
      <c r="T89" s="354">
        <f>Q89+S89+M89</f>
        <v>0</v>
      </c>
    </row>
    <row r="90" spans="2:20" ht="15.75" thickBot="1" x14ac:dyDescent="0.3">
      <c r="B90" s="606" t="s">
        <v>261</v>
      </c>
      <c r="C90" s="607"/>
      <c r="D90" s="607"/>
      <c r="E90" s="607"/>
      <c r="F90" s="607"/>
      <c r="G90" s="607"/>
      <c r="H90" s="607"/>
      <c r="I90" s="607"/>
      <c r="J90" s="608"/>
      <c r="K90" s="383"/>
      <c r="L90" s="384"/>
      <c r="M90" s="385">
        <f>SUM(M86:M89)</f>
        <v>0</v>
      </c>
      <c r="N90" s="386">
        <f>SUM(N86:N89)</f>
        <v>0</v>
      </c>
      <c r="O90" s="384">
        <f>SUM(O86:O89)</f>
        <v>0</v>
      </c>
      <c r="P90" s="387">
        <f>SUM(P86:P89)</f>
        <v>0</v>
      </c>
      <c r="Q90" s="387">
        <f>SUM(Q86:Q89)</f>
        <v>0</v>
      </c>
      <c r="R90" s="388">
        <v>0.16</v>
      </c>
      <c r="S90" s="389">
        <f>SUM(S86:S89)</f>
        <v>0</v>
      </c>
      <c r="T90" s="387">
        <f>SUM(T86:T89)</f>
        <v>0</v>
      </c>
    </row>
    <row r="91" spans="2:20" ht="15" customHeight="1" x14ac:dyDescent="0.25"/>
    <row r="93" spans="2:20" ht="15.75" customHeight="1" x14ac:dyDescent="0.25"/>
    <row r="95" spans="2:20" ht="15.75" customHeight="1" x14ac:dyDescent="0.25"/>
    <row r="96" spans="2:20" ht="15.75" thickBot="1" x14ac:dyDescent="0.3"/>
    <row r="97" spans="2:11" ht="23.25" thickBot="1" x14ac:dyDescent="0.3">
      <c r="F97" s="430" t="s">
        <v>122</v>
      </c>
      <c r="G97" s="431" t="s">
        <v>262</v>
      </c>
      <c r="I97" s="432" t="s">
        <v>263</v>
      </c>
      <c r="J97" s="418" t="s">
        <v>264</v>
      </c>
      <c r="K97" s="422" t="s">
        <v>265</v>
      </c>
    </row>
    <row r="98" spans="2:11" x14ac:dyDescent="0.25">
      <c r="B98" s="609" t="s">
        <v>266</v>
      </c>
      <c r="C98" s="610"/>
      <c r="D98" s="610"/>
      <c r="E98" s="610"/>
      <c r="F98" s="390">
        <f>M90</f>
        <v>0</v>
      </c>
      <c r="G98" s="391">
        <f>F98*0%</f>
        <v>0</v>
      </c>
      <c r="I98" s="392">
        <v>0</v>
      </c>
      <c r="J98" s="393">
        <v>0</v>
      </c>
      <c r="K98" s="394">
        <v>0</v>
      </c>
    </row>
    <row r="99" spans="2:11" x14ac:dyDescent="0.25">
      <c r="B99" s="611" t="s">
        <v>267</v>
      </c>
      <c r="C99" s="612"/>
      <c r="D99" s="612"/>
      <c r="E99" s="612"/>
      <c r="F99" s="395">
        <f>N90</f>
        <v>0</v>
      </c>
      <c r="G99" s="396">
        <f>F99*0%</f>
        <v>0</v>
      </c>
      <c r="I99" s="397"/>
      <c r="J99" s="398"/>
      <c r="K99" s="399"/>
    </row>
    <row r="100" spans="2:11" x14ac:dyDescent="0.25">
      <c r="B100" s="611" t="s">
        <v>268</v>
      </c>
      <c r="C100" s="612"/>
      <c r="D100" s="612"/>
      <c r="E100" s="612"/>
      <c r="F100" s="400">
        <f>Q88</f>
        <v>0</v>
      </c>
      <c r="G100" s="401">
        <f>F100*16%</f>
        <v>0</v>
      </c>
      <c r="I100" s="397"/>
      <c r="J100" s="398"/>
      <c r="K100" s="399"/>
    </row>
    <row r="101" spans="2:11" ht="15.75" thickBot="1" x14ac:dyDescent="0.3">
      <c r="B101" s="613" t="s">
        <v>269</v>
      </c>
      <c r="C101" s="614"/>
      <c r="D101" s="614"/>
      <c r="E101" s="614"/>
      <c r="F101" s="395">
        <f>Q89</f>
        <v>0</v>
      </c>
      <c r="G101" s="401">
        <f>F101*31%</f>
        <v>0</v>
      </c>
      <c r="I101" s="402"/>
      <c r="J101" s="403"/>
      <c r="K101" s="404"/>
    </row>
    <row r="102" spans="2:11" ht="15.75" thickBot="1" x14ac:dyDescent="0.3">
      <c r="B102" s="615" t="s">
        <v>270</v>
      </c>
      <c r="C102" s="616"/>
      <c r="D102" s="616"/>
      <c r="E102" s="616"/>
      <c r="F102" s="405">
        <v>0</v>
      </c>
      <c r="G102" s="406">
        <f>F102*8%</f>
        <v>0</v>
      </c>
      <c r="I102" s="407">
        <f>SUM(I98:I101)</f>
        <v>0</v>
      </c>
      <c r="J102" s="408">
        <f>SUM(J98:J101)</f>
        <v>0</v>
      </c>
      <c r="K102" s="409">
        <f>SUM(K98:K101)</f>
        <v>0</v>
      </c>
    </row>
    <row r="103" spans="2:11" ht="15.75" thickBot="1" x14ac:dyDescent="0.3">
      <c r="F103" s="410">
        <f>SUM(F98:F102)</f>
        <v>0</v>
      </c>
      <c r="G103" s="411">
        <f>G100+G101+G102</f>
        <v>0</v>
      </c>
    </row>
    <row r="104" spans="2:11" ht="15.75" thickBot="1" x14ac:dyDescent="0.3">
      <c r="F104" s="412" t="s">
        <v>271</v>
      </c>
      <c r="G104" s="413">
        <f>F103+G103</f>
        <v>0</v>
      </c>
    </row>
    <row r="113" spans="2:20" ht="15.75" thickBot="1" x14ac:dyDescent="0.3"/>
    <row r="114" spans="2:20" ht="15.75" thickBot="1" x14ac:dyDescent="0.3">
      <c r="B114" s="230" t="s">
        <v>144</v>
      </c>
      <c r="C114" s="231"/>
      <c r="D114" s="232"/>
    </row>
    <row r="115" spans="2:20" ht="15.75" thickBot="1" x14ac:dyDescent="0.3">
      <c r="B115" s="233" t="s">
        <v>145</v>
      </c>
      <c r="C115" s="234"/>
      <c r="D115" s="235"/>
      <c r="F115" s="565" t="s">
        <v>168</v>
      </c>
      <c r="G115" s="566"/>
    </row>
    <row r="116" spans="2:20" ht="15.75" thickBot="1" x14ac:dyDescent="0.3">
      <c r="B116" s="137"/>
      <c r="C116" s="137"/>
      <c r="D116" s="137"/>
    </row>
    <row r="117" spans="2:20" ht="15.75" thickBot="1" x14ac:dyDescent="0.3">
      <c r="B117" s="337" t="s">
        <v>245</v>
      </c>
      <c r="C117" s="228"/>
      <c r="D117" s="229"/>
    </row>
    <row r="118" spans="2:20" ht="15.75" thickBot="1" x14ac:dyDescent="0.3"/>
    <row r="119" spans="2:20" ht="15.75" thickBot="1" x14ac:dyDescent="0.3">
      <c r="B119" s="553" t="s">
        <v>142</v>
      </c>
      <c r="C119" s="554"/>
      <c r="D119" s="555"/>
    </row>
    <row r="121" spans="2:20" ht="15.75" thickBot="1" x14ac:dyDescent="0.3"/>
    <row r="122" spans="2:20" x14ac:dyDescent="0.25">
      <c r="M122" s="284"/>
      <c r="N122" s="600" t="s">
        <v>246</v>
      </c>
      <c r="O122" s="601"/>
      <c r="P122" s="602"/>
      <c r="Q122" s="601" t="s">
        <v>247</v>
      </c>
      <c r="R122" s="601"/>
      <c r="S122" s="601"/>
      <c r="T122" s="602"/>
    </row>
    <row r="123" spans="2:20" ht="15.75" thickBot="1" x14ac:dyDescent="0.3">
      <c r="M123" s="284"/>
      <c r="N123" s="603"/>
      <c r="O123" s="604"/>
      <c r="P123" s="605"/>
      <c r="Q123" s="604"/>
      <c r="R123" s="604"/>
      <c r="S123" s="604"/>
      <c r="T123" s="605"/>
    </row>
    <row r="124" spans="2:20" ht="24" thickBot="1" x14ac:dyDescent="0.3">
      <c r="B124" s="414" t="s">
        <v>76</v>
      </c>
      <c r="C124" s="415" t="s">
        <v>86</v>
      </c>
      <c r="D124" s="416" t="s">
        <v>248</v>
      </c>
      <c r="E124" s="417" t="s">
        <v>249</v>
      </c>
      <c r="F124" s="418" t="s">
        <v>250</v>
      </c>
      <c r="G124" s="419" t="s">
        <v>80</v>
      </c>
      <c r="H124" s="420" t="s">
        <v>251</v>
      </c>
      <c r="I124" s="420" t="s">
        <v>82</v>
      </c>
      <c r="J124" s="421" t="s">
        <v>252</v>
      </c>
      <c r="K124" s="422" t="s">
        <v>85</v>
      </c>
      <c r="L124" s="422" t="s">
        <v>84</v>
      </c>
      <c r="M124" s="423" t="s">
        <v>253</v>
      </c>
      <c r="N124" s="424" t="s">
        <v>92</v>
      </c>
      <c r="O124" s="424" t="s">
        <v>93</v>
      </c>
      <c r="P124" s="425" t="s">
        <v>94</v>
      </c>
      <c r="Q124" s="426" t="s">
        <v>92</v>
      </c>
      <c r="R124" s="427" t="s">
        <v>93</v>
      </c>
      <c r="S124" s="428" t="s">
        <v>94</v>
      </c>
      <c r="T124" s="429" t="s">
        <v>254</v>
      </c>
    </row>
    <row r="125" spans="2:20" x14ac:dyDescent="0.25">
      <c r="B125" s="339"/>
      <c r="C125" s="340"/>
      <c r="D125" s="340"/>
      <c r="E125" s="341"/>
      <c r="F125" s="342"/>
      <c r="G125" s="343"/>
      <c r="H125" s="344"/>
      <c r="I125" s="344"/>
      <c r="J125" s="345"/>
      <c r="K125" s="346"/>
      <c r="L125" s="347"/>
      <c r="M125" s="348"/>
      <c r="N125" s="349"/>
      <c r="O125" s="349"/>
      <c r="P125" s="350"/>
      <c r="Q125" s="351"/>
      <c r="R125" s="352">
        <v>0.16</v>
      </c>
      <c r="S125" s="353">
        <f t="shared" ref="S125:S128" si="3">Q125*R125</f>
        <v>0</v>
      </c>
      <c r="T125" s="354">
        <f>Q125+S125+M125</f>
        <v>0</v>
      </c>
    </row>
    <row r="126" spans="2:20" x14ac:dyDescent="0.25">
      <c r="B126" s="355"/>
      <c r="C126" s="356"/>
      <c r="D126" s="357"/>
      <c r="E126" s="358"/>
      <c r="F126" s="358"/>
      <c r="G126" s="359"/>
      <c r="H126" s="346"/>
      <c r="I126" s="346"/>
      <c r="J126" s="360"/>
      <c r="K126" s="357"/>
      <c r="L126" s="357"/>
      <c r="M126" s="361"/>
      <c r="N126" s="362"/>
      <c r="O126" s="362"/>
      <c r="P126" s="363"/>
      <c r="Q126" s="364"/>
      <c r="R126" s="352">
        <v>0.16</v>
      </c>
      <c r="S126" s="353">
        <f t="shared" si="3"/>
        <v>0</v>
      </c>
      <c r="T126" s="354">
        <f>Q126+S126+M126</f>
        <v>0</v>
      </c>
    </row>
    <row r="127" spans="2:20" x14ac:dyDescent="0.25">
      <c r="B127" s="365"/>
      <c r="C127" s="366"/>
      <c r="D127" s="357"/>
      <c r="E127" s="367"/>
      <c r="F127" s="368"/>
      <c r="G127" s="369"/>
      <c r="H127" s="346"/>
      <c r="I127" s="346"/>
      <c r="J127" s="360"/>
      <c r="K127" s="357"/>
      <c r="L127" s="346"/>
      <c r="M127" s="348"/>
      <c r="N127" s="370"/>
      <c r="O127" s="370"/>
      <c r="P127" s="370"/>
      <c r="Q127" s="353"/>
      <c r="R127" s="371">
        <v>0.16</v>
      </c>
      <c r="S127" s="372">
        <f t="shared" si="3"/>
        <v>0</v>
      </c>
      <c r="T127" s="354">
        <f>Q127+S127+M127</f>
        <v>0</v>
      </c>
    </row>
    <row r="128" spans="2:20" ht="15.75" thickBot="1" x14ac:dyDescent="0.3">
      <c r="B128" s="373"/>
      <c r="C128" s="374"/>
      <c r="D128" s="374"/>
      <c r="E128" s="375"/>
      <c r="F128" s="376"/>
      <c r="G128" s="377"/>
      <c r="H128" s="378"/>
      <c r="I128" s="378"/>
      <c r="J128" s="379"/>
      <c r="K128" s="380"/>
      <c r="L128" s="347"/>
      <c r="M128" s="381"/>
      <c r="N128" s="382"/>
      <c r="O128" s="370"/>
      <c r="P128" s="370"/>
      <c r="Q128" s="353"/>
      <c r="R128" s="371">
        <v>0.16</v>
      </c>
      <c r="S128" s="372">
        <f t="shared" si="3"/>
        <v>0</v>
      </c>
      <c r="T128" s="354">
        <f>Q128+S128+M128</f>
        <v>0</v>
      </c>
    </row>
    <row r="129" spans="2:20" ht="15.75" thickBot="1" x14ac:dyDescent="0.3">
      <c r="B129" s="606" t="s">
        <v>261</v>
      </c>
      <c r="C129" s="607"/>
      <c r="D129" s="607"/>
      <c r="E129" s="607"/>
      <c r="F129" s="607"/>
      <c r="G129" s="607"/>
      <c r="H129" s="607"/>
      <c r="I129" s="607"/>
      <c r="J129" s="608"/>
      <c r="K129" s="383"/>
      <c r="L129" s="384"/>
      <c r="M129" s="385">
        <f>SUM(M125:M128)</f>
        <v>0</v>
      </c>
      <c r="N129" s="386">
        <f>SUM(N125:N128)</f>
        <v>0</v>
      </c>
      <c r="O129" s="384">
        <f>SUM(O125:O128)</f>
        <v>0</v>
      </c>
      <c r="P129" s="387">
        <f>SUM(P125:P128)</f>
        <v>0</v>
      </c>
      <c r="Q129" s="387">
        <f>SUM(Q125:Q128)</f>
        <v>0</v>
      </c>
      <c r="R129" s="388">
        <v>0.16</v>
      </c>
      <c r="S129" s="389">
        <f>SUM(S125:S128)</f>
        <v>0</v>
      </c>
      <c r="T129" s="387">
        <f>SUM(T125:T128)</f>
        <v>0</v>
      </c>
    </row>
    <row r="131" spans="2:20" ht="15" customHeight="1" x14ac:dyDescent="0.25"/>
    <row r="133" spans="2:20" ht="15.75" customHeight="1" x14ac:dyDescent="0.25"/>
    <row r="135" spans="2:20" ht="15.75" customHeight="1" thickBot="1" x14ac:dyDescent="0.3"/>
    <row r="136" spans="2:20" ht="23.25" thickBot="1" x14ac:dyDescent="0.3">
      <c r="F136" s="430" t="s">
        <v>122</v>
      </c>
      <c r="G136" s="431" t="s">
        <v>262</v>
      </c>
      <c r="I136" s="432" t="s">
        <v>263</v>
      </c>
      <c r="J136" s="418" t="s">
        <v>264</v>
      </c>
      <c r="K136" s="422" t="s">
        <v>265</v>
      </c>
    </row>
    <row r="137" spans="2:20" x14ac:dyDescent="0.25">
      <c r="B137" s="609" t="s">
        <v>266</v>
      </c>
      <c r="C137" s="610"/>
      <c r="D137" s="610"/>
      <c r="E137" s="610"/>
      <c r="F137" s="390">
        <f>M129</f>
        <v>0</v>
      </c>
      <c r="G137" s="391">
        <f>F137*0%</f>
        <v>0</v>
      </c>
      <c r="I137" s="392">
        <v>0</v>
      </c>
      <c r="J137" s="393">
        <v>0</v>
      </c>
      <c r="K137" s="394">
        <v>0</v>
      </c>
    </row>
    <row r="138" spans="2:20" x14ac:dyDescent="0.25">
      <c r="B138" s="611" t="s">
        <v>267</v>
      </c>
      <c r="C138" s="612"/>
      <c r="D138" s="612"/>
      <c r="E138" s="612"/>
      <c r="F138" s="395">
        <f>N129</f>
        <v>0</v>
      </c>
      <c r="G138" s="396">
        <f>F138*0%</f>
        <v>0</v>
      </c>
      <c r="I138" s="397"/>
      <c r="J138" s="398"/>
      <c r="K138" s="399"/>
    </row>
    <row r="139" spans="2:20" x14ac:dyDescent="0.25">
      <c r="B139" s="611" t="s">
        <v>268</v>
      </c>
      <c r="C139" s="612"/>
      <c r="D139" s="612"/>
      <c r="E139" s="612"/>
      <c r="F139" s="400">
        <f>Q127</f>
        <v>0</v>
      </c>
      <c r="G139" s="401">
        <f>F139*16%</f>
        <v>0</v>
      </c>
      <c r="I139" s="397"/>
      <c r="J139" s="398"/>
      <c r="K139" s="399"/>
    </row>
    <row r="140" spans="2:20" ht="15.75" thickBot="1" x14ac:dyDescent="0.3">
      <c r="B140" s="613" t="s">
        <v>269</v>
      </c>
      <c r="C140" s="614"/>
      <c r="D140" s="614"/>
      <c r="E140" s="614"/>
      <c r="F140" s="395">
        <f>Q128</f>
        <v>0</v>
      </c>
      <c r="G140" s="401">
        <f>F140*31%</f>
        <v>0</v>
      </c>
      <c r="I140" s="402"/>
      <c r="J140" s="403"/>
      <c r="K140" s="404"/>
    </row>
    <row r="141" spans="2:20" ht="15.75" thickBot="1" x14ac:dyDescent="0.3">
      <c r="B141" s="615" t="s">
        <v>270</v>
      </c>
      <c r="C141" s="616"/>
      <c r="D141" s="616"/>
      <c r="E141" s="616"/>
      <c r="F141" s="405">
        <v>0</v>
      </c>
      <c r="G141" s="406">
        <f>F141*8%</f>
        <v>0</v>
      </c>
      <c r="I141" s="407">
        <f>SUM(I137:I140)</f>
        <v>0</v>
      </c>
      <c r="J141" s="408">
        <f>SUM(J137:J140)</f>
        <v>0</v>
      </c>
      <c r="K141" s="409">
        <f>SUM(K137:K140)</f>
        <v>0</v>
      </c>
    </row>
    <row r="142" spans="2:20" ht="15.75" thickBot="1" x14ac:dyDescent="0.3">
      <c r="F142" s="410">
        <f>SUM(F137:F141)</f>
        <v>0</v>
      </c>
      <c r="G142" s="411">
        <f>G139+G140+G141</f>
        <v>0</v>
      </c>
    </row>
    <row r="143" spans="2:20" ht="15.75" thickBot="1" x14ac:dyDescent="0.3">
      <c r="F143" s="412" t="s">
        <v>271</v>
      </c>
      <c r="G143" s="413">
        <f>F142+G142</f>
        <v>0</v>
      </c>
    </row>
    <row r="149" spans="2:20" ht="15.75" thickBot="1" x14ac:dyDescent="0.3"/>
    <row r="150" spans="2:20" ht="15.75" thickBot="1" x14ac:dyDescent="0.3">
      <c r="B150" s="230" t="s">
        <v>144</v>
      </c>
      <c r="C150" s="231"/>
      <c r="D150" s="232"/>
    </row>
    <row r="151" spans="2:20" ht="15.75" thickBot="1" x14ac:dyDescent="0.3">
      <c r="B151" s="233" t="s">
        <v>145</v>
      </c>
      <c r="C151" s="234"/>
      <c r="D151" s="235"/>
      <c r="F151" s="565" t="s">
        <v>169</v>
      </c>
      <c r="G151" s="566"/>
    </row>
    <row r="152" spans="2:20" ht="15.75" thickBot="1" x14ac:dyDescent="0.3">
      <c r="B152" s="137"/>
      <c r="C152" s="137"/>
      <c r="D152" s="137"/>
    </row>
    <row r="153" spans="2:20" ht="15.75" thickBot="1" x14ac:dyDescent="0.3">
      <c r="B153" s="337" t="s">
        <v>245</v>
      </c>
      <c r="C153" s="228"/>
      <c r="D153" s="229"/>
    </row>
    <row r="154" spans="2:20" ht="15.75" thickBot="1" x14ac:dyDescent="0.3"/>
    <row r="155" spans="2:20" ht="15.75" thickBot="1" x14ac:dyDescent="0.3">
      <c r="B155" s="553" t="s">
        <v>142</v>
      </c>
      <c r="C155" s="554"/>
      <c r="D155" s="555"/>
    </row>
    <row r="157" spans="2:20" ht="15.75" thickBot="1" x14ac:dyDescent="0.3"/>
    <row r="158" spans="2:20" x14ac:dyDescent="0.25">
      <c r="M158" s="284"/>
      <c r="N158" s="600" t="s">
        <v>246</v>
      </c>
      <c r="O158" s="601"/>
      <c r="P158" s="602"/>
      <c r="Q158" s="601" t="s">
        <v>247</v>
      </c>
      <c r="R158" s="601"/>
      <c r="S158" s="601"/>
      <c r="T158" s="602"/>
    </row>
    <row r="159" spans="2:20" ht="15.75" thickBot="1" x14ac:dyDescent="0.3">
      <c r="M159" s="284"/>
      <c r="N159" s="603"/>
      <c r="O159" s="604"/>
      <c r="P159" s="605"/>
      <c r="Q159" s="604"/>
      <c r="R159" s="604"/>
      <c r="S159" s="604"/>
      <c r="T159" s="605"/>
    </row>
    <row r="160" spans="2:20" ht="24" thickBot="1" x14ac:dyDescent="0.3">
      <c r="B160" s="414" t="s">
        <v>76</v>
      </c>
      <c r="C160" s="415" t="s">
        <v>86</v>
      </c>
      <c r="D160" s="416" t="s">
        <v>248</v>
      </c>
      <c r="E160" s="417" t="s">
        <v>249</v>
      </c>
      <c r="F160" s="418" t="s">
        <v>250</v>
      </c>
      <c r="G160" s="419" t="s">
        <v>80</v>
      </c>
      <c r="H160" s="420" t="s">
        <v>251</v>
      </c>
      <c r="I160" s="420" t="s">
        <v>82</v>
      </c>
      <c r="J160" s="421" t="s">
        <v>252</v>
      </c>
      <c r="K160" s="422" t="s">
        <v>85</v>
      </c>
      <c r="L160" s="422" t="s">
        <v>84</v>
      </c>
      <c r="M160" s="423" t="s">
        <v>253</v>
      </c>
      <c r="N160" s="424" t="s">
        <v>92</v>
      </c>
      <c r="O160" s="424" t="s">
        <v>93</v>
      </c>
      <c r="P160" s="425" t="s">
        <v>94</v>
      </c>
      <c r="Q160" s="426" t="s">
        <v>92</v>
      </c>
      <c r="R160" s="427" t="s">
        <v>93</v>
      </c>
      <c r="S160" s="428" t="s">
        <v>94</v>
      </c>
      <c r="T160" s="429" t="s">
        <v>254</v>
      </c>
    </row>
    <row r="161" spans="2:20" x14ac:dyDescent="0.25">
      <c r="B161" s="339"/>
      <c r="C161" s="340"/>
      <c r="D161" s="340"/>
      <c r="E161" s="341"/>
      <c r="F161" s="342"/>
      <c r="G161" s="343"/>
      <c r="H161" s="344"/>
      <c r="I161" s="344"/>
      <c r="J161" s="345"/>
      <c r="K161" s="346"/>
      <c r="L161" s="347"/>
      <c r="M161" s="348"/>
      <c r="N161" s="349"/>
      <c r="O161" s="349"/>
      <c r="P161" s="350"/>
      <c r="Q161" s="351"/>
      <c r="R161" s="352">
        <v>0.16</v>
      </c>
      <c r="S161" s="353">
        <f t="shared" ref="S161:S164" si="4">Q161*R161</f>
        <v>0</v>
      </c>
      <c r="T161" s="354">
        <f>Q161+S161+M161</f>
        <v>0</v>
      </c>
    </row>
    <row r="162" spans="2:20" x14ac:dyDescent="0.25">
      <c r="B162" s="355"/>
      <c r="C162" s="356"/>
      <c r="D162" s="357"/>
      <c r="E162" s="358"/>
      <c r="F162" s="358"/>
      <c r="G162" s="359"/>
      <c r="H162" s="346"/>
      <c r="I162" s="346"/>
      <c r="J162" s="360"/>
      <c r="K162" s="357"/>
      <c r="L162" s="357"/>
      <c r="M162" s="361"/>
      <c r="N162" s="362"/>
      <c r="O162" s="362"/>
      <c r="P162" s="363"/>
      <c r="Q162" s="364"/>
      <c r="R162" s="352">
        <v>0.16</v>
      </c>
      <c r="S162" s="353">
        <f t="shared" si="4"/>
        <v>0</v>
      </c>
      <c r="T162" s="354">
        <f>Q162+S162+M162</f>
        <v>0</v>
      </c>
    </row>
    <row r="163" spans="2:20" x14ac:dyDescent="0.25">
      <c r="B163" s="365"/>
      <c r="C163" s="366"/>
      <c r="D163" s="357"/>
      <c r="E163" s="367"/>
      <c r="F163" s="368"/>
      <c r="G163" s="369"/>
      <c r="H163" s="346"/>
      <c r="I163" s="346"/>
      <c r="J163" s="360"/>
      <c r="K163" s="357"/>
      <c r="L163" s="346"/>
      <c r="M163" s="348"/>
      <c r="N163" s="370"/>
      <c r="O163" s="370"/>
      <c r="P163" s="370"/>
      <c r="Q163" s="353"/>
      <c r="R163" s="371">
        <v>0.16</v>
      </c>
      <c r="S163" s="372">
        <f t="shared" si="4"/>
        <v>0</v>
      </c>
      <c r="T163" s="354">
        <f>Q163+S163+M163</f>
        <v>0</v>
      </c>
    </row>
    <row r="164" spans="2:20" ht="15.75" thickBot="1" x14ac:dyDescent="0.3">
      <c r="B164" s="373"/>
      <c r="C164" s="374"/>
      <c r="D164" s="374"/>
      <c r="E164" s="375"/>
      <c r="F164" s="376"/>
      <c r="G164" s="377"/>
      <c r="H164" s="378"/>
      <c r="I164" s="378"/>
      <c r="J164" s="379"/>
      <c r="K164" s="380"/>
      <c r="L164" s="347"/>
      <c r="M164" s="381"/>
      <c r="N164" s="382"/>
      <c r="O164" s="370"/>
      <c r="P164" s="370"/>
      <c r="Q164" s="353"/>
      <c r="R164" s="371">
        <v>0.16</v>
      </c>
      <c r="S164" s="372">
        <f t="shared" si="4"/>
        <v>0</v>
      </c>
      <c r="T164" s="354">
        <f>Q164+S164+M164</f>
        <v>0</v>
      </c>
    </row>
    <row r="165" spans="2:20" ht="15.75" thickBot="1" x14ac:dyDescent="0.3">
      <c r="B165" s="606" t="s">
        <v>261</v>
      </c>
      <c r="C165" s="607"/>
      <c r="D165" s="607"/>
      <c r="E165" s="607"/>
      <c r="F165" s="607"/>
      <c r="G165" s="607"/>
      <c r="H165" s="607"/>
      <c r="I165" s="607"/>
      <c r="J165" s="608"/>
      <c r="K165" s="383"/>
      <c r="L165" s="384"/>
      <c r="M165" s="385">
        <f>SUM(M161:M164)</f>
        <v>0</v>
      </c>
      <c r="N165" s="386">
        <f>SUM(N161:N164)</f>
        <v>0</v>
      </c>
      <c r="O165" s="384">
        <f>SUM(O161:O164)</f>
        <v>0</v>
      </c>
      <c r="P165" s="387">
        <f>SUM(P161:P164)</f>
        <v>0</v>
      </c>
      <c r="Q165" s="387">
        <f>SUM(Q161:Q164)</f>
        <v>0</v>
      </c>
      <c r="R165" s="388">
        <v>0.16</v>
      </c>
      <c r="S165" s="389">
        <f>SUM(S161:S164)</f>
        <v>0</v>
      </c>
      <c r="T165" s="387">
        <f>SUM(T161:T164)</f>
        <v>0</v>
      </c>
    </row>
    <row r="171" spans="2:20" ht="15" customHeight="1" thickBot="1" x14ac:dyDescent="0.3"/>
    <row r="172" spans="2:20" ht="23.25" thickBot="1" x14ac:dyDescent="0.3">
      <c r="F172" s="430" t="s">
        <v>122</v>
      </c>
      <c r="G172" s="431" t="s">
        <v>262</v>
      </c>
      <c r="I172" s="432" t="s">
        <v>263</v>
      </c>
      <c r="J172" s="418" t="s">
        <v>264</v>
      </c>
      <c r="K172" s="422" t="s">
        <v>265</v>
      </c>
    </row>
    <row r="173" spans="2:20" ht="15.75" customHeight="1" x14ac:dyDescent="0.25">
      <c r="B173" s="609" t="s">
        <v>266</v>
      </c>
      <c r="C173" s="610"/>
      <c r="D173" s="610"/>
      <c r="E173" s="610"/>
      <c r="F173" s="390">
        <f>M165</f>
        <v>0</v>
      </c>
      <c r="G173" s="391">
        <f>F173*0%</f>
        <v>0</v>
      </c>
      <c r="I173" s="392">
        <v>0</v>
      </c>
      <c r="J173" s="393">
        <v>0</v>
      </c>
      <c r="K173" s="394">
        <v>0</v>
      </c>
    </row>
    <row r="174" spans="2:20" x14ac:dyDescent="0.25">
      <c r="B174" s="611" t="s">
        <v>267</v>
      </c>
      <c r="C174" s="612"/>
      <c r="D174" s="612"/>
      <c r="E174" s="612"/>
      <c r="F174" s="395">
        <f>N165</f>
        <v>0</v>
      </c>
      <c r="G174" s="396">
        <f>F174*0%</f>
        <v>0</v>
      </c>
      <c r="I174" s="397"/>
      <c r="J174" s="398"/>
      <c r="K174" s="399"/>
    </row>
    <row r="175" spans="2:20" ht="15.75" customHeight="1" x14ac:dyDescent="0.25">
      <c r="B175" s="611" t="s">
        <v>268</v>
      </c>
      <c r="C175" s="612"/>
      <c r="D175" s="612"/>
      <c r="E175" s="612"/>
      <c r="F175" s="400">
        <f>Q163</f>
        <v>0</v>
      </c>
      <c r="G175" s="401">
        <f>F175*16%</f>
        <v>0</v>
      </c>
      <c r="I175" s="397"/>
      <c r="J175" s="398"/>
      <c r="K175" s="399"/>
    </row>
    <row r="176" spans="2:20" ht="15.75" thickBot="1" x14ac:dyDescent="0.3">
      <c r="B176" s="613" t="s">
        <v>269</v>
      </c>
      <c r="C176" s="614"/>
      <c r="D176" s="614"/>
      <c r="E176" s="614"/>
      <c r="F176" s="395">
        <f>Q164</f>
        <v>0</v>
      </c>
      <c r="G176" s="401">
        <f>F176*31%</f>
        <v>0</v>
      </c>
      <c r="I176" s="402"/>
      <c r="J176" s="403"/>
      <c r="K176" s="404"/>
    </row>
    <row r="177" spans="2:11" ht="15.75" thickBot="1" x14ac:dyDescent="0.3">
      <c r="B177" s="615" t="s">
        <v>270</v>
      </c>
      <c r="C177" s="616"/>
      <c r="D177" s="616"/>
      <c r="E177" s="616"/>
      <c r="F177" s="405">
        <v>0</v>
      </c>
      <c r="G177" s="406">
        <f>F177*8%</f>
        <v>0</v>
      </c>
      <c r="I177" s="407">
        <f>SUM(I173:I176)</f>
        <v>0</v>
      </c>
      <c r="J177" s="408">
        <f>SUM(J173:J176)</f>
        <v>0</v>
      </c>
      <c r="K177" s="409">
        <f>SUM(K173:K176)</f>
        <v>0</v>
      </c>
    </row>
    <row r="178" spans="2:11" ht="15.75" thickBot="1" x14ac:dyDescent="0.3">
      <c r="F178" s="410">
        <f>SUM(F173:F177)</f>
        <v>0</v>
      </c>
      <c r="G178" s="411">
        <f>G175+G176+G177</f>
        <v>0</v>
      </c>
    </row>
    <row r="179" spans="2:11" ht="15.75" thickBot="1" x14ac:dyDescent="0.3">
      <c r="F179" s="412" t="s">
        <v>271</v>
      </c>
      <c r="G179" s="413">
        <f>F178+G178</f>
        <v>0</v>
      </c>
    </row>
    <row r="185" spans="2:11" ht="15.75" thickBot="1" x14ac:dyDescent="0.3"/>
    <row r="186" spans="2:11" ht="15.75" thickBot="1" x14ac:dyDescent="0.3">
      <c r="B186" s="230" t="s">
        <v>144</v>
      </c>
      <c r="C186" s="231"/>
      <c r="D186" s="232"/>
    </row>
    <row r="187" spans="2:11" ht="15.75" thickBot="1" x14ac:dyDescent="0.3">
      <c r="B187" s="233" t="s">
        <v>145</v>
      </c>
      <c r="C187" s="234"/>
      <c r="D187" s="235"/>
      <c r="F187" s="565" t="s">
        <v>170</v>
      </c>
      <c r="G187" s="566"/>
    </row>
    <row r="188" spans="2:11" ht="15.75" thickBot="1" x14ac:dyDescent="0.3">
      <c r="B188" s="137"/>
      <c r="C188" s="137"/>
      <c r="D188" s="137"/>
    </row>
    <row r="189" spans="2:11" ht="15.75" thickBot="1" x14ac:dyDescent="0.3">
      <c r="B189" s="337" t="s">
        <v>245</v>
      </c>
      <c r="C189" s="228"/>
      <c r="D189" s="229"/>
    </row>
    <row r="190" spans="2:11" ht="15.75" thickBot="1" x14ac:dyDescent="0.3"/>
    <row r="191" spans="2:11" ht="15.75" thickBot="1" x14ac:dyDescent="0.3">
      <c r="B191" s="553" t="s">
        <v>142</v>
      </c>
      <c r="C191" s="554"/>
      <c r="D191" s="555"/>
    </row>
    <row r="193" spans="2:20" ht="15.75" thickBot="1" x14ac:dyDescent="0.3"/>
    <row r="194" spans="2:20" x14ac:dyDescent="0.25">
      <c r="M194" s="284"/>
      <c r="N194" s="600" t="s">
        <v>246</v>
      </c>
      <c r="O194" s="601"/>
      <c r="P194" s="602"/>
      <c r="Q194" s="601" t="s">
        <v>247</v>
      </c>
      <c r="R194" s="601"/>
      <c r="S194" s="601"/>
      <c r="T194" s="602"/>
    </row>
    <row r="195" spans="2:20" ht="15.75" thickBot="1" x14ac:dyDescent="0.3">
      <c r="M195" s="284"/>
      <c r="N195" s="603"/>
      <c r="O195" s="604"/>
      <c r="P195" s="605"/>
      <c r="Q195" s="604"/>
      <c r="R195" s="604"/>
      <c r="S195" s="604"/>
      <c r="T195" s="605"/>
    </row>
    <row r="196" spans="2:20" ht="24" thickBot="1" x14ac:dyDescent="0.3">
      <c r="B196" s="414" t="s">
        <v>76</v>
      </c>
      <c r="C196" s="415" t="s">
        <v>86</v>
      </c>
      <c r="D196" s="416" t="s">
        <v>248</v>
      </c>
      <c r="E196" s="417" t="s">
        <v>249</v>
      </c>
      <c r="F196" s="418" t="s">
        <v>250</v>
      </c>
      <c r="G196" s="419" t="s">
        <v>80</v>
      </c>
      <c r="H196" s="420" t="s">
        <v>251</v>
      </c>
      <c r="I196" s="420" t="s">
        <v>82</v>
      </c>
      <c r="J196" s="421" t="s">
        <v>252</v>
      </c>
      <c r="K196" s="422" t="s">
        <v>85</v>
      </c>
      <c r="L196" s="422" t="s">
        <v>84</v>
      </c>
      <c r="M196" s="423" t="s">
        <v>253</v>
      </c>
      <c r="N196" s="424" t="s">
        <v>92</v>
      </c>
      <c r="O196" s="424" t="s">
        <v>93</v>
      </c>
      <c r="P196" s="425" t="s">
        <v>94</v>
      </c>
      <c r="Q196" s="426" t="s">
        <v>92</v>
      </c>
      <c r="R196" s="427" t="s">
        <v>93</v>
      </c>
      <c r="S196" s="428" t="s">
        <v>94</v>
      </c>
      <c r="T196" s="429" t="s">
        <v>254</v>
      </c>
    </row>
    <row r="197" spans="2:20" x14ac:dyDescent="0.25">
      <c r="B197" s="339"/>
      <c r="C197" s="340"/>
      <c r="D197" s="340"/>
      <c r="E197" s="341"/>
      <c r="F197" s="342"/>
      <c r="G197" s="343"/>
      <c r="H197" s="344"/>
      <c r="I197" s="344"/>
      <c r="J197" s="345"/>
      <c r="K197" s="346"/>
      <c r="L197" s="347"/>
      <c r="M197" s="348"/>
      <c r="N197" s="349"/>
      <c r="O197" s="349"/>
      <c r="P197" s="350"/>
      <c r="Q197" s="351"/>
      <c r="R197" s="352">
        <v>0.16</v>
      </c>
      <c r="S197" s="353">
        <f t="shared" ref="S197:S200" si="5">Q197*R197</f>
        <v>0</v>
      </c>
      <c r="T197" s="354">
        <f>Q197+S197+M197</f>
        <v>0</v>
      </c>
    </row>
    <row r="198" spans="2:20" x14ac:dyDescent="0.25">
      <c r="B198" s="355"/>
      <c r="C198" s="356"/>
      <c r="D198" s="357"/>
      <c r="E198" s="358"/>
      <c r="F198" s="358"/>
      <c r="G198" s="359"/>
      <c r="H198" s="346"/>
      <c r="I198" s="346"/>
      <c r="J198" s="360"/>
      <c r="K198" s="357"/>
      <c r="L198" s="357"/>
      <c r="M198" s="361"/>
      <c r="N198" s="362"/>
      <c r="O198" s="362"/>
      <c r="P198" s="363"/>
      <c r="Q198" s="364"/>
      <c r="R198" s="352">
        <v>0.16</v>
      </c>
      <c r="S198" s="353">
        <f t="shared" si="5"/>
        <v>0</v>
      </c>
      <c r="T198" s="354">
        <f>Q198+S198+M198</f>
        <v>0</v>
      </c>
    </row>
    <row r="199" spans="2:20" x14ac:dyDescent="0.25">
      <c r="B199" s="365"/>
      <c r="C199" s="366"/>
      <c r="D199" s="357"/>
      <c r="E199" s="367"/>
      <c r="F199" s="368"/>
      <c r="G199" s="369"/>
      <c r="H199" s="346"/>
      <c r="I199" s="346"/>
      <c r="J199" s="360"/>
      <c r="K199" s="357"/>
      <c r="L199" s="346"/>
      <c r="M199" s="348"/>
      <c r="N199" s="370"/>
      <c r="O199" s="370"/>
      <c r="P199" s="370"/>
      <c r="Q199" s="353"/>
      <c r="R199" s="371">
        <v>0.16</v>
      </c>
      <c r="S199" s="372">
        <f t="shared" si="5"/>
        <v>0</v>
      </c>
      <c r="T199" s="354">
        <f>Q199+S199+M199</f>
        <v>0</v>
      </c>
    </row>
    <row r="200" spans="2:20" ht="15.75" thickBot="1" x14ac:dyDescent="0.3">
      <c r="B200" s="373"/>
      <c r="C200" s="374"/>
      <c r="D200" s="374"/>
      <c r="E200" s="375"/>
      <c r="F200" s="376"/>
      <c r="G200" s="377"/>
      <c r="H200" s="378"/>
      <c r="I200" s="378"/>
      <c r="J200" s="379"/>
      <c r="K200" s="380"/>
      <c r="L200" s="347"/>
      <c r="M200" s="381"/>
      <c r="N200" s="382"/>
      <c r="O200" s="370"/>
      <c r="P200" s="370"/>
      <c r="Q200" s="353"/>
      <c r="R200" s="371">
        <v>0.16</v>
      </c>
      <c r="S200" s="372">
        <f t="shared" si="5"/>
        <v>0</v>
      </c>
      <c r="T200" s="354">
        <f>Q200+S200+M200</f>
        <v>0</v>
      </c>
    </row>
    <row r="201" spans="2:20" ht="15.75" thickBot="1" x14ac:dyDescent="0.3">
      <c r="B201" s="606" t="s">
        <v>261</v>
      </c>
      <c r="C201" s="607"/>
      <c r="D201" s="607"/>
      <c r="E201" s="607"/>
      <c r="F201" s="607"/>
      <c r="G201" s="607"/>
      <c r="H201" s="607"/>
      <c r="I201" s="607"/>
      <c r="J201" s="608"/>
      <c r="K201" s="383"/>
      <c r="L201" s="384"/>
      <c r="M201" s="385">
        <f>SUM(M197:M200)</f>
        <v>0</v>
      </c>
      <c r="N201" s="386">
        <f>SUM(N197:N200)</f>
        <v>0</v>
      </c>
      <c r="O201" s="384">
        <f>SUM(O197:O200)</f>
        <v>0</v>
      </c>
      <c r="P201" s="387">
        <f>SUM(P197:P200)</f>
        <v>0</v>
      </c>
      <c r="Q201" s="387">
        <f>SUM(Q197:Q200)</f>
        <v>0</v>
      </c>
      <c r="R201" s="388">
        <v>0.16</v>
      </c>
      <c r="S201" s="389">
        <f>SUM(S197:S200)</f>
        <v>0</v>
      </c>
      <c r="T201" s="387">
        <f>SUM(T197:T200)</f>
        <v>0</v>
      </c>
    </row>
    <row r="207" spans="2:20" ht="15.75" thickBot="1" x14ac:dyDescent="0.3"/>
    <row r="208" spans="2:20" ht="23.25" thickBot="1" x14ac:dyDescent="0.3">
      <c r="F208" s="430" t="s">
        <v>122</v>
      </c>
      <c r="G208" s="431" t="s">
        <v>262</v>
      </c>
      <c r="I208" s="432" t="s">
        <v>263</v>
      </c>
      <c r="J208" s="418" t="s">
        <v>264</v>
      </c>
      <c r="K208" s="422" t="s">
        <v>265</v>
      </c>
    </row>
    <row r="209" spans="2:11" x14ac:dyDescent="0.25">
      <c r="B209" s="609" t="s">
        <v>266</v>
      </c>
      <c r="C209" s="610"/>
      <c r="D209" s="610"/>
      <c r="E209" s="610"/>
      <c r="F209" s="390">
        <f>M201</f>
        <v>0</v>
      </c>
      <c r="G209" s="391">
        <f>F209*0%</f>
        <v>0</v>
      </c>
      <c r="I209" s="392">
        <v>0</v>
      </c>
      <c r="J209" s="393">
        <v>0</v>
      </c>
      <c r="K209" s="394">
        <v>0</v>
      </c>
    </row>
    <row r="210" spans="2:11" x14ac:dyDescent="0.25">
      <c r="B210" s="611" t="s">
        <v>272</v>
      </c>
      <c r="C210" s="612"/>
      <c r="D210" s="612"/>
      <c r="E210" s="612"/>
      <c r="F210" s="395">
        <f>N201</f>
        <v>0</v>
      </c>
      <c r="G210" s="396">
        <f>F210*0%</f>
        <v>0</v>
      </c>
      <c r="I210" s="397"/>
      <c r="J210" s="398"/>
      <c r="K210" s="399"/>
    </row>
    <row r="211" spans="2:11" x14ac:dyDescent="0.25">
      <c r="B211" s="611" t="s">
        <v>268</v>
      </c>
      <c r="C211" s="612"/>
      <c r="D211" s="612"/>
      <c r="E211" s="612"/>
      <c r="F211" s="400">
        <f>Q199</f>
        <v>0</v>
      </c>
      <c r="G211" s="401">
        <f>F211*16%</f>
        <v>0</v>
      </c>
      <c r="I211" s="397"/>
      <c r="J211" s="398"/>
      <c r="K211" s="399"/>
    </row>
    <row r="212" spans="2:11" ht="15" customHeight="1" thickBot="1" x14ac:dyDescent="0.3">
      <c r="B212" s="613" t="s">
        <v>269</v>
      </c>
      <c r="C212" s="614"/>
      <c r="D212" s="614"/>
      <c r="E212" s="614"/>
      <c r="F212" s="395">
        <f>Q200</f>
        <v>0</v>
      </c>
      <c r="G212" s="401">
        <f>F212*31%</f>
        <v>0</v>
      </c>
      <c r="I212" s="402"/>
      <c r="J212" s="403"/>
      <c r="K212" s="404"/>
    </row>
    <row r="213" spans="2:11" ht="15.75" thickBot="1" x14ac:dyDescent="0.3">
      <c r="B213" s="615" t="s">
        <v>270</v>
      </c>
      <c r="C213" s="616"/>
      <c r="D213" s="616"/>
      <c r="E213" s="616"/>
      <c r="F213" s="405">
        <v>0</v>
      </c>
      <c r="G213" s="406">
        <f>F213*8%</f>
        <v>0</v>
      </c>
      <c r="I213" s="407">
        <f>SUM(I209:I212)</f>
        <v>0</v>
      </c>
      <c r="J213" s="408">
        <f>SUM(J209:J212)</f>
        <v>0</v>
      </c>
      <c r="K213" s="409">
        <f>SUM(K209:K212)</f>
        <v>0</v>
      </c>
    </row>
    <row r="214" spans="2:11" ht="15.75" customHeight="1" thickBot="1" x14ac:dyDescent="0.3">
      <c r="F214" s="410">
        <f>SUM(F209:F213)</f>
        <v>0</v>
      </c>
      <c r="G214" s="411">
        <f>G211+G212+G213</f>
        <v>0</v>
      </c>
    </row>
    <row r="215" spans="2:11" ht="15.75" thickBot="1" x14ac:dyDescent="0.3">
      <c r="F215" s="412" t="s">
        <v>271</v>
      </c>
      <c r="G215" s="413">
        <f>F214+G214</f>
        <v>0</v>
      </c>
    </row>
    <row r="216" spans="2:11" ht="15.75" customHeight="1" x14ac:dyDescent="0.25"/>
    <row r="222" spans="2:11" ht="15.75" thickBot="1" x14ac:dyDescent="0.3"/>
    <row r="223" spans="2:11" ht="15.75" thickBot="1" x14ac:dyDescent="0.3">
      <c r="B223" s="230" t="s">
        <v>144</v>
      </c>
      <c r="C223" s="231"/>
      <c r="D223" s="232"/>
    </row>
    <row r="224" spans="2:11" ht="15.75" thickBot="1" x14ac:dyDescent="0.3">
      <c r="B224" s="233" t="s">
        <v>145</v>
      </c>
      <c r="C224" s="234"/>
      <c r="D224" s="235"/>
      <c r="F224" s="565" t="s">
        <v>171</v>
      </c>
      <c r="G224" s="566"/>
    </row>
    <row r="225" spans="2:20" ht="15.75" thickBot="1" x14ac:dyDescent="0.3">
      <c r="B225" s="137"/>
      <c r="C225" s="137"/>
      <c r="D225" s="137"/>
    </row>
    <row r="226" spans="2:20" ht="15.75" thickBot="1" x14ac:dyDescent="0.3">
      <c r="B226" s="337" t="s">
        <v>245</v>
      </c>
      <c r="C226" s="228"/>
      <c r="D226" s="229"/>
    </row>
    <row r="227" spans="2:20" ht="15.75" thickBot="1" x14ac:dyDescent="0.3"/>
    <row r="228" spans="2:20" ht="15.75" thickBot="1" x14ac:dyDescent="0.3">
      <c r="B228" s="553" t="s">
        <v>142</v>
      </c>
      <c r="C228" s="554"/>
      <c r="D228" s="555"/>
    </row>
    <row r="230" spans="2:20" ht="15.75" thickBot="1" x14ac:dyDescent="0.3"/>
    <row r="231" spans="2:20" x14ac:dyDescent="0.25">
      <c r="M231" s="284"/>
      <c r="N231" s="600" t="s">
        <v>246</v>
      </c>
      <c r="O231" s="601"/>
      <c r="P231" s="602"/>
      <c r="Q231" s="601" t="s">
        <v>247</v>
      </c>
      <c r="R231" s="601"/>
      <c r="S231" s="601"/>
      <c r="T231" s="602"/>
    </row>
    <row r="232" spans="2:20" ht="15.75" thickBot="1" x14ac:dyDescent="0.3">
      <c r="M232" s="284"/>
      <c r="N232" s="603"/>
      <c r="O232" s="604"/>
      <c r="P232" s="605"/>
      <c r="Q232" s="604"/>
      <c r="R232" s="604"/>
      <c r="S232" s="604"/>
      <c r="T232" s="605"/>
    </row>
    <row r="233" spans="2:20" ht="24" thickBot="1" x14ac:dyDescent="0.3">
      <c r="B233" s="414" t="s">
        <v>76</v>
      </c>
      <c r="C233" s="415" t="s">
        <v>86</v>
      </c>
      <c r="D233" s="416" t="s">
        <v>248</v>
      </c>
      <c r="E233" s="417" t="s">
        <v>249</v>
      </c>
      <c r="F233" s="418" t="s">
        <v>250</v>
      </c>
      <c r="G233" s="419" t="s">
        <v>80</v>
      </c>
      <c r="H233" s="420" t="s">
        <v>251</v>
      </c>
      <c r="I233" s="420" t="s">
        <v>82</v>
      </c>
      <c r="J233" s="421" t="s">
        <v>252</v>
      </c>
      <c r="K233" s="422" t="s">
        <v>85</v>
      </c>
      <c r="L233" s="422" t="s">
        <v>84</v>
      </c>
      <c r="M233" s="423" t="s">
        <v>253</v>
      </c>
      <c r="N233" s="424" t="s">
        <v>92</v>
      </c>
      <c r="O233" s="424" t="s">
        <v>93</v>
      </c>
      <c r="P233" s="425" t="s">
        <v>94</v>
      </c>
      <c r="Q233" s="426" t="s">
        <v>92</v>
      </c>
      <c r="R233" s="427" t="s">
        <v>93</v>
      </c>
      <c r="S233" s="428" t="s">
        <v>94</v>
      </c>
      <c r="T233" s="429" t="s">
        <v>254</v>
      </c>
    </row>
    <row r="234" spans="2:20" x14ac:dyDescent="0.25">
      <c r="B234" s="339"/>
      <c r="C234" s="340"/>
      <c r="D234" s="340"/>
      <c r="E234" s="341"/>
      <c r="F234" s="342"/>
      <c r="G234" s="343"/>
      <c r="H234" s="344"/>
      <c r="I234" s="344"/>
      <c r="J234" s="345"/>
      <c r="K234" s="346"/>
      <c r="L234" s="347"/>
      <c r="M234" s="348"/>
      <c r="N234" s="349"/>
      <c r="O234" s="349"/>
      <c r="P234" s="350"/>
      <c r="Q234" s="351"/>
      <c r="R234" s="352">
        <v>0.16</v>
      </c>
      <c r="S234" s="353">
        <f t="shared" ref="S234:S237" si="6">Q234*R234</f>
        <v>0</v>
      </c>
      <c r="T234" s="354">
        <f>Q234+S234+M234</f>
        <v>0</v>
      </c>
    </row>
    <row r="235" spans="2:20" x14ac:dyDescent="0.25">
      <c r="B235" s="355"/>
      <c r="C235" s="356"/>
      <c r="D235" s="357"/>
      <c r="E235" s="358"/>
      <c r="F235" s="358"/>
      <c r="G235" s="359"/>
      <c r="H235" s="346"/>
      <c r="I235" s="346"/>
      <c r="J235" s="360"/>
      <c r="K235" s="357"/>
      <c r="L235" s="357"/>
      <c r="M235" s="361"/>
      <c r="N235" s="362"/>
      <c r="O235" s="362"/>
      <c r="P235" s="363"/>
      <c r="Q235" s="364"/>
      <c r="R235" s="352">
        <v>0.16</v>
      </c>
      <c r="S235" s="353">
        <f t="shared" si="6"/>
        <v>0</v>
      </c>
      <c r="T235" s="354">
        <f>Q235+S235+M235</f>
        <v>0</v>
      </c>
    </row>
    <row r="236" spans="2:20" x14ac:dyDescent="0.25">
      <c r="B236" s="365"/>
      <c r="C236" s="366"/>
      <c r="D236" s="357"/>
      <c r="E236" s="367"/>
      <c r="F236" s="368"/>
      <c r="G236" s="369"/>
      <c r="H236" s="346"/>
      <c r="I236" s="346"/>
      <c r="J236" s="360"/>
      <c r="K236" s="357"/>
      <c r="L236" s="346"/>
      <c r="M236" s="348"/>
      <c r="N236" s="370"/>
      <c r="O236" s="370"/>
      <c r="P236" s="370"/>
      <c r="Q236" s="353"/>
      <c r="R236" s="371">
        <v>0.16</v>
      </c>
      <c r="S236" s="372">
        <f t="shared" si="6"/>
        <v>0</v>
      </c>
      <c r="T236" s="354">
        <f>Q236+S236+M236</f>
        <v>0</v>
      </c>
    </row>
    <row r="237" spans="2:20" ht="15.75" thickBot="1" x14ac:dyDescent="0.3">
      <c r="B237" s="373"/>
      <c r="C237" s="374"/>
      <c r="D237" s="374"/>
      <c r="E237" s="375"/>
      <c r="F237" s="376"/>
      <c r="G237" s="377"/>
      <c r="H237" s="378"/>
      <c r="I237" s="378"/>
      <c r="J237" s="379"/>
      <c r="K237" s="380"/>
      <c r="L237" s="347"/>
      <c r="M237" s="381"/>
      <c r="N237" s="382"/>
      <c r="O237" s="370"/>
      <c r="P237" s="370"/>
      <c r="Q237" s="353"/>
      <c r="R237" s="371">
        <v>0.16</v>
      </c>
      <c r="S237" s="372">
        <f t="shared" si="6"/>
        <v>0</v>
      </c>
      <c r="T237" s="354">
        <f>Q237+S237+M237</f>
        <v>0</v>
      </c>
    </row>
    <row r="238" spans="2:20" ht="15.75" thickBot="1" x14ac:dyDescent="0.3">
      <c r="B238" s="606" t="s">
        <v>261</v>
      </c>
      <c r="C238" s="607"/>
      <c r="D238" s="607"/>
      <c r="E238" s="607"/>
      <c r="F238" s="607"/>
      <c r="G238" s="607"/>
      <c r="H238" s="607"/>
      <c r="I238" s="607"/>
      <c r="J238" s="608"/>
      <c r="K238" s="383"/>
      <c r="L238" s="384"/>
      <c r="M238" s="385">
        <f>SUM(M234:M237)</f>
        <v>0</v>
      </c>
      <c r="N238" s="386">
        <f>SUM(N234:N237)</f>
        <v>0</v>
      </c>
      <c r="O238" s="384">
        <f>SUM(O234:O237)</f>
        <v>0</v>
      </c>
      <c r="P238" s="387">
        <f>SUM(P234:P237)</f>
        <v>0</v>
      </c>
      <c r="Q238" s="387">
        <f>SUM(Q234:Q237)</f>
        <v>0</v>
      </c>
      <c r="R238" s="388">
        <v>0.16</v>
      </c>
      <c r="S238" s="389">
        <f>SUM(S234:S237)</f>
        <v>0</v>
      </c>
      <c r="T238" s="387">
        <f>SUM(T234:T237)</f>
        <v>0</v>
      </c>
    </row>
    <row r="244" spans="2:11" ht="15.75" thickBot="1" x14ac:dyDescent="0.3"/>
    <row r="245" spans="2:11" ht="23.25" thickBot="1" x14ac:dyDescent="0.3">
      <c r="F245" s="430" t="s">
        <v>122</v>
      </c>
      <c r="G245" s="431" t="s">
        <v>262</v>
      </c>
      <c r="I245" s="432" t="s">
        <v>263</v>
      </c>
      <c r="J245" s="418" t="s">
        <v>264</v>
      </c>
      <c r="K245" s="422" t="s">
        <v>265</v>
      </c>
    </row>
    <row r="246" spans="2:11" x14ac:dyDescent="0.25">
      <c r="B246" s="609" t="s">
        <v>266</v>
      </c>
      <c r="C246" s="610"/>
      <c r="D246" s="610"/>
      <c r="E246" s="610"/>
      <c r="F246" s="390">
        <f>M238</f>
        <v>0</v>
      </c>
      <c r="G246" s="391">
        <f>F246*0%</f>
        <v>0</v>
      </c>
      <c r="I246" s="392">
        <v>0</v>
      </c>
      <c r="J246" s="393">
        <v>0</v>
      </c>
      <c r="K246" s="394">
        <v>0</v>
      </c>
    </row>
    <row r="247" spans="2:11" x14ac:dyDescent="0.25">
      <c r="B247" s="611" t="s">
        <v>267</v>
      </c>
      <c r="C247" s="612"/>
      <c r="D247" s="612"/>
      <c r="E247" s="612"/>
      <c r="F247" s="395">
        <f>N238</f>
        <v>0</v>
      </c>
      <c r="G247" s="396">
        <f>F247*0%</f>
        <v>0</v>
      </c>
      <c r="I247" s="397"/>
      <c r="J247" s="398"/>
      <c r="K247" s="399"/>
    </row>
    <row r="248" spans="2:11" x14ac:dyDescent="0.25">
      <c r="B248" s="611" t="s">
        <v>268</v>
      </c>
      <c r="C248" s="612"/>
      <c r="D248" s="612"/>
      <c r="E248" s="612"/>
      <c r="F248" s="400">
        <f>Q236</f>
        <v>0</v>
      </c>
      <c r="G248" s="401">
        <f>F248*16%</f>
        <v>0</v>
      </c>
      <c r="I248" s="397"/>
      <c r="J248" s="398"/>
      <c r="K248" s="399"/>
    </row>
    <row r="249" spans="2:11" ht="15.75" thickBot="1" x14ac:dyDescent="0.3">
      <c r="B249" s="613" t="s">
        <v>269</v>
      </c>
      <c r="C249" s="614"/>
      <c r="D249" s="614"/>
      <c r="E249" s="614"/>
      <c r="F249" s="395">
        <f>Q237</f>
        <v>0</v>
      </c>
      <c r="G249" s="401">
        <f>F249*31%</f>
        <v>0</v>
      </c>
      <c r="I249" s="402"/>
      <c r="J249" s="403"/>
      <c r="K249" s="404"/>
    </row>
    <row r="250" spans="2:11" ht="15.75" thickBot="1" x14ac:dyDescent="0.3">
      <c r="B250" s="615" t="s">
        <v>270</v>
      </c>
      <c r="C250" s="616"/>
      <c r="D250" s="616"/>
      <c r="E250" s="616"/>
      <c r="F250" s="405">
        <v>0</v>
      </c>
      <c r="G250" s="406">
        <f>F250*8%</f>
        <v>0</v>
      </c>
      <c r="I250" s="407">
        <f>SUM(I246:I249)</f>
        <v>0</v>
      </c>
      <c r="J250" s="408">
        <f>SUM(J246:J249)</f>
        <v>0</v>
      </c>
      <c r="K250" s="409">
        <f>SUM(K246:K249)</f>
        <v>0</v>
      </c>
    </row>
    <row r="251" spans="2:11" ht="15.75" thickBot="1" x14ac:dyDescent="0.3">
      <c r="F251" s="410">
        <f>SUM(F246:F250)</f>
        <v>0</v>
      </c>
      <c r="G251" s="411">
        <f>G248+G249+G250</f>
        <v>0</v>
      </c>
    </row>
    <row r="252" spans="2:11" ht="15.75" thickBot="1" x14ac:dyDescent="0.3">
      <c r="F252" s="412" t="s">
        <v>271</v>
      </c>
      <c r="G252" s="413">
        <f>F251+G251</f>
        <v>0</v>
      </c>
    </row>
    <row r="253" spans="2:11" ht="15" customHeight="1" x14ac:dyDescent="0.25"/>
    <row r="255" spans="2:11" ht="15.75" customHeight="1" x14ac:dyDescent="0.25"/>
    <row r="257" spans="2:20" ht="15.75" customHeight="1" x14ac:dyDescent="0.25"/>
    <row r="258" spans="2:20" ht="15.75" thickBot="1" x14ac:dyDescent="0.3"/>
    <row r="259" spans="2:20" ht="15.75" thickBot="1" x14ac:dyDescent="0.3">
      <c r="B259" s="230" t="s">
        <v>144</v>
      </c>
      <c r="C259" s="231"/>
      <c r="D259" s="232"/>
    </row>
    <row r="260" spans="2:20" ht="15.75" thickBot="1" x14ac:dyDescent="0.3">
      <c r="B260" s="233" t="s">
        <v>145</v>
      </c>
      <c r="C260" s="234"/>
      <c r="D260" s="235"/>
      <c r="F260" s="565" t="s">
        <v>172</v>
      </c>
      <c r="G260" s="566"/>
    </row>
    <row r="261" spans="2:20" ht="15.75" thickBot="1" x14ac:dyDescent="0.3">
      <c r="B261" s="137"/>
      <c r="C261" s="137"/>
      <c r="D261" s="137"/>
    </row>
    <row r="262" spans="2:20" ht="15.75" thickBot="1" x14ac:dyDescent="0.3">
      <c r="B262" s="337" t="s">
        <v>245</v>
      </c>
      <c r="C262" s="228"/>
      <c r="D262" s="229"/>
    </row>
    <row r="263" spans="2:20" ht="15.75" thickBot="1" x14ac:dyDescent="0.3"/>
    <row r="264" spans="2:20" ht="15.75" thickBot="1" x14ac:dyDescent="0.3">
      <c r="B264" s="553" t="s">
        <v>142</v>
      </c>
      <c r="C264" s="554"/>
      <c r="D264" s="555"/>
    </row>
    <row r="266" spans="2:20" ht="15.75" thickBot="1" x14ac:dyDescent="0.3"/>
    <row r="267" spans="2:20" x14ac:dyDescent="0.25">
      <c r="M267" s="284"/>
      <c r="N267" s="600" t="s">
        <v>246</v>
      </c>
      <c r="O267" s="601"/>
      <c r="P267" s="602"/>
      <c r="Q267" s="601" t="s">
        <v>247</v>
      </c>
      <c r="R267" s="601"/>
      <c r="S267" s="601"/>
      <c r="T267" s="602"/>
    </row>
    <row r="268" spans="2:20" ht="15.75" thickBot="1" x14ac:dyDescent="0.3">
      <c r="M268" s="284"/>
      <c r="N268" s="603"/>
      <c r="O268" s="604"/>
      <c r="P268" s="605"/>
      <c r="Q268" s="604"/>
      <c r="R268" s="604"/>
      <c r="S268" s="604"/>
      <c r="T268" s="605"/>
    </row>
    <row r="269" spans="2:20" ht="24" thickBot="1" x14ac:dyDescent="0.3">
      <c r="B269" s="414" t="s">
        <v>76</v>
      </c>
      <c r="C269" s="415" t="s">
        <v>86</v>
      </c>
      <c r="D269" s="416" t="s">
        <v>248</v>
      </c>
      <c r="E269" s="417" t="s">
        <v>249</v>
      </c>
      <c r="F269" s="418" t="s">
        <v>250</v>
      </c>
      <c r="G269" s="419" t="s">
        <v>80</v>
      </c>
      <c r="H269" s="420" t="s">
        <v>251</v>
      </c>
      <c r="I269" s="420" t="s">
        <v>82</v>
      </c>
      <c r="J269" s="421" t="s">
        <v>252</v>
      </c>
      <c r="K269" s="422" t="s">
        <v>85</v>
      </c>
      <c r="L269" s="422" t="s">
        <v>84</v>
      </c>
      <c r="M269" s="423" t="s">
        <v>253</v>
      </c>
      <c r="N269" s="424" t="s">
        <v>92</v>
      </c>
      <c r="O269" s="424" t="s">
        <v>93</v>
      </c>
      <c r="P269" s="425" t="s">
        <v>94</v>
      </c>
      <c r="Q269" s="426" t="s">
        <v>92</v>
      </c>
      <c r="R269" s="427" t="s">
        <v>93</v>
      </c>
      <c r="S269" s="428" t="s">
        <v>94</v>
      </c>
      <c r="T269" s="429" t="s">
        <v>254</v>
      </c>
    </row>
    <row r="270" spans="2:20" x14ac:dyDescent="0.25">
      <c r="B270" s="339"/>
      <c r="C270" s="340"/>
      <c r="D270" s="340"/>
      <c r="E270" s="341"/>
      <c r="F270" s="342"/>
      <c r="G270" s="343"/>
      <c r="H270" s="344"/>
      <c r="I270" s="344"/>
      <c r="J270" s="345"/>
      <c r="K270" s="346"/>
      <c r="L270" s="347"/>
      <c r="M270" s="348"/>
      <c r="N270" s="349"/>
      <c r="O270" s="349"/>
      <c r="P270" s="350"/>
      <c r="Q270" s="351"/>
      <c r="R270" s="352">
        <v>0.16</v>
      </c>
      <c r="S270" s="353">
        <f t="shared" ref="S270:S273" si="7">Q270*R270</f>
        <v>0</v>
      </c>
      <c r="T270" s="354">
        <f>Q270+S270+M270</f>
        <v>0</v>
      </c>
    </row>
    <row r="271" spans="2:20" x14ac:dyDescent="0.25">
      <c r="B271" s="355"/>
      <c r="C271" s="356"/>
      <c r="D271" s="357"/>
      <c r="E271" s="358"/>
      <c r="F271" s="358"/>
      <c r="G271" s="359"/>
      <c r="H271" s="346"/>
      <c r="I271" s="346"/>
      <c r="J271" s="360"/>
      <c r="K271" s="357"/>
      <c r="L271" s="357"/>
      <c r="M271" s="361"/>
      <c r="N271" s="362"/>
      <c r="O271" s="362"/>
      <c r="P271" s="363"/>
      <c r="Q271" s="364"/>
      <c r="R271" s="352">
        <v>0.16</v>
      </c>
      <c r="S271" s="353">
        <f t="shared" si="7"/>
        <v>0</v>
      </c>
      <c r="T271" s="354">
        <f>Q271+S271+M271</f>
        <v>0</v>
      </c>
    </row>
    <row r="272" spans="2:20" x14ac:dyDescent="0.25">
      <c r="B272" s="365"/>
      <c r="C272" s="366"/>
      <c r="D272" s="357"/>
      <c r="E272" s="367"/>
      <c r="F272" s="368"/>
      <c r="G272" s="369"/>
      <c r="H272" s="346"/>
      <c r="I272" s="346"/>
      <c r="J272" s="360"/>
      <c r="K272" s="357"/>
      <c r="L272" s="346"/>
      <c r="M272" s="348"/>
      <c r="N272" s="370"/>
      <c r="O272" s="370"/>
      <c r="P272" s="370"/>
      <c r="Q272" s="353"/>
      <c r="R272" s="371">
        <v>0.16</v>
      </c>
      <c r="S272" s="372">
        <f t="shared" si="7"/>
        <v>0</v>
      </c>
      <c r="T272" s="354">
        <f>Q272+S272+M272</f>
        <v>0</v>
      </c>
    </row>
    <row r="273" spans="2:20" ht="15.75" thickBot="1" x14ac:dyDescent="0.3">
      <c r="B273" s="373"/>
      <c r="C273" s="374"/>
      <c r="D273" s="374"/>
      <c r="E273" s="375"/>
      <c r="F273" s="376"/>
      <c r="G273" s="377"/>
      <c r="H273" s="378"/>
      <c r="I273" s="378"/>
      <c r="J273" s="379"/>
      <c r="K273" s="380"/>
      <c r="L273" s="347"/>
      <c r="M273" s="381"/>
      <c r="N273" s="382"/>
      <c r="O273" s="370"/>
      <c r="P273" s="370"/>
      <c r="Q273" s="353"/>
      <c r="R273" s="371">
        <v>0.16</v>
      </c>
      <c r="S273" s="372">
        <f t="shared" si="7"/>
        <v>0</v>
      </c>
      <c r="T273" s="354">
        <f>Q273+S273+M273</f>
        <v>0</v>
      </c>
    </row>
    <row r="274" spans="2:20" ht="15.75" thickBot="1" x14ac:dyDescent="0.3">
      <c r="B274" s="606" t="s">
        <v>261</v>
      </c>
      <c r="C274" s="607"/>
      <c r="D274" s="607"/>
      <c r="E274" s="607"/>
      <c r="F274" s="607"/>
      <c r="G274" s="607"/>
      <c r="H274" s="607"/>
      <c r="I274" s="607"/>
      <c r="J274" s="608"/>
      <c r="K274" s="383"/>
      <c r="L274" s="384"/>
      <c r="M274" s="385">
        <f>SUM(M270:M273)</f>
        <v>0</v>
      </c>
      <c r="N274" s="386">
        <f>SUM(N270:N273)</f>
        <v>0</v>
      </c>
      <c r="O274" s="384">
        <f>SUM(O270:O273)</f>
        <v>0</v>
      </c>
      <c r="P274" s="387">
        <f>SUM(P270:P273)</f>
        <v>0</v>
      </c>
      <c r="Q274" s="387">
        <f>SUM(Q270:Q273)</f>
        <v>0</v>
      </c>
      <c r="R274" s="388">
        <v>0.16</v>
      </c>
      <c r="S274" s="389">
        <f>SUM(S270:S273)</f>
        <v>0</v>
      </c>
      <c r="T274" s="387">
        <f>SUM(T270:T273)</f>
        <v>0</v>
      </c>
    </row>
    <row r="280" spans="2:20" ht="15.75" thickBot="1" x14ac:dyDescent="0.3">
      <c r="F280" s="7"/>
      <c r="G280" s="7"/>
    </row>
    <row r="281" spans="2:20" ht="23.25" thickBot="1" x14ac:dyDescent="0.3">
      <c r="F281" s="430" t="s">
        <v>122</v>
      </c>
      <c r="G281" s="431" t="s">
        <v>262</v>
      </c>
      <c r="I281" s="432" t="s">
        <v>263</v>
      </c>
      <c r="J281" s="418" t="s">
        <v>264</v>
      </c>
      <c r="K281" s="422" t="s">
        <v>265</v>
      </c>
    </row>
    <row r="282" spans="2:20" x14ac:dyDescent="0.25">
      <c r="B282" s="609" t="s">
        <v>266</v>
      </c>
      <c r="C282" s="610"/>
      <c r="D282" s="610"/>
      <c r="E282" s="610"/>
      <c r="F282" s="390">
        <f>M274</f>
        <v>0</v>
      </c>
      <c r="G282" s="391">
        <f>F282*0%</f>
        <v>0</v>
      </c>
      <c r="I282" s="392">
        <v>0</v>
      </c>
      <c r="J282" s="393">
        <v>0</v>
      </c>
      <c r="K282" s="394">
        <v>0</v>
      </c>
    </row>
    <row r="283" spans="2:20" x14ac:dyDescent="0.25">
      <c r="B283" s="611" t="s">
        <v>267</v>
      </c>
      <c r="C283" s="612"/>
      <c r="D283" s="612"/>
      <c r="E283" s="612"/>
      <c r="F283" s="395">
        <f>N274</f>
        <v>0</v>
      </c>
      <c r="G283" s="396">
        <f>F283*0%</f>
        <v>0</v>
      </c>
      <c r="I283" s="397"/>
      <c r="J283" s="398"/>
      <c r="K283" s="399"/>
    </row>
    <row r="284" spans="2:20" x14ac:dyDescent="0.25">
      <c r="B284" s="611" t="s">
        <v>268</v>
      </c>
      <c r="C284" s="612"/>
      <c r="D284" s="612"/>
      <c r="E284" s="612"/>
      <c r="F284" s="400">
        <f>Q272</f>
        <v>0</v>
      </c>
      <c r="G284" s="401">
        <f>F284*16%</f>
        <v>0</v>
      </c>
      <c r="I284" s="397"/>
      <c r="J284" s="398"/>
      <c r="K284" s="399"/>
    </row>
    <row r="285" spans="2:20" ht="15.75" thickBot="1" x14ac:dyDescent="0.3">
      <c r="B285" s="613" t="s">
        <v>269</v>
      </c>
      <c r="C285" s="614"/>
      <c r="D285" s="614"/>
      <c r="E285" s="614"/>
      <c r="F285" s="395">
        <f>Q273</f>
        <v>0</v>
      </c>
      <c r="G285" s="401">
        <f>F285*31%</f>
        <v>0</v>
      </c>
      <c r="I285" s="402"/>
      <c r="J285" s="403"/>
      <c r="K285" s="404"/>
    </row>
    <row r="286" spans="2:20" ht="15.75" thickBot="1" x14ac:dyDescent="0.3">
      <c r="B286" s="615" t="s">
        <v>270</v>
      </c>
      <c r="C286" s="616"/>
      <c r="D286" s="616"/>
      <c r="E286" s="616"/>
      <c r="F286" s="405">
        <v>0</v>
      </c>
      <c r="G286" s="406">
        <f>F286*8%</f>
        <v>0</v>
      </c>
      <c r="I286" s="407">
        <f>SUM(I282:I285)</f>
        <v>0</v>
      </c>
      <c r="J286" s="408">
        <f>SUM(J282:J285)</f>
        <v>0</v>
      </c>
      <c r="K286" s="409">
        <f>SUM(K282:K285)</f>
        <v>0</v>
      </c>
    </row>
    <row r="287" spans="2:20" ht="15.75" thickBot="1" x14ac:dyDescent="0.3">
      <c r="F287" s="410">
        <f>SUM(F282:F286)</f>
        <v>0</v>
      </c>
      <c r="G287" s="411">
        <f>G284+G285+G286</f>
        <v>0</v>
      </c>
    </row>
    <row r="288" spans="2:20" ht="15.75" thickBot="1" x14ac:dyDescent="0.3">
      <c r="F288" s="412" t="s">
        <v>271</v>
      </c>
      <c r="G288" s="413">
        <f>F287+G287</f>
        <v>0</v>
      </c>
    </row>
    <row r="293" spans="2:20" ht="15" customHeight="1" x14ac:dyDescent="0.25"/>
    <row r="294" spans="2:20" ht="15.75" thickBot="1" x14ac:dyDescent="0.3"/>
    <row r="295" spans="2:20" ht="15.75" customHeight="1" thickBot="1" x14ac:dyDescent="0.3">
      <c r="B295" s="230" t="s">
        <v>144</v>
      </c>
      <c r="C295" s="231"/>
      <c r="D295" s="232"/>
    </row>
    <row r="296" spans="2:20" ht="15.75" thickBot="1" x14ac:dyDescent="0.3">
      <c r="B296" s="233" t="s">
        <v>145</v>
      </c>
      <c r="C296" s="234"/>
      <c r="D296" s="235"/>
      <c r="F296" s="565" t="s">
        <v>173</v>
      </c>
      <c r="G296" s="566"/>
    </row>
    <row r="297" spans="2:20" ht="15.75" customHeight="1" thickBot="1" x14ac:dyDescent="0.3">
      <c r="B297" s="137"/>
      <c r="C297" s="137"/>
      <c r="D297" s="137"/>
    </row>
    <row r="298" spans="2:20" ht="15.75" thickBot="1" x14ac:dyDescent="0.3">
      <c r="B298" s="337" t="s">
        <v>245</v>
      </c>
      <c r="C298" s="228"/>
      <c r="D298" s="229"/>
    </row>
    <row r="299" spans="2:20" ht="15.75" thickBot="1" x14ac:dyDescent="0.3"/>
    <row r="300" spans="2:20" ht="15.75" thickBot="1" x14ac:dyDescent="0.3">
      <c r="B300" s="553" t="s">
        <v>142</v>
      </c>
      <c r="C300" s="554"/>
      <c r="D300" s="555"/>
    </row>
    <row r="302" spans="2:20" ht="15.75" thickBot="1" x14ac:dyDescent="0.3"/>
    <row r="303" spans="2:20" x14ac:dyDescent="0.25">
      <c r="M303" s="284"/>
      <c r="N303" s="600" t="s">
        <v>246</v>
      </c>
      <c r="O303" s="601"/>
      <c r="P303" s="602"/>
      <c r="Q303" s="601" t="s">
        <v>247</v>
      </c>
      <c r="R303" s="601"/>
      <c r="S303" s="601"/>
      <c r="T303" s="602"/>
    </row>
    <row r="304" spans="2:20" ht="15.75" thickBot="1" x14ac:dyDescent="0.3">
      <c r="M304" s="284"/>
      <c r="N304" s="603"/>
      <c r="O304" s="604"/>
      <c r="P304" s="605"/>
      <c r="Q304" s="604"/>
      <c r="R304" s="604"/>
      <c r="S304" s="604"/>
      <c r="T304" s="605"/>
    </row>
    <row r="305" spans="2:20" ht="24" thickBot="1" x14ac:dyDescent="0.3">
      <c r="B305" s="414" t="s">
        <v>76</v>
      </c>
      <c r="C305" s="415" t="s">
        <v>86</v>
      </c>
      <c r="D305" s="416" t="s">
        <v>248</v>
      </c>
      <c r="E305" s="417" t="s">
        <v>249</v>
      </c>
      <c r="F305" s="418" t="s">
        <v>250</v>
      </c>
      <c r="G305" s="419" t="s">
        <v>80</v>
      </c>
      <c r="H305" s="420" t="s">
        <v>251</v>
      </c>
      <c r="I305" s="420" t="s">
        <v>82</v>
      </c>
      <c r="J305" s="421" t="s">
        <v>252</v>
      </c>
      <c r="K305" s="422" t="s">
        <v>85</v>
      </c>
      <c r="L305" s="422" t="s">
        <v>84</v>
      </c>
      <c r="M305" s="423" t="s">
        <v>253</v>
      </c>
      <c r="N305" s="424" t="s">
        <v>92</v>
      </c>
      <c r="O305" s="424" t="s">
        <v>93</v>
      </c>
      <c r="P305" s="425" t="s">
        <v>94</v>
      </c>
      <c r="Q305" s="426" t="s">
        <v>92</v>
      </c>
      <c r="R305" s="427" t="s">
        <v>93</v>
      </c>
      <c r="S305" s="428" t="s">
        <v>94</v>
      </c>
      <c r="T305" s="429" t="s">
        <v>254</v>
      </c>
    </row>
    <row r="306" spans="2:20" x14ac:dyDescent="0.25">
      <c r="B306" s="339"/>
      <c r="C306" s="340"/>
      <c r="D306" s="340"/>
      <c r="E306" s="341"/>
      <c r="F306" s="342"/>
      <c r="G306" s="343"/>
      <c r="H306" s="344"/>
      <c r="I306" s="344"/>
      <c r="J306" s="345"/>
      <c r="K306" s="346"/>
      <c r="L306" s="347"/>
      <c r="M306" s="348"/>
      <c r="N306" s="349"/>
      <c r="O306" s="349"/>
      <c r="P306" s="350"/>
      <c r="Q306" s="351"/>
      <c r="R306" s="352">
        <v>0.16</v>
      </c>
      <c r="S306" s="353">
        <f t="shared" ref="S306:S309" si="8">Q306*R306</f>
        <v>0</v>
      </c>
      <c r="T306" s="354">
        <f>Q306+S306+M306</f>
        <v>0</v>
      </c>
    </row>
    <row r="307" spans="2:20" x14ac:dyDescent="0.25">
      <c r="B307" s="355"/>
      <c r="C307" s="356"/>
      <c r="D307" s="357"/>
      <c r="E307" s="358"/>
      <c r="F307" s="358"/>
      <c r="G307" s="359"/>
      <c r="H307" s="346"/>
      <c r="I307" s="346"/>
      <c r="J307" s="360"/>
      <c r="K307" s="357"/>
      <c r="L307" s="357"/>
      <c r="M307" s="361"/>
      <c r="N307" s="362"/>
      <c r="O307" s="362"/>
      <c r="P307" s="363"/>
      <c r="Q307" s="364"/>
      <c r="R307" s="352">
        <v>0.16</v>
      </c>
      <c r="S307" s="353">
        <f t="shared" si="8"/>
        <v>0</v>
      </c>
      <c r="T307" s="354">
        <f>Q307+S307+M307</f>
        <v>0</v>
      </c>
    </row>
    <row r="308" spans="2:20" x14ac:dyDescent="0.25">
      <c r="B308" s="365"/>
      <c r="C308" s="366"/>
      <c r="D308" s="357"/>
      <c r="E308" s="367"/>
      <c r="F308" s="368"/>
      <c r="G308" s="369"/>
      <c r="H308" s="346"/>
      <c r="I308" s="346"/>
      <c r="J308" s="360"/>
      <c r="K308" s="357"/>
      <c r="L308" s="346"/>
      <c r="M308" s="348"/>
      <c r="N308" s="370"/>
      <c r="O308" s="370"/>
      <c r="P308" s="370"/>
      <c r="Q308" s="353"/>
      <c r="R308" s="371">
        <v>0.16</v>
      </c>
      <c r="S308" s="372">
        <f t="shared" si="8"/>
        <v>0</v>
      </c>
      <c r="T308" s="354">
        <f>Q308+S308+M308</f>
        <v>0</v>
      </c>
    </row>
    <row r="309" spans="2:20" ht="15.75" thickBot="1" x14ac:dyDescent="0.3">
      <c r="B309" s="373"/>
      <c r="C309" s="374"/>
      <c r="D309" s="374"/>
      <c r="E309" s="375"/>
      <c r="F309" s="376"/>
      <c r="G309" s="377"/>
      <c r="H309" s="378"/>
      <c r="I309" s="378"/>
      <c r="J309" s="379"/>
      <c r="K309" s="380"/>
      <c r="L309" s="347"/>
      <c r="M309" s="381"/>
      <c r="N309" s="382"/>
      <c r="O309" s="370"/>
      <c r="P309" s="370"/>
      <c r="Q309" s="353"/>
      <c r="R309" s="371">
        <v>0.16</v>
      </c>
      <c r="S309" s="372">
        <f t="shared" si="8"/>
        <v>0</v>
      </c>
      <c r="T309" s="354">
        <f>Q309+S309+M309</f>
        <v>0</v>
      </c>
    </row>
    <row r="310" spans="2:20" ht="15.75" thickBot="1" x14ac:dyDescent="0.3">
      <c r="B310" s="606" t="s">
        <v>261</v>
      </c>
      <c r="C310" s="607"/>
      <c r="D310" s="607"/>
      <c r="E310" s="607"/>
      <c r="F310" s="607"/>
      <c r="G310" s="607"/>
      <c r="H310" s="607"/>
      <c r="I310" s="607"/>
      <c r="J310" s="608"/>
      <c r="K310" s="383"/>
      <c r="L310" s="384"/>
      <c r="M310" s="385">
        <f>SUM(M306:M309)</f>
        <v>0</v>
      </c>
      <c r="N310" s="386">
        <f>SUM(N306:N309)</f>
        <v>0</v>
      </c>
      <c r="O310" s="384">
        <f>SUM(O306:O309)</f>
        <v>0</v>
      </c>
      <c r="P310" s="387">
        <f>SUM(P306:P309)</f>
        <v>0</v>
      </c>
      <c r="Q310" s="387">
        <f>SUM(Q306:Q309)</f>
        <v>0</v>
      </c>
      <c r="R310" s="388">
        <v>0.16</v>
      </c>
      <c r="S310" s="389">
        <f>SUM(S306:S309)</f>
        <v>0</v>
      </c>
      <c r="T310" s="387">
        <f>SUM(T306:T309)</f>
        <v>0</v>
      </c>
    </row>
    <row r="316" spans="2:20" ht="15.75" thickBot="1" x14ac:dyDescent="0.3"/>
    <row r="317" spans="2:20" ht="23.25" thickBot="1" x14ac:dyDescent="0.3">
      <c r="F317" s="430" t="s">
        <v>122</v>
      </c>
      <c r="G317" s="431" t="s">
        <v>262</v>
      </c>
      <c r="I317" s="432" t="s">
        <v>263</v>
      </c>
      <c r="J317" s="418" t="s">
        <v>264</v>
      </c>
      <c r="K317" s="422" t="s">
        <v>265</v>
      </c>
    </row>
    <row r="318" spans="2:20" x14ac:dyDescent="0.25">
      <c r="B318" s="609" t="s">
        <v>266</v>
      </c>
      <c r="C318" s="610"/>
      <c r="D318" s="610"/>
      <c r="E318" s="610"/>
      <c r="F318" s="390">
        <f>M310</f>
        <v>0</v>
      </c>
      <c r="G318" s="391">
        <f>F318*0%</f>
        <v>0</v>
      </c>
      <c r="I318" s="392">
        <v>0</v>
      </c>
      <c r="J318" s="393">
        <v>0</v>
      </c>
      <c r="K318" s="394">
        <v>0</v>
      </c>
    </row>
    <row r="319" spans="2:20" x14ac:dyDescent="0.25">
      <c r="B319" s="611" t="s">
        <v>267</v>
      </c>
      <c r="C319" s="612"/>
      <c r="D319" s="612"/>
      <c r="E319" s="612"/>
      <c r="F319" s="395">
        <f>N310</f>
        <v>0</v>
      </c>
      <c r="G319" s="396">
        <f>F319*0%</f>
        <v>0</v>
      </c>
      <c r="I319" s="397"/>
      <c r="J319" s="398"/>
      <c r="K319" s="399"/>
    </row>
    <row r="320" spans="2:20" x14ac:dyDescent="0.25">
      <c r="B320" s="611" t="s">
        <v>268</v>
      </c>
      <c r="C320" s="612"/>
      <c r="D320" s="612"/>
      <c r="E320" s="612"/>
      <c r="F320" s="400">
        <f>Q308</f>
        <v>0</v>
      </c>
      <c r="G320" s="401">
        <f>F320*16%</f>
        <v>0</v>
      </c>
      <c r="I320" s="397"/>
      <c r="J320" s="398"/>
      <c r="K320" s="399"/>
    </row>
    <row r="321" spans="2:11" ht="15.75" thickBot="1" x14ac:dyDescent="0.3">
      <c r="B321" s="613" t="s">
        <v>269</v>
      </c>
      <c r="C321" s="614"/>
      <c r="D321" s="614"/>
      <c r="E321" s="614"/>
      <c r="F321" s="395">
        <f>Q309</f>
        <v>0</v>
      </c>
      <c r="G321" s="401">
        <f>F321*31%</f>
        <v>0</v>
      </c>
      <c r="I321" s="402"/>
      <c r="J321" s="403"/>
      <c r="K321" s="404"/>
    </row>
    <row r="322" spans="2:11" ht="15.75" thickBot="1" x14ac:dyDescent="0.3">
      <c r="B322" s="615" t="s">
        <v>270</v>
      </c>
      <c r="C322" s="616"/>
      <c r="D322" s="616"/>
      <c r="E322" s="616"/>
      <c r="F322" s="405">
        <v>0</v>
      </c>
      <c r="G322" s="406">
        <f>F322*8%</f>
        <v>0</v>
      </c>
      <c r="I322" s="407">
        <f>SUM(I318:I321)</f>
        <v>0</v>
      </c>
      <c r="J322" s="408">
        <f>SUM(J318:J321)</f>
        <v>0</v>
      </c>
      <c r="K322" s="409">
        <f>SUM(K318:K321)</f>
        <v>0</v>
      </c>
    </row>
    <row r="323" spans="2:11" ht="15.75" thickBot="1" x14ac:dyDescent="0.3">
      <c r="F323" s="410">
        <f>SUM(F318:F322)</f>
        <v>0</v>
      </c>
      <c r="G323" s="411">
        <f>G320+G321+G322</f>
        <v>0</v>
      </c>
    </row>
    <row r="324" spans="2:11" ht="15.75" thickBot="1" x14ac:dyDescent="0.3">
      <c r="F324" s="412" t="s">
        <v>271</v>
      </c>
      <c r="G324" s="413">
        <f>F323+G323</f>
        <v>0</v>
      </c>
    </row>
    <row r="330" spans="2:11" ht="15.75" thickBot="1" x14ac:dyDescent="0.3"/>
    <row r="331" spans="2:11" ht="15.75" thickBot="1" x14ac:dyDescent="0.3">
      <c r="B331" s="230" t="s">
        <v>144</v>
      </c>
      <c r="C331" s="231"/>
      <c r="D331" s="232"/>
    </row>
    <row r="332" spans="2:11" ht="15.75" thickBot="1" x14ac:dyDescent="0.3">
      <c r="B332" s="233" t="s">
        <v>145</v>
      </c>
      <c r="C332" s="234"/>
      <c r="D332" s="235"/>
      <c r="F332" s="565" t="s">
        <v>174</v>
      </c>
      <c r="G332" s="566"/>
    </row>
    <row r="333" spans="2:11" ht="15.75" thickBot="1" x14ac:dyDescent="0.3">
      <c r="B333" s="137"/>
      <c r="C333" s="137"/>
      <c r="D333" s="137"/>
    </row>
    <row r="334" spans="2:11" ht="15" customHeight="1" thickBot="1" x14ac:dyDescent="0.3">
      <c r="B334" s="337" t="s">
        <v>245</v>
      </c>
      <c r="C334" s="228"/>
      <c r="D334" s="229"/>
    </row>
    <row r="335" spans="2:11" ht="15.75" thickBot="1" x14ac:dyDescent="0.3"/>
    <row r="336" spans="2:11" ht="15.75" customHeight="1" thickBot="1" x14ac:dyDescent="0.3">
      <c r="B336" s="553" t="s">
        <v>142</v>
      </c>
      <c r="C336" s="554"/>
      <c r="D336" s="555"/>
    </row>
    <row r="338" spans="2:20" ht="15.75" customHeight="1" thickBot="1" x14ac:dyDescent="0.3"/>
    <row r="339" spans="2:20" x14ac:dyDescent="0.25">
      <c r="M339" s="284"/>
      <c r="N339" s="600" t="s">
        <v>246</v>
      </c>
      <c r="O339" s="601"/>
      <c r="P339" s="602"/>
      <c r="Q339" s="601" t="s">
        <v>247</v>
      </c>
      <c r="R339" s="601"/>
      <c r="S339" s="601"/>
      <c r="T339" s="602"/>
    </row>
    <row r="340" spans="2:20" ht="15.75" thickBot="1" x14ac:dyDescent="0.3">
      <c r="M340" s="284"/>
      <c r="N340" s="603"/>
      <c r="O340" s="604"/>
      <c r="P340" s="605"/>
      <c r="Q340" s="604"/>
      <c r="R340" s="604"/>
      <c r="S340" s="604"/>
      <c r="T340" s="605"/>
    </row>
    <row r="341" spans="2:20" ht="24" thickBot="1" x14ac:dyDescent="0.3">
      <c r="B341" s="414" t="s">
        <v>76</v>
      </c>
      <c r="C341" s="415" t="s">
        <v>86</v>
      </c>
      <c r="D341" s="416" t="s">
        <v>248</v>
      </c>
      <c r="E341" s="417" t="s">
        <v>249</v>
      </c>
      <c r="F341" s="418" t="s">
        <v>250</v>
      </c>
      <c r="G341" s="419" t="s">
        <v>80</v>
      </c>
      <c r="H341" s="420" t="s">
        <v>251</v>
      </c>
      <c r="I341" s="420" t="s">
        <v>82</v>
      </c>
      <c r="J341" s="421" t="s">
        <v>252</v>
      </c>
      <c r="K341" s="422" t="s">
        <v>85</v>
      </c>
      <c r="L341" s="422" t="s">
        <v>84</v>
      </c>
      <c r="M341" s="423" t="s">
        <v>253</v>
      </c>
      <c r="N341" s="424" t="s">
        <v>92</v>
      </c>
      <c r="O341" s="424" t="s">
        <v>93</v>
      </c>
      <c r="P341" s="425" t="s">
        <v>94</v>
      </c>
      <c r="Q341" s="426" t="s">
        <v>92</v>
      </c>
      <c r="R341" s="427" t="s">
        <v>93</v>
      </c>
      <c r="S341" s="428" t="s">
        <v>94</v>
      </c>
      <c r="T341" s="429" t="s">
        <v>254</v>
      </c>
    </row>
    <row r="342" spans="2:20" x14ac:dyDescent="0.25">
      <c r="B342" s="339"/>
      <c r="C342" s="340"/>
      <c r="D342" s="340"/>
      <c r="E342" s="341"/>
      <c r="F342" s="342"/>
      <c r="G342" s="343"/>
      <c r="H342" s="344"/>
      <c r="I342" s="344"/>
      <c r="J342" s="345"/>
      <c r="K342" s="346"/>
      <c r="L342" s="347"/>
      <c r="M342" s="348"/>
      <c r="N342" s="349"/>
      <c r="O342" s="349"/>
      <c r="P342" s="350"/>
      <c r="Q342" s="351"/>
      <c r="R342" s="352">
        <v>0.16</v>
      </c>
      <c r="S342" s="353">
        <f t="shared" ref="S342:S345" si="9">Q342*R342</f>
        <v>0</v>
      </c>
      <c r="T342" s="354">
        <f>Q342+S342+M342</f>
        <v>0</v>
      </c>
    </row>
    <row r="343" spans="2:20" x14ac:dyDescent="0.25">
      <c r="B343" s="355"/>
      <c r="C343" s="356"/>
      <c r="D343" s="357"/>
      <c r="E343" s="358"/>
      <c r="F343" s="358"/>
      <c r="G343" s="359"/>
      <c r="H343" s="346"/>
      <c r="I343" s="346"/>
      <c r="J343" s="360"/>
      <c r="K343" s="357"/>
      <c r="L343" s="357"/>
      <c r="M343" s="361"/>
      <c r="N343" s="362"/>
      <c r="O343" s="362"/>
      <c r="P343" s="363"/>
      <c r="Q343" s="364"/>
      <c r="R343" s="352">
        <v>0.16</v>
      </c>
      <c r="S343" s="353">
        <f t="shared" si="9"/>
        <v>0</v>
      </c>
      <c r="T343" s="354">
        <f>Q343+S343+M343</f>
        <v>0</v>
      </c>
    </row>
    <row r="344" spans="2:20" x14ac:dyDescent="0.25">
      <c r="B344" s="365"/>
      <c r="C344" s="366"/>
      <c r="D344" s="357"/>
      <c r="E344" s="367"/>
      <c r="F344" s="368"/>
      <c r="G344" s="369"/>
      <c r="H344" s="346"/>
      <c r="I344" s="346"/>
      <c r="J344" s="360"/>
      <c r="K344" s="357"/>
      <c r="L344" s="346"/>
      <c r="M344" s="348"/>
      <c r="N344" s="370"/>
      <c r="O344" s="370"/>
      <c r="P344" s="370"/>
      <c r="Q344" s="353"/>
      <c r="R344" s="371">
        <v>0.16</v>
      </c>
      <c r="S344" s="372">
        <f t="shared" si="9"/>
        <v>0</v>
      </c>
      <c r="T344" s="354">
        <f>Q344+S344+M344</f>
        <v>0</v>
      </c>
    </row>
    <row r="345" spans="2:20" ht="15.75" thickBot="1" x14ac:dyDescent="0.3">
      <c r="B345" s="373"/>
      <c r="C345" s="374"/>
      <c r="D345" s="374"/>
      <c r="E345" s="375"/>
      <c r="F345" s="376"/>
      <c r="G345" s="377"/>
      <c r="H345" s="378"/>
      <c r="I345" s="378"/>
      <c r="J345" s="379"/>
      <c r="K345" s="380"/>
      <c r="L345" s="347"/>
      <c r="M345" s="381"/>
      <c r="N345" s="382"/>
      <c r="O345" s="370"/>
      <c r="P345" s="370"/>
      <c r="Q345" s="353"/>
      <c r="R345" s="371">
        <v>0.16</v>
      </c>
      <c r="S345" s="372">
        <f t="shared" si="9"/>
        <v>0</v>
      </c>
      <c r="T345" s="354">
        <f>Q345+S345+M345</f>
        <v>0</v>
      </c>
    </row>
    <row r="346" spans="2:20" ht="15.75" thickBot="1" x14ac:dyDescent="0.3">
      <c r="B346" s="606" t="s">
        <v>261</v>
      </c>
      <c r="C346" s="607"/>
      <c r="D346" s="607"/>
      <c r="E346" s="607"/>
      <c r="F346" s="607"/>
      <c r="G346" s="607"/>
      <c r="H346" s="607"/>
      <c r="I346" s="607"/>
      <c r="J346" s="608"/>
      <c r="K346" s="383"/>
      <c r="L346" s="384"/>
      <c r="M346" s="385">
        <f>SUM(M342:M345)</f>
        <v>0</v>
      </c>
      <c r="N346" s="386">
        <f>SUM(N342:N345)</f>
        <v>0</v>
      </c>
      <c r="O346" s="384">
        <f>SUM(O342:O345)</f>
        <v>0</v>
      </c>
      <c r="P346" s="387">
        <f>SUM(P342:P345)</f>
        <v>0</v>
      </c>
      <c r="Q346" s="387">
        <f>SUM(Q342:Q345)</f>
        <v>0</v>
      </c>
      <c r="R346" s="388">
        <v>0.16</v>
      </c>
      <c r="S346" s="389">
        <f>SUM(S342:S345)</f>
        <v>0</v>
      </c>
      <c r="T346" s="387">
        <f>SUM(T342:T345)</f>
        <v>0</v>
      </c>
    </row>
    <row r="352" spans="2:20" ht="15.75" thickBot="1" x14ac:dyDescent="0.3"/>
    <row r="353" spans="2:11" ht="23.25" thickBot="1" x14ac:dyDescent="0.3">
      <c r="F353" s="430" t="s">
        <v>122</v>
      </c>
      <c r="G353" s="431" t="s">
        <v>262</v>
      </c>
      <c r="I353" s="432" t="s">
        <v>263</v>
      </c>
      <c r="J353" s="418" t="s">
        <v>264</v>
      </c>
      <c r="K353" s="422" t="s">
        <v>265</v>
      </c>
    </row>
    <row r="354" spans="2:11" x14ac:dyDescent="0.25">
      <c r="B354" s="609" t="s">
        <v>266</v>
      </c>
      <c r="C354" s="610"/>
      <c r="D354" s="610"/>
      <c r="E354" s="610"/>
      <c r="F354" s="390">
        <f>M346</f>
        <v>0</v>
      </c>
      <c r="G354" s="391">
        <f>F354*0%</f>
        <v>0</v>
      </c>
      <c r="I354" s="392">
        <v>0</v>
      </c>
      <c r="J354" s="393">
        <v>0</v>
      </c>
      <c r="K354" s="394">
        <v>0</v>
      </c>
    </row>
    <row r="355" spans="2:11" x14ac:dyDescent="0.25">
      <c r="B355" s="611" t="s">
        <v>267</v>
      </c>
      <c r="C355" s="612"/>
      <c r="D355" s="612"/>
      <c r="E355" s="612"/>
      <c r="F355" s="395">
        <f>N346</f>
        <v>0</v>
      </c>
      <c r="G355" s="396">
        <f>F355*0%</f>
        <v>0</v>
      </c>
      <c r="I355" s="397"/>
      <c r="J355" s="398"/>
      <c r="K355" s="399"/>
    </row>
    <row r="356" spans="2:11" x14ac:dyDescent="0.25">
      <c r="B356" s="611" t="s">
        <v>268</v>
      </c>
      <c r="C356" s="612"/>
      <c r="D356" s="612"/>
      <c r="E356" s="612"/>
      <c r="F356" s="400">
        <f>Q344</f>
        <v>0</v>
      </c>
      <c r="G356" s="401">
        <f>F356*16%</f>
        <v>0</v>
      </c>
      <c r="I356" s="397"/>
      <c r="J356" s="398"/>
      <c r="K356" s="399"/>
    </row>
    <row r="357" spans="2:11" ht="15.75" thickBot="1" x14ac:dyDescent="0.3">
      <c r="B357" s="613" t="s">
        <v>269</v>
      </c>
      <c r="C357" s="614"/>
      <c r="D357" s="614"/>
      <c r="E357" s="614"/>
      <c r="F357" s="395">
        <f>Q345</f>
        <v>0</v>
      </c>
      <c r="G357" s="401">
        <f>F357*31%</f>
        <v>0</v>
      </c>
      <c r="I357" s="402"/>
      <c r="J357" s="403"/>
      <c r="K357" s="404"/>
    </row>
    <row r="358" spans="2:11" ht="15.75" thickBot="1" x14ac:dyDescent="0.3">
      <c r="B358" s="615" t="s">
        <v>270</v>
      </c>
      <c r="C358" s="616"/>
      <c r="D358" s="616"/>
      <c r="E358" s="616"/>
      <c r="F358" s="405">
        <v>0</v>
      </c>
      <c r="G358" s="406">
        <f>F358*8%</f>
        <v>0</v>
      </c>
      <c r="I358" s="407">
        <f>SUM(I354:I357)</f>
        <v>0</v>
      </c>
      <c r="J358" s="408">
        <f>SUM(J354:J357)</f>
        <v>0</v>
      </c>
      <c r="K358" s="409">
        <f>SUM(K354:K357)</f>
        <v>0</v>
      </c>
    </row>
    <row r="359" spans="2:11" ht="15.75" thickBot="1" x14ac:dyDescent="0.3">
      <c r="F359" s="410">
        <f>SUM(F354:F358)</f>
        <v>0</v>
      </c>
      <c r="G359" s="411">
        <f>G356+G357+G358</f>
        <v>0</v>
      </c>
    </row>
    <row r="360" spans="2:11" ht="15.75" thickBot="1" x14ac:dyDescent="0.3">
      <c r="F360" s="412" t="s">
        <v>271</v>
      </c>
      <c r="G360" s="413">
        <f>F359+G359</f>
        <v>0</v>
      </c>
    </row>
    <row r="366" spans="2:11" ht="15.75" thickBot="1" x14ac:dyDescent="0.3"/>
    <row r="367" spans="2:11" ht="15.75" thickBot="1" x14ac:dyDescent="0.3">
      <c r="B367" s="230" t="s">
        <v>144</v>
      </c>
      <c r="C367" s="231"/>
      <c r="D367" s="232"/>
    </row>
    <row r="368" spans="2:11" ht="15.75" thickBot="1" x14ac:dyDescent="0.3">
      <c r="B368" s="233" t="s">
        <v>145</v>
      </c>
      <c r="C368" s="234"/>
      <c r="D368" s="235"/>
      <c r="F368" s="565" t="s">
        <v>175</v>
      </c>
      <c r="G368" s="566"/>
    </row>
    <row r="369" spans="2:20" ht="15.75" thickBot="1" x14ac:dyDescent="0.3">
      <c r="B369" s="137"/>
      <c r="C369" s="137"/>
      <c r="D369" s="137"/>
    </row>
    <row r="370" spans="2:20" ht="15.75" thickBot="1" x14ac:dyDescent="0.3">
      <c r="B370" s="337" t="s">
        <v>245</v>
      </c>
      <c r="C370" s="228"/>
      <c r="D370" s="229"/>
    </row>
    <row r="371" spans="2:20" ht="15.75" thickBot="1" x14ac:dyDescent="0.3"/>
    <row r="372" spans="2:20" ht="15.75" thickBot="1" x14ac:dyDescent="0.3">
      <c r="B372" s="553" t="s">
        <v>142</v>
      </c>
      <c r="C372" s="554"/>
      <c r="D372" s="555"/>
    </row>
    <row r="374" spans="2:20" ht="15.75" thickBot="1" x14ac:dyDescent="0.3"/>
    <row r="375" spans="2:20" ht="15" customHeight="1" x14ac:dyDescent="0.25">
      <c r="M375" s="284"/>
      <c r="N375" s="600" t="s">
        <v>246</v>
      </c>
      <c r="O375" s="601"/>
      <c r="P375" s="602"/>
      <c r="Q375" s="601" t="s">
        <v>247</v>
      </c>
      <c r="R375" s="601"/>
      <c r="S375" s="601"/>
      <c r="T375" s="602"/>
    </row>
    <row r="376" spans="2:20" ht="15.75" thickBot="1" x14ac:dyDescent="0.3">
      <c r="M376" s="284"/>
      <c r="N376" s="603"/>
      <c r="O376" s="604"/>
      <c r="P376" s="605"/>
      <c r="Q376" s="604"/>
      <c r="R376" s="604"/>
      <c r="S376" s="604"/>
      <c r="T376" s="605"/>
    </row>
    <row r="377" spans="2:20" ht="24.75" customHeight="1" thickBot="1" x14ac:dyDescent="0.3">
      <c r="B377" s="414" t="s">
        <v>76</v>
      </c>
      <c r="C377" s="415" t="s">
        <v>86</v>
      </c>
      <c r="D377" s="416" t="s">
        <v>248</v>
      </c>
      <c r="E377" s="417" t="s">
        <v>249</v>
      </c>
      <c r="F377" s="418" t="s">
        <v>250</v>
      </c>
      <c r="G377" s="419" t="s">
        <v>80</v>
      </c>
      <c r="H377" s="420" t="s">
        <v>251</v>
      </c>
      <c r="I377" s="420" t="s">
        <v>82</v>
      </c>
      <c r="J377" s="421" t="s">
        <v>252</v>
      </c>
      <c r="K377" s="422" t="s">
        <v>85</v>
      </c>
      <c r="L377" s="422" t="s">
        <v>84</v>
      </c>
      <c r="M377" s="423" t="s">
        <v>253</v>
      </c>
      <c r="N377" s="424" t="s">
        <v>92</v>
      </c>
      <c r="O377" s="424" t="s">
        <v>93</v>
      </c>
      <c r="P377" s="425" t="s">
        <v>94</v>
      </c>
      <c r="Q377" s="426" t="s">
        <v>92</v>
      </c>
      <c r="R377" s="427" t="s">
        <v>93</v>
      </c>
      <c r="S377" s="428" t="s">
        <v>94</v>
      </c>
      <c r="T377" s="429" t="s">
        <v>254</v>
      </c>
    </row>
    <row r="378" spans="2:20" x14ac:dyDescent="0.25">
      <c r="B378" s="339"/>
      <c r="C378" s="340"/>
      <c r="D378" s="340"/>
      <c r="E378" s="341"/>
      <c r="F378" s="342"/>
      <c r="G378" s="343"/>
      <c r="H378" s="344"/>
      <c r="I378" s="344"/>
      <c r="J378" s="345"/>
      <c r="K378" s="346"/>
      <c r="L378" s="347"/>
      <c r="M378" s="348"/>
      <c r="N378" s="349"/>
      <c r="O378" s="349"/>
      <c r="P378" s="350"/>
      <c r="Q378" s="351"/>
      <c r="R378" s="352">
        <v>0.16</v>
      </c>
      <c r="S378" s="353">
        <f t="shared" ref="S378:S381" si="10">Q378*R378</f>
        <v>0</v>
      </c>
      <c r="T378" s="354">
        <f>Q378+S378+M378</f>
        <v>0</v>
      </c>
    </row>
    <row r="379" spans="2:20" ht="15.75" customHeight="1" x14ac:dyDescent="0.25">
      <c r="B379" s="355"/>
      <c r="C379" s="356"/>
      <c r="D379" s="357"/>
      <c r="E379" s="358"/>
      <c r="F379" s="358"/>
      <c r="G379" s="359"/>
      <c r="H379" s="346"/>
      <c r="I379" s="346"/>
      <c r="J379" s="360"/>
      <c r="K379" s="357"/>
      <c r="L379" s="357"/>
      <c r="M379" s="361"/>
      <c r="N379" s="362"/>
      <c r="O379" s="362"/>
      <c r="P379" s="363"/>
      <c r="Q379" s="364"/>
      <c r="R379" s="352">
        <v>0.16</v>
      </c>
      <c r="S379" s="353">
        <f t="shared" si="10"/>
        <v>0</v>
      </c>
      <c r="T379" s="354">
        <f>Q379+S379+M379</f>
        <v>0</v>
      </c>
    </row>
    <row r="380" spans="2:20" x14ac:dyDescent="0.25">
      <c r="B380" s="365"/>
      <c r="C380" s="366"/>
      <c r="D380" s="357"/>
      <c r="E380" s="367"/>
      <c r="F380" s="368"/>
      <c r="G380" s="369"/>
      <c r="H380" s="346"/>
      <c r="I380" s="346"/>
      <c r="J380" s="360"/>
      <c r="K380" s="357"/>
      <c r="L380" s="346"/>
      <c r="M380" s="348"/>
      <c r="N380" s="370"/>
      <c r="O380" s="370"/>
      <c r="P380" s="370"/>
      <c r="Q380" s="353"/>
      <c r="R380" s="371">
        <v>0.16</v>
      </c>
      <c r="S380" s="372">
        <f t="shared" si="10"/>
        <v>0</v>
      </c>
      <c r="T380" s="354">
        <f>Q380+S380+M380</f>
        <v>0</v>
      </c>
    </row>
    <row r="381" spans="2:20" ht="15.75" thickBot="1" x14ac:dyDescent="0.3">
      <c r="B381" s="373"/>
      <c r="C381" s="374"/>
      <c r="D381" s="374"/>
      <c r="E381" s="375"/>
      <c r="F381" s="376"/>
      <c r="G381" s="377"/>
      <c r="H381" s="378"/>
      <c r="I381" s="378"/>
      <c r="J381" s="379"/>
      <c r="K381" s="380"/>
      <c r="L381" s="347"/>
      <c r="M381" s="381"/>
      <c r="N381" s="382"/>
      <c r="O381" s="370"/>
      <c r="P381" s="370"/>
      <c r="Q381" s="353"/>
      <c r="R381" s="371">
        <v>0.16</v>
      </c>
      <c r="S381" s="372">
        <f t="shared" si="10"/>
        <v>0</v>
      </c>
      <c r="T381" s="354">
        <f>Q381+S381+M381</f>
        <v>0</v>
      </c>
    </row>
    <row r="382" spans="2:20" ht="15.75" thickBot="1" x14ac:dyDescent="0.3">
      <c r="B382" s="606" t="s">
        <v>261</v>
      </c>
      <c r="C382" s="607"/>
      <c r="D382" s="607"/>
      <c r="E382" s="607"/>
      <c r="F382" s="607"/>
      <c r="G382" s="607"/>
      <c r="H382" s="607"/>
      <c r="I382" s="607"/>
      <c r="J382" s="608"/>
      <c r="K382" s="383"/>
      <c r="L382" s="384"/>
      <c r="M382" s="385">
        <f>SUM(M378:M381)</f>
        <v>0</v>
      </c>
      <c r="N382" s="386">
        <f>SUM(N378:N381)</f>
        <v>0</v>
      </c>
      <c r="O382" s="384">
        <f>SUM(O378:O381)</f>
        <v>0</v>
      </c>
      <c r="P382" s="387">
        <f>SUM(P378:P381)</f>
        <v>0</v>
      </c>
      <c r="Q382" s="387">
        <f>SUM(Q378:Q381)</f>
        <v>0</v>
      </c>
      <c r="R382" s="388">
        <v>0.16</v>
      </c>
      <c r="S382" s="389">
        <f>SUM(S378:S381)</f>
        <v>0</v>
      </c>
      <c r="T382" s="387">
        <f>SUM(T378:T381)</f>
        <v>0</v>
      </c>
    </row>
    <row r="388" spans="2:11" ht="15.75" thickBot="1" x14ac:dyDescent="0.3"/>
    <row r="389" spans="2:11" ht="23.25" thickBot="1" x14ac:dyDescent="0.3">
      <c r="F389" s="430" t="s">
        <v>122</v>
      </c>
      <c r="G389" s="431" t="s">
        <v>262</v>
      </c>
      <c r="I389" s="432" t="s">
        <v>263</v>
      </c>
      <c r="J389" s="418" t="s">
        <v>264</v>
      </c>
      <c r="K389" s="422" t="s">
        <v>265</v>
      </c>
    </row>
    <row r="390" spans="2:11" x14ac:dyDescent="0.25">
      <c r="B390" s="609" t="s">
        <v>266</v>
      </c>
      <c r="C390" s="610"/>
      <c r="D390" s="610"/>
      <c r="E390" s="610"/>
      <c r="F390" s="390">
        <f>M382</f>
        <v>0</v>
      </c>
      <c r="G390" s="391">
        <f>F390*0%</f>
        <v>0</v>
      </c>
      <c r="I390" s="392">
        <v>0</v>
      </c>
      <c r="J390" s="393">
        <v>0</v>
      </c>
      <c r="K390" s="394">
        <v>0</v>
      </c>
    </row>
    <row r="391" spans="2:11" x14ac:dyDescent="0.25">
      <c r="B391" s="611" t="s">
        <v>267</v>
      </c>
      <c r="C391" s="612"/>
      <c r="D391" s="612"/>
      <c r="E391" s="612"/>
      <c r="F391" s="395">
        <f>N382</f>
        <v>0</v>
      </c>
      <c r="G391" s="401">
        <f>F391*0%</f>
        <v>0</v>
      </c>
      <c r="I391" s="397"/>
      <c r="J391" s="398"/>
      <c r="K391" s="399"/>
    </row>
    <row r="392" spans="2:11" x14ac:dyDescent="0.25">
      <c r="B392" s="611" t="s">
        <v>268</v>
      </c>
      <c r="C392" s="612"/>
      <c r="D392" s="612"/>
      <c r="E392" s="612"/>
      <c r="F392" s="400">
        <f>Q380</f>
        <v>0</v>
      </c>
      <c r="G392" s="401">
        <f>F392*16%</f>
        <v>0</v>
      </c>
      <c r="I392" s="397"/>
      <c r="J392" s="398"/>
      <c r="K392" s="399"/>
    </row>
    <row r="393" spans="2:11" ht="15.75" thickBot="1" x14ac:dyDescent="0.3">
      <c r="B393" s="613" t="s">
        <v>269</v>
      </c>
      <c r="C393" s="614"/>
      <c r="D393" s="614"/>
      <c r="E393" s="614"/>
      <c r="F393" s="395">
        <f>Q381</f>
        <v>0</v>
      </c>
      <c r="G393" s="401">
        <f>F393*31%</f>
        <v>0</v>
      </c>
      <c r="I393" s="402"/>
      <c r="J393" s="403"/>
      <c r="K393" s="404"/>
    </row>
    <row r="394" spans="2:11" ht="15.75" thickBot="1" x14ac:dyDescent="0.3">
      <c r="B394" s="615" t="s">
        <v>270</v>
      </c>
      <c r="C394" s="616"/>
      <c r="D394" s="616"/>
      <c r="E394" s="616"/>
      <c r="F394" s="405">
        <v>0</v>
      </c>
      <c r="G394" s="406">
        <f>F394*8%</f>
        <v>0</v>
      </c>
      <c r="I394" s="407">
        <f>SUM(I390:I393)</f>
        <v>0</v>
      </c>
      <c r="J394" s="408">
        <f>SUM(J390:J393)</f>
        <v>0</v>
      </c>
      <c r="K394" s="409">
        <f>SUM(K390:K393)</f>
        <v>0</v>
      </c>
    </row>
    <row r="395" spans="2:11" ht="15.75" thickBot="1" x14ac:dyDescent="0.3">
      <c r="F395" s="410">
        <f>SUM(F390:F394)</f>
        <v>0</v>
      </c>
      <c r="G395" s="411">
        <f>G392+G393+G394</f>
        <v>0</v>
      </c>
    </row>
    <row r="396" spans="2:11" ht="15.75" thickBot="1" x14ac:dyDescent="0.3">
      <c r="F396" s="412" t="s">
        <v>271</v>
      </c>
      <c r="G396" s="413">
        <f>F395+G395</f>
        <v>0</v>
      </c>
    </row>
    <row r="402" spans="2:20" ht="15.75" thickBot="1" x14ac:dyDescent="0.3"/>
    <row r="403" spans="2:20" ht="15.75" thickBot="1" x14ac:dyDescent="0.3">
      <c r="B403" s="230" t="s">
        <v>144</v>
      </c>
      <c r="C403" s="231"/>
      <c r="D403" s="232"/>
    </row>
    <row r="404" spans="2:20" ht="15.75" thickBot="1" x14ac:dyDescent="0.3">
      <c r="B404" s="233" t="s">
        <v>145</v>
      </c>
      <c r="C404" s="234"/>
      <c r="D404" s="235"/>
      <c r="F404" s="565" t="s">
        <v>176</v>
      </c>
      <c r="G404" s="566"/>
    </row>
    <row r="405" spans="2:20" ht="15.75" thickBot="1" x14ac:dyDescent="0.3">
      <c r="B405" s="137"/>
      <c r="C405" s="137"/>
      <c r="D405" s="137"/>
    </row>
    <row r="406" spans="2:20" ht="15.75" thickBot="1" x14ac:dyDescent="0.3">
      <c r="B406" s="337" t="s">
        <v>245</v>
      </c>
      <c r="C406" s="228"/>
      <c r="D406" s="229"/>
    </row>
    <row r="407" spans="2:20" ht="15.75" thickBot="1" x14ac:dyDescent="0.3"/>
    <row r="408" spans="2:20" ht="15.75" thickBot="1" x14ac:dyDescent="0.3">
      <c r="B408" s="553" t="s">
        <v>142</v>
      </c>
      <c r="C408" s="554"/>
      <c r="D408" s="555"/>
    </row>
    <row r="410" spans="2:20" ht="15.75" thickBot="1" x14ac:dyDescent="0.3"/>
    <row r="411" spans="2:20" x14ac:dyDescent="0.25">
      <c r="M411" s="284"/>
      <c r="N411" s="600" t="s">
        <v>246</v>
      </c>
      <c r="O411" s="601"/>
      <c r="P411" s="602"/>
      <c r="Q411" s="601" t="s">
        <v>247</v>
      </c>
      <c r="R411" s="601"/>
      <c r="S411" s="601"/>
      <c r="T411" s="602"/>
    </row>
    <row r="412" spans="2:20" ht="15.75" thickBot="1" x14ac:dyDescent="0.3">
      <c r="M412" s="284"/>
      <c r="N412" s="603"/>
      <c r="O412" s="604"/>
      <c r="P412" s="605"/>
      <c r="Q412" s="604"/>
      <c r="R412" s="604"/>
      <c r="S412" s="604"/>
      <c r="T412" s="605"/>
    </row>
    <row r="413" spans="2:20" ht="24" thickBot="1" x14ac:dyDescent="0.3">
      <c r="B413" s="414" t="s">
        <v>76</v>
      </c>
      <c r="C413" s="415" t="s">
        <v>86</v>
      </c>
      <c r="D413" s="416" t="s">
        <v>248</v>
      </c>
      <c r="E413" s="417" t="s">
        <v>249</v>
      </c>
      <c r="F413" s="418" t="s">
        <v>250</v>
      </c>
      <c r="G413" s="419" t="s">
        <v>80</v>
      </c>
      <c r="H413" s="420" t="s">
        <v>251</v>
      </c>
      <c r="I413" s="420" t="s">
        <v>82</v>
      </c>
      <c r="J413" s="421" t="s">
        <v>252</v>
      </c>
      <c r="K413" s="422" t="s">
        <v>85</v>
      </c>
      <c r="L413" s="422" t="s">
        <v>84</v>
      </c>
      <c r="M413" s="423" t="s">
        <v>253</v>
      </c>
      <c r="N413" s="424" t="s">
        <v>92</v>
      </c>
      <c r="O413" s="424" t="s">
        <v>93</v>
      </c>
      <c r="P413" s="425" t="s">
        <v>94</v>
      </c>
      <c r="Q413" s="426" t="s">
        <v>92</v>
      </c>
      <c r="R413" s="427" t="s">
        <v>93</v>
      </c>
      <c r="S413" s="428" t="s">
        <v>94</v>
      </c>
      <c r="T413" s="338" t="s">
        <v>254</v>
      </c>
    </row>
    <row r="414" spans="2:20" x14ac:dyDescent="0.25">
      <c r="B414" s="339"/>
      <c r="C414" s="340"/>
      <c r="D414" s="340"/>
      <c r="E414" s="341"/>
      <c r="F414" s="342"/>
      <c r="G414" s="343"/>
      <c r="H414" s="344"/>
      <c r="I414" s="344"/>
      <c r="J414" s="345"/>
      <c r="K414" s="346"/>
      <c r="L414" s="347"/>
      <c r="M414" s="348"/>
      <c r="N414" s="349"/>
      <c r="O414" s="349"/>
      <c r="P414" s="350"/>
      <c r="Q414" s="351"/>
      <c r="R414" s="352">
        <v>0.16</v>
      </c>
      <c r="S414" s="353">
        <f t="shared" ref="S414:S417" si="11">Q414*R414</f>
        <v>0</v>
      </c>
      <c r="T414" s="354">
        <f>Q414+S414+M414</f>
        <v>0</v>
      </c>
    </row>
    <row r="415" spans="2:20" x14ac:dyDescent="0.25">
      <c r="B415" s="355"/>
      <c r="C415" s="356"/>
      <c r="D415" s="357"/>
      <c r="E415" s="358"/>
      <c r="F415" s="358"/>
      <c r="G415" s="359"/>
      <c r="H415" s="346"/>
      <c r="I415" s="346"/>
      <c r="J415" s="360"/>
      <c r="K415" s="357"/>
      <c r="L415" s="357"/>
      <c r="M415" s="361"/>
      <c r="N415" s="362"/>
      <c r="O415" s="362"/>
      <c r="P415" s="363"/>
      <c r="Q415" s="364"/>
      <c r="R415" s="352">
        <v>0.16</v>
      </c>
      <c r="S415" s="353">
        <f t="shared" si="11"/>
        <v>0</v>
      </c>
      <c r="T415" s="354">
        <f>Q415+S415+M415</f>
        <v>0</v>
      </c>
    </row>
    <row r="416" spans="2:20" ht="15" customHeight="1" x14ac:dyDescent="0.25">
      <c r="B416" s="365"/>
      <c r="C416" s="366"/>
      <c r="D416" s="357"/>
      <c r="E416" s="367"/>
      <c r="F416" s="368"/>
      <c r="G416" s="369"/>
      <c r="H416" s="346"/>
      <c r="I416" s="346"/>
      <c r="J416" s="360"/>
      <c r="K416" s="357"/>
      <c r="L416" s="346"/>
      <c r="M416" s="348"/>
      <c r="N416" s="370"/>
      <c r="O416" s="370"/>
      <c r="P416" s="370"/>
      <c r="Q416" s="353"/>
      <c r="R416" s="371">
        <v>0.16</v>
      </c>
      <c r="S416" s="372">
        <f t="shared" si="11"/>
        <v>0</v>
      </c>
      <c r="T416" s="354">
        <f>Q416+S416+M416</f>
        <v>0</v>
      </c>
    </row>
    <row r="417" spans="2:20" ht="15.75" thickBot="1" x14ac:dyDescent="0.3">
      <c r="B417" s="373"/>
      <c r="C417" s="374"/>
      <c r="D417" s="374"/>
      <c r="E417" s="375"/>
      <c r="F417" s="376"/>
      <c r="G417" s="377"/>
      <c r="H417" s="378"/>
      <c r="I417" s="378"/>
      <c r="J417" s="379"/>
      <c r="K417" s="380"/>
      <c r="L417" s="347"/>
      <c r="M417" s="381"/>
      <c r="N417" s="382"/>
      <c r="O417" s="370"/>
      <c r="P417" s="370"/>
      <c r="Q417" s="353"/>
      <c r="R417" s="371">
        <v>0.16</v>
      </c>
      <c r="S417" s="372">
        <f t="shared" si="11"/>
        <v>0</v>
      </c>
      <c r="T417" s="354">
        <f>Q417+S417+M417</f>
        <v>0</v>
      </c>
    </row>
    <row r="418" spans="2:20" ht="15.75" customHeight="1" thickBot="1" x14ac:dyDescent="0.3">
      <c r="B418" s="606" t="s">
        <v>261</v>
      </c>
      <c r="C418" s="607"/>
      <c r="D418" s="607"/>
      <c r="E418" s="607"/>
      <c r="F418" s="607"/>
      <c r="G418" s="607"/>
      <c r="H418" s="607"/>
      <c r="I418" s="607"/>
      <c r="J418" s="608"/>
      <c r="K418" s="383"/>
      <c r="L418" s="384"/>
      <c r="M418" s="385">
        <f>SUM(M414:M417)</f>
        <v>0</v>
      </c>
      <c r="N418" s="386">
        <f>SUM(N414:N417)</f>
        <v>0</v>
      </c>
      <c r="O418" s="384">
        <f>SUM(O414:O417)</f>
        <v>0</v>
      </c>
      <c r="P418" s="387">
        <f>SUM(P414:P417)</f>
        <v>0</v>
      </c>
      <c r="Q418" s="387">
        <f>SUM(Q414:Q417)</f>
        <v>0</v>
      </c>
      <c r="R418" s="388">
        <v>0.16</v>
      </c>
      <c r="S418" s="389">
        <f>SUM(S414:S417)</f>
        <v>0</v>
      </c>
      <c r="T418" s="387">
        <f>SUM(T414:T417)</f>
        <v>0</v>
      </c>
    </row>
    <row r="420" spans="2:20" ht="15.75" customHeight="1" x14ac:dyDescent="0.25"/>
    <row r="424" spans="2:20" ht="15.75" thickBot="1" x14ac:dyDescent="0.3"/>
    <row r="425" spans="2:20" ht="23.25" thickBot="1" x14ac:dyDescent="0.3">
      <c r="F425" s="430" t="s">
        <v>122</v>
      </c>
      <c r="G425" s="431" t="s">
        <v>262</v>
      </c>
      <c r="I425" s="432" t="s">
        <v>263</v>
      </c>
      <c r="J425" s="418" t="s">
        <v>264</v>
      </c>
      <c r="K425" s="422" t="s">
        <v>265</v>
      </c>
    </row>
    <row r="426" spans="2:20" x14ac:dyDescent="0.25">
      <c r="B426" s="609" t="s">
        <v>266</v>
      </c>
      <c r="C426" s="610"/>
      <c r="D426" s="610"/>
      <c r="E426" s="610"/>
      <c r="F426" s="390">
        <f>M418</f>
        <v>0</v>
      </c>
      <c r="G426" s="391">
        <f>F426*0%</f>
        <v>0</v>
      </c>
      <c r="I426" s="392">
        <v>0</v>
      </c>
      <c r="J426" s="393">
        <v>0</v>
      </c>
      <c r="K426" s="394">
        <v>0</v>
      </c>
    </row>
    <row r="427" spans="2:20" x14ac:dyDescent="0.25">
      <c r="B427" s="611" t="s">
        <v>272</v>
      </c>
      <c r="C427" s="612"/>
      <c r="D427" s="612"/>
      <c r="E427" s="612"/>
      <c r="F427" s="395">
        <f>N418</f>
        <v>0</v>
      </c>
      <c r="G427" s="401">
        <f>F427*0%</f>
        <v>0</v>
      </c>
      <c r="I427" s="397"/>
      <c r="J427" s="398"/>
      <c r="K427" s="399"/>
    </row>
    <row r="428" spans="2:20" x14ac:dyDescent="0.25">
      <c r="B428" s="611" t="s">
        <v>268</v>
      </c>
      <c r="C428" s="612"/>
      <c r="D428" s="612"/>
      <c r="E428" s="612"/>
      <c r="F428" s="400">
        <f>Q416</f>
        <v>0</v>
      </c>
      <c r="G428" s="401">
        <f>F428*16%</f>
        <v>0</v>
      </c>
      <c r="I428" s="397"/>
      <c r="J428" s="398"/>
      <c r="K428" s="399"/>
    </row>
    <row r="429" spans="2:20" ht="15.75" thickBot="1" x14ac:dyDescent="0.3">
      <c r="B429" s="613" t="s">
        <v>269</v>
      </c>
      <c r="C429" s="614"/>
      <c r="D429" s="614"/>
      <c r="E429" s="614"/>
      <c r="F429" s="395">
        <f>Q417</f>
        <v>0</v>
      </c>
      <c r="G429" s="401">
        <f>F429*31%</f>
        <v>0</v>
      </c>
      <c r="I429" s="402"/>
      <c r="J429" s="403"/>
      <c r="K429" s="404"/>
    </row>
    <row r="430" spans="2:20" ht="15.75" thickBot="1" x14ac:dyDescent="0.3">
      <c r="B430" s="615" t="s">
        <v>270</v>
      </c>
      <c r="C430" s="616"/>
      <c r="D430" s="616"/>
      <c r="E430" s="616"/>
      <c r="F430" s="405">
        <v>0</v>
      </c>
      <c r="G430" s="406">
        <f>F430*8%</f>
        <v>0</v>
      </c>
      <c r="I430" s="407">
        <f>SUM(I426:I429)</f>
        <v>0</v>
      </c>
      <c r="J430" s="408">
        <f>SUM(J426:J429)</f>
        <v>0</v>
      </c>
      <c r="K430" s="409">
        <f>SUM(K426:K429)</f>
        <v>0</v>
      </c>
    </row>
    <row r="431" spans="2:20" ht="15.75" thickBot="1" x14ac:dyDescent="0.3">
      <c r="F431" s="410">
        <f>SUM(F426:F430)</f>
        <v>0</v>
      </c>
      <c r="G431" s="411">
        <f>G428+G429+G430</f>
        <v>0</v>
      </c>
    </row>
    <row r="432" spans="2:20" ht="15.75" thickBot="1" x14ac:dyDescent="0.3">
      <c r="F432" s="412" t="s">
        <v>271</v>
      </c>
      <c r="G432" s="413">
        <f>F431+G431</f>
        <v>0</v>
      </c>
    </row>
    <row r="456" ht="15" customHeight="1" x14ac:dyDescent="0.25"/>
    <row r="458" ht="15.75" customHeight="1" x14ac:dyDescent="0.25"/>
    <row r="460" ht="15.75" customHeight="1" x14ac:dyDescent="0.25"/>
    <row r="461" ht="75.75" customHeight="1" x14ac:dyDescent="0.25"/>
    <row r="465" ht="60.75" customHeight="1" x14ac:dyDescent="0.25"/>
    <row r="466" ht="30" customHeight="1" x14ac:dyDescent="0.25"/>
  </sheetData>
  <mergeCells count="120">
    <mergeCell ref="F3:G3"/>
    <mergeCell ref="B430:E430"/>
    <mergeCell ref="B427:E427"/>
    <mergeCell ref="B428:E428"/>
    <mergeCell ref="B429:E429"/>
    <mergeCell ref="B357:E357"/>
    <mergeCell ref="B358:E358"/>
    <mergeCell ref="F368:G368"/>
    <mergeCell ref="B286:E286"/>
    <mergeCell ref="B54:J54"/>
    <mergeCell ref="F76:G76"/>
    <mergeCell ref="B80:D80"/>
    <mergeCell ref="B129:J129"/>
    <mergeCell ref="B137:E137"/>
    <mergeCell ref="B138:E138"/>
    <mergeCell ref="B139:E139"/>
    <mergeCell ref="B140:E140"/>
    <mergeCell ref="F151:G151"/>
    <mergeCell ref="B155:D155"/>
    <mergeCell ref="B191:D191"/>
    <mergeCell ref="B66:E66"/>
    <mergeCell ref="B63:E63"/>
    <mergeCell ref="B64:E64"/>
    <mergeCell ref="B65:E65"/>
    <mergeCell ref="B426:E426"/>
    <mergeCell ref="B7:D7"/>
    <mergeCell ref="B228:D228"/>
    <mergeCell ref="B264:D264"/>
    <mergeCell ref="B336:D336"/>
    <mergeCell ref="B418:J418"/>
    <mergeCell ref="B141:E141"/>
    <mergeCell ref="B101:E101"/>
    <mergeCell ref="B62:E62"/>
    <mergeCell ref="B102:E102"/>
    <mergeCell ref="B25:E25"/>
    <mergeCell ref="B26:E26"/>
    <mergeCell ref="F40:G40"/>
    <mergeCell ref="N10:P11"/>
    <mergeCell ref="Q10:T11"/>
    <mergeCell ref="B17:J17"/>
    <mergeCell ref="B27:E27"/>
    <mergeCell ref="B28:E28"/>
    <mergeCell ref="B29:E29"/>
    <mergeCell ref="B44:D44"/>
    <mergeCell ref="N47:P48"/>
    <mergeCell ref="Q47:T48"/>
    <mergeCell ref="N83:P84"/>
    <mergeCell ref="Q83:T84"/>
    <mergeCell ref="B90:J90"/>
    <mergeCell ref="B98:E98"/>
    <mergeCell ref="B99:E99"/>
    <mergeCell ref="B100:E100"/>
    <mergeCell ref="F115:G115"/>
    <mergeCell ref="B119:D119"/>
    <mergeCell ref="N122:P123"/>
    <mergeCell ref="Q122:T123"/>
    <mergeCell ref="N158:P159"/>
    <mergeCell ref="Q158:T159"/>
    <mergeCell ref="B165:J165"/>
    <mergeCell ref="B173:E173"/>
    <mergeCell ref="B174:E174"/>
    <mergeCell ref="B175:E175"/>
    <mergeCell ref="B176:E176"/>
    <mergeCell ref="B177:E177"/>
    <mergeCell ref="F187:G187"/>
    <mergeCell ref="N194:P195"/>
    <mergeCell ref="Q194:T195"/>
    <mergeCell ref="B201:J201"/>
    <mergeCell ref="B209:E209"/>
    <mergeCell ref="B210:E210"/>
    <mergeCell ref="B211:E211"/>
    <mergeCell ref="B212:E212"/>
    <mergeCell ref="B213:E213"/>
    <mergeCell ref="F224:G224"/>
    <mergeCell ref="N231:P232"/>
    <mergeCell ref="Q231:T232"/>
    <mergeCell ref="B238:J238"/>
    <mergeCell ref="B246:E246"/>
    <mergeCell ref="B247:E247"/>
    <mergeCell ref="B248:E248"/>
    <mergeCell ref="B249:E249"/>
    <mergeCell ref="B250:E250"/>
    <mergeCell ref="F260:G260"/>
    <mergeCell ref="N267:P268"/>
    <mergeCell ref="Q267:T268"/>
    <mergeCell ref="B274:J274"/>
    <mergeCell ref="B282:E282"/>
    <mergeCell ref="B283:E283"/>
    <mergeCell ref="B284:E284"/>
    <mergeCell ref="B285:E285"/>
    <mergeCell ref="F296:G296"/>
    <mergeCell ref="B300:D300"/>
    <mergeCell ref="N303:P304"/>
    <mergeCell ref="Q303:T304"/>
    <mergeCell ref="B310:J310"/>
    <mergeCell ref="B318:E318"/>
    <mergeCell ref="B319:E319"/>
    <mergeCell ref="B320:E320"/>
    <mergeCell ref="B321:E321"/>
    <mergeCell ref="B322:E322"/>
    <mergeCell ref="F332:G332"/>
    <mergeCell ref="N339:P340"/>
    <mergeCell ref="Q339:T340"/>
    <mergeCell ref="B346:J346"/>
    <mergeCell ref="B354:E354"/>
    <mergeCell ref="B355:E355"/>
    <mergeCell ref="B356:E356"/>
    <mergeCell ref="F404:G404"/>
    <mergeCell ref="B408:D408"/>
    <mergeCell ref="N411:P412"/>
    <mergeCell ref="Q411:T412"/>
    <mergeCell ref="B372:D372"/>
    <mergeCell ref="N375:P376"/>
    <mergeCell ref="Q375:T376"/>
    <mergeCell ref="B382:J382"/>
    <mergeCell ref="B390:E390"/>
    <mergeCell ref="B391:E391"/>
    <mergeCell ref="B392:E392"/>
    <mergeCell ref="B393:E393"/>
    <mergeCell ref="B394:E39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O44"/>
  <sheetViews>
    <sheetView showGridLines="0" topLeftCell="B1" zoomScale="85" zoomScaleNormal="85" workbookViewId="0">
      <selection activeCell="N19" sqref="N19"/>
    </sheetView>
  </sheetViews>
  <sheetFormatPr baseColWidth="10" defaultRowHeight="15" x14ac:dyDescent="0.25"/>
  <cols>
    <col min="1" max="1" width="12.140625" customWidth="1"/>
    <col min="3" max="3" width="44.5703125" customWidth="1"/>
    <col min="4" max="4" width="14.140625" customWidth="1"/>
    <col min="7" max="8" width="12.28515625" customWidth="1"/>
    <col min="9" max="9" width="12.5703125" customWidth="1"/>
    <col min="10" max="10" width="13.140625" customWidth="1"/>
    <col min="11" max="11" width="13.5703125" customWidth="1"/>
    <col min="12" max="12" width="13.85546875" customWidth="1"/>
    <col min="14" max="14" width="12.7109375" customWidth="1"/>
    <col min="15" max="15" width="12.140625" customWidth="1"/>
  </cols>
  <sheetData>
    <row r="3" spans="2:15" ht="15.75" thickBot="1" x14ac:dyDescent="0.3"/>
    <row r="4" spans="2:15" ht="16.5" thickBot="1" x14ac:dyDescent="0.3">
      <c r="B4" s="617" t="s">
        <v>274</v>
      </c>
      <c r="C4" s="618"/>
      <c r="D4" s="618"/>
      <c r="E4" s="618"/>
      <c r="F4" s="618"/>
      <c r="G4" s="618"/>
      <c r="H4" s="618"/>
      <c r="I4" s="618"/>
      <c r="J4" s="618"/>
      <c r="K4" s="618"/>
      <c r="L4" s="618"/>
      <c r="M4" s="618"/>
      <c r="N4" s="618"/>
      <c r="O4" s="619"/>
    </row>
    <row r="5" spans="2:15" ht="15.75" thickBot="1" x14ac:dyDescent="0.3">
      <c r="B5" s="536" t="s">
        <v>146</v>
      </c>
      <c r="C5" s="536"/>
      <c r="D5" s="439" t="s">
        <v>147</v>
      </c>
      <c r="E5" s="440" t="s">
        <v>148</v>
      </c>
      <c r="F5" s="440" t="s">
        <v>149</v>
      </c>
      <c r="G5" s="440" t="s">
        <v>150</v>
      </c>
      <c r="H5" s="440" t="s">
        <v>151</v>
      </c>
      <c r="I5" s="440" t="s">
        <v>152</v>
      </c>
      <c r="J5" s="440" t="s">
        <v>153</v>
      </c>
      <c r="K5" s="440" t="s">
        <v>154</v>
      </c>
      <c r="L5" s="440" t="s">
        <v>155</v>
      </c>
      <c r="M5" s="440" t="s">
        <v>156</v>
      </c>
      <c r="N5" s="440" t="s">
        <v>157</v>
      </c>
      <c r="O5" s="441" t="s">
        <v>158</v>
      </c>
    </row>
    <row r="6" spans="2:15" x14ac:dyDescent="0.25">
      <c r="B6" s="621" t="s">
        <v>159</v>
      </c>
      <c r="C6" s="621"/>
      <c r="D6" s="132">
        <v>6790.59</v>
      </c>
      <c r="E6" s="133">
        <v>6000</v>
      </c>
      <c r="F6" s="133">
        <v>10000</v>
      </c>
      <c r="G6" s="133">
        <v>2000</v>
      </c>
      <c r="H6" s="133">
        <v>5000</v>
      </c>
      <c r="I6" s="133">
        <v>500</v>
      </c>
      <c r="J6" s="133">
        <v>800</v>
      </c>
      <c r="K6" s="133">
        <v>380</v>
      </c>
      <c r="L6" s="133">
        <v>0</v>
      </c>
      <c r="M6" s="133">
        <v>5000</v>
      </c>
      <c r="N6" s="133">
        <v>1500</v>
      </c>
      <c r="O6" s="134">
        <v>1500</v>
      </c>
    </row>
    <row r="7" spans="2:15" x14ac:dyDescent="0.25">
      <c r="B7" s="622" t="s">
        <v>160</v>
      </c>
      <c r="C7" s="622"/>
      <c r="D7" s="114">
        <v>4427.67</v>
      </c>
      <c r="E7" s="99">
        <f>2500+D10</f>
        <v>2500</v>
      </c>
      <c r="F7" s="99">
        <f>5000+E10</f>
        <v>5000</v>
      </c>
      <c r="G7" s="99">
        <f>300+F10</f>
        <v>300</v>
      </c>
      <c r="H7" s="99">
        <f>7500+G10</f>
        <v>7500</v>
      </c>
      <c r="I7" s="99">
        <f>0+H10</f>
        <v>2500</v>
      </c>
      <c r="J7" s="99">
        <f>400+I10</f>
        <v>2400</v>
      </c>
      <c r="K7" s="99">
        <f>600+J10</f>
        <v>2200</v>
      </c>
      <c r="L7" s="99">
        <f>1000+K10</f>
        <v>2820</v>
      </c>
      <c r="M7" s="99">
        <v>1000</v>
      </c>
      <c r="N7" s="99">
        <f>3000+M10</f>
        <v>3000</v>
      </c>
      <c r="O7" s="135">
        <f>2000+N10</f>
        <v>3500</v>
      </c>
    </row>
    <row r="8" spans="2:15" ht="15.75" thickBot="1" x14ac:dyDescent="0.3">
      <c r="B8" s="623" t="s">
        <v>161</v>
      </c>
      <c r="C8" s="623"/>
      <c r="D8" s="115">
        <f t="shared" ref="D8:O8" si="0">D15</f>
        <v>16</v>
      </c>
      <c r="E8" s="116">
        <f t="shared" si="0"/>
        <v>0</v>
      </c>
      <c r="F8" s="116">
        <f t="shared" si="0"/>
        <v>0</v>
      </c>
      <c r="G8" s="116">
        <f t="shared" si="0"/>
        <v>0</v>
      </c>
      <c r="H8" s="116">
        <f t="shared" si="0"/>
        <v>0</v>
      </c>
      <c r="I8" s="116">
        <f t="shared" si="0"/>
        <v>0</v>
      </c>
      <c r="J8" s="116">
        <f t="shared" si="0"/>
        <v>0</v>
      </c>
      <c r="K8" s="116">
        <f t="shared" si="0"/>
        <v>0</v>
      </c>
      <c r="L8" s="116">
        <f t="shared" si="0"/>
        <v>0</v>
      </c>
      <c r="M8" s="116">
        <f t="shared" si="0"/>
        <v>0</v>
      </c>
      <c r="N8" s="116">
        <f t="shared" si="0"/>
        <v>0</v>
      </c>
      <c r="O8" s="136">
        <f t="shared" si="0"/>
        <v>0</v>
      </c>
    </row>
    <row r="9" spans="2:15" x14ac:dyDescent="0.25">
      <c r="B9" s="624" t="s">
        <v>162</v>
      </c>
      <c r="C9" s="625"/>
      <c r="D9" s="132">
        <f>IF(D6&gt;D7,D6-D7-D8,0)</f>
        <v>2346.92</v>
      </c>
      <c r="E9" s="133">
        <f t="shared" ref="E9:O9" si="1">IF(E6&gt;E7,E6-E7-E8,0)</f>
        <v>3500</v>
      </c>
      <c r="F9" s="133">
        <f t="shared" si="1"/>
        <v>5000</v>
      </c>
      <c r="G9" s="133">
        <f t="shared" si="1"/>
        <v>1700</v>
      </c>
      <c r="H9" s="133">
        <f t="shared" si="1"/>
        <v>0</v>
      </c>
      <c r="I9" s="133">
        <f t="shared" si="1"/>
        <v>0</v>
      </c>
      <c r="J9" s="133">
        <f t="shared" si="1"/>
        <v>0</v>
      </c>
      <c r="K9" s="133">
        <f t="shared" si="1"/>
        <v>0</v>
      </c>
      <c r="L9" s="133">
        <f t="shared" si="1"/>
        <v>0</v>
      </c>
      <c r="M9" s="133">
        <f t="shared" si="1"/>
        <v>4000</v>
      </c>
      <c r="N9" s="133">
        <f t="shared" si="1"/>
        <v>0</v>
      </c>
      <c r="O9" s="134">
        <f t="shared" si="1"/>
        <v>0</v>
      </c>
    </row>
    <row r="10" spans="2:15" ht="15.75" thickBot="1" x14ac:dyDescent="0.3">
      <c r="B10" s="626" t="s">
        <v>163</v>
      </c>
      <c r="C10" s="627"/>
      <c r="D10" s="115">
        <f>IF(D7&gt;D6,D7-D6+D8,0)</f>
        <v>0</v>
      </c>
      <c r="E10" s="116">
        <f t="shared" ref="E10:O10" si="2">IF(E7&gt;E6,E7-E6+E8,0)</f>
        <v>0</v>
      </c>
      <c r="F10" s="116">
        <f t="shared" si="2"/>
        <v>0</v>
      </c>
      <c r="G10" s="116">
        <f t="shared" si="2"/>
        <v>0</v>
      </c>
      <c r="H10" s="116">
        <f t="shared" si="2"/>
        <v>2500</v>
      </c>
      <c r="I10" s="116">
        <f t="shared" si="2"/>
        <v>2000</v>
      </c>
      <c r="J10" s="116">
        <f t="shared" si="2"/>
        <v>1600</v>
      </c>
      <c r="K10" s="116">
        <f t="shared" si="2"/>
        <v>1820</v>
      </c>
      <c r="L10" s="116">
        <f t="shared" si="2"/>
        <v>2820</v>
      </c>
      <c r="M10" s="116">
        <f t="shared" si="2"/>
        <v>0</v>
      </c>
      <c r="N10" s="116">
        <f t="shared" si="2"/>
        <v>1500</v>
      </c>
      <c r="O10" s="136">
        <f t="shared" si="2"/>
        <v>2000</v>
      </c>
    </row>
    <row r="11" spans="2:15" x14ac:dyDescent="0.25">
      <c r="D11" s="94"/>
      <c r="E11" s="94"/>
      <c r="F11" s="94"/>
      <c r="G11" s="94"/>
    </row>
    <row r="12" spans="2:15" ht="15.75" thickBot="1" x14ac:dyDescent="0.3"/>
    <row r="13" spans="2:15" ht="19.5" thickBot="1" x14ac:dyDescent="0.35">
      <c r="D13" s="628" t="s">
        <v>273</v>
      </c>
      <c r="E13" s="629"/>
      <c r="F13" s="629"/>
      <c r="G13" s="629"/>
      <c r="H13" s="629"/>
      <c r="I13" s="629"/>
      <c r="J13" s="629"/>
      <c r="K13" s="629"/>
      <c r="L13" s="629"/>
      <c r="M13" s="629"/>
      <c r="N13" s="629"/>
      <c r="O13" s="630"/>
    </row>
    <row r="14" spans="2:15" ht="15.75" thickBot="1" x14ac:dyDescent="0.3">
      <c r="D14" s="433" t="s">
        <v>147</v>
      </c>
      <c r="E14" s="434" t="s">
        <v>148</v>
      </c>
      <c r="F14" s="435" t="s">
        <v>149</v>
      </c>
      <c r="G14" s="434" t="s">
        <v>150</v>
      </c>
      <c r="H14" s="435" t="s">
        <v>151</v>
      </c>
      <c r="I14" s="434" t="s">
        <v>152</v>
      </c>
      <c r="J14" s="435" t="s">
        <v>153</v>
      </c>
      <c r="K14" s="434" t="s">
        <v>154</v>
      </c>
      <c r="L14" s="434" t="s">
        <v>155</v>
      </c>
      <c r="M14" s="435" t="s">
        <v>156</v>
      </c>
      <c r="N14" s="434" t="s">
        <v>157</v>
      </c>
      <c r="O14" s="436" t="s">
        <v>164</v>
      </c>
    </row>
    <row r="15" spans="2:15" x14ac:dyDescent="0.25">
      <c r="D15" s="437">
        <f>'[1]Libro De Ventas'!$G$36</f>
        <v>16</v>
      </c>
      <c r="E15" s="438">
        <f>'Libro De Ventas'!G76</f>
        <v>0</v>
      </c>
      <c r="F15" s="437">
        <f>'Libro De Ventas'!G115</f>
        <v>0</v>
      </c>
      <c r="G15" s="437">
        <f>'Libro De Ventas'!G155</f>
        <v>0</v>
      </c>
      <c r="H15" s="437">
        <f>'Libro De Ventas'!G195</f>
        <v>0</v>
      </c>
      <c r="I15" s="437">
        <f>'Libro De Ventas'!G236</f>
        <v>0</v>
      </c>
      <c r="J15" s="437">
        <f>'Libro De Ventas'!G277</f>
        <v>0</v>
      </c>
      <c r="K15" s="437">
        <f>'Libro De Ventas'!G317</f>
        <v>0</v>
      </c>
      <c r="L15" s="437">
        <f>'Libro De Ventas'!G358</f>
        <v>0</v>
      </c>
      <c r="M15" s="437">
        <f>'Libro De Ventas'!G399</f>
        <v>0</v>
      </c>
      <c r="N15" s="437">
        <f>'Libro De Ventas'!G440</f>
        <v>0</v>
      </c>
      <c r="O15" s="437">
        <f>'Libro De Ventas'!G480</f>
        <v>0</v>
      </c>
    </row>
    <row r="19" spans="2:6" x14ac:dyDescent="0.25">
      <c r="B19" s="88"/>
      <c r="D19" s="88"/>
      <c r="E19" s="620"/>
      <c r="F19" s="620"/>
    </row>
    <row r="20" spans="2:6" x14ac:dyDescent="0.25">
      <c r="B20" s="88"/>
      <c r="E20" s="88"/>
    </row>
    <row r="21" spans="2:6" x14ac:dyDescent="0.25">
      <c r="B21" s="88"/>
    </row>
    <row r="22" spans="2:6" x14ac:dyDescent="0.25">
      <c r="B22" s="88"/>
    </row>
    <row r="23" spans="2:6" x14ac:dyDescent="0.25">
      <c r="B23" s="88"/>
    </row>
    <row r="24" spans="2:6" x14ac:dyDescent="0.25">
      <c r="B24" s="88"/>
    </row>
    <row r="25" spans="2:6" x14ac:dyDescent="0.25">
      <c r="B25" s="88"/>
    </row>
    <row r="26" spans="2:6" x14ac:dyDescent="0.25">
      <c r="B26" s="88"/>
    </row>
    <row r="27" spans="2:6" x14ac:dyDescent="0.25">
      <c r="B27" s="88"/>
    </row>
    <row r="28" spans="2:6" x14ac:dyDescent="0.25">
      <c r="B28" s="88"/>
    </row>
    <row r="34" spans="5:5" x14ac:dyDescent="0.25">
      <c r="E34" s="95"/>
    </row>
    <row r="35" spans="5:5" x14ac:dyDescent="0.25">
      <c r="E35" s="88"/>
    </row>
    <row r="36" spans="5:5" x14ac:dyDescent="0.25">
      <c r="E36" s="88"/>
    </row>
    <row r="37" spans="5:5" x14ac:dyDescent="0.25">
      <c r="E37" s="88"/>
    </row>
    <row r="38" spans="5:5" x14ac:dyDescent="0.25">
      <c r="E38" s="88"/>
    </row>
    <row r="39" spans="5:5" x14ac:dyDescent="0.25">
      <c r="E39" s="88"/>
    </row>
    <row r="40" spans="5:5" x14ac:dyDescent="0.25">
      <c r="E40" s="88"/>
    </row>
    <row r="41" spans="5:5" x14ac:dyDescent="0.25">
      <c r="E41" s="88"/>
    </row>
    <row r="42" spans="5:5" x14ac:dyDescent="0.25">
      <c r="E42" s="88"/>
    </row>
    <row r="43" spans="5:5" x14ac:dyDescent="0.25">
      <c r="E43" s="88"/>
    </row>
    <row r="44" spans="5:5" x14ac:dyDescent="0.25">
      <c r="E44" s="88"/>
    </row>
  </sheetData>
  <mergeCells count="9">
    <mergeCell ref="B4:O4"/>
    <mergeCell ref="E19:F19"/>
    <mergeCell ref="B5:C5"/>
    <mergeCell ref="B6:C6"/>
    <mergeCell ref="B7:C7"/>
    <mergeCell ref="B8:C8"/>
    <mergeCell ref="B9:C9"/>
    <mergeCell ref="B10:C10"/>
    <mergeCell ref="D13:O13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P147"/>
  <sheetViews>
    <sheetView showGridLines="0" topLeftCell="A94" zoomScaleNormal="100" workbookViewId="0">
      <selection activeCell="C127" sqref="C127"/>
    </sheetView>
  </sheetViews>
  <sheetFormatPr baseColWidth="10" defaultRowHeight="15" x14ac:dyDescent="0.25"/>
  <cols>
    <col min="3" max="3" width="16.85546875" customWidth="1"/>
    <col min="4" max="4" width="14.42578125" customWidth="1"/>
    <col min="5" max="5" width="13.5703125" customWidth="1"/>
    <col min="6" max="6" width="15" customWidth="1"/>
    <col min="7" max="7" width="17.5703125" customWidth="1"/>
    <col min="8" max="8" width="19" customWidth="1"/>
    <col min="11" max="11" width="12.7109375" customWidth="1"/>
    <col min="13" max="14" width="12.5703125" customWidth="1"/>
    <col min="15" max="15" width="15.28515625" customWidth="1"/>
  </cols>
  <sheetData>
    <row r="3" spans="1:16" ht="18.75" x14ac:dyDescent="0.25">
      <c r="B3" s="631" t="s">
        <v>179</v>
      </c>
      <c r="C3" s="631"/>
      <c r="D3" s="442"/>
      <c r="E3" s="442"/>
      <c r="F3" s="442"/>
      <c r="G3" s="442"/>
      <c r="H3" s="442"/>
      <c r="I3" s="442"/>
      <c r="J3" s="442"/>
      <c r="K3" s="442"/>
      <c r="L3" s="442"/>
      <c r="M3" s="442"/>
      <c r="N3" s="442"/>
      <c r="O3" s="442"/>
      <c r="P3" s="442"/>
    </row>
    <row r="4" spans="1:16" ht="15.75" thickBot="1" x14ac:dyDescent="0.3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</row>
    <row r="5" spans="1:16" ht="15.75" thickBot="1" x14ac:dyDescent="0.3">
      <c r="A5" s="19"/>
      <c r="B5" s="575" t="s">
        <v>177</v>
      </c>
      <c r="C5" s="576"/>
      <c r="D5" s="576"/>
      <c r="E5" s="576"/>
      <c r="F5" s="576"/>
      <c r="G5" s="576"/>
      <c r="H5" s="577"/>
      <c r="I5" s="19"/>
      <c r="J5" s="19"/>
      <c r="K5" s="19"/>
      <c r="L5" s="19"/>
      <c r="M5" s="19"/>
      <c r="N5" s="19"/>
      <c r="O5" s="19"/>
      <c r="P5" s="19"/>
    </row>
    <row r="6" spans="1:16" ht="30.75" thickBot="1" x14ac:dyDescent="0.3">
      <c r="A6" s="19"/>
      <c r="B6" s="454" t="s">
        <v>76</v>
      </c>
      <c r="C6" s="224" t="s">
        <v>137</v>
      </c>
      <c r="D6" s="287" t="s">
        <v>138</v>
      </c>
      <c r="E6" s="300" t="s">
        <v>86</v>
      </c>
      <c r="F6" s="291" t="s">
        <v>87</v>
      </c>
      <c r="G6" s="287" t="s">
        <v>178</v>
      </c>
      <c r="H6" s="301" t="s">
        <v>140</v>
      </c>
      <c r="I6" s="19"/>
      <c r="J6" s="19"/>
      <c r="K6" s="19"/>
      <c r="L6" s="19"/>
      <c r="M6" s="19"/>
      <c r="N6" s="19"/>
      <c r="O6" s="19"/>
      <c r="P6" s="19"/>
    </row>
    <row r="7" spans="1:16" x14ac:dyDescent="0.25">
      <c r="A7" s="19"/>
      <c r="B7" s="117"/>
      <c r="C7" s="118"/>
      <c r="D7" s="119"/>
      <c r="E7" s="445"/>
      <c r="F7" s="446"/>
      <c r="G7" s="122"/>
      <c r="H7" s="123"/>
      <c r="I7" s="19"/>
      <c r="J7" s="19"/>
      <c r="K7" s="19"/>
      <c r="L7" s="19"/>
      <c r="M7" s="19"/>
      <c r="N7" s="19"/>
      <c r="O7" s="19"/>
      <c r="P7" s="19"/>
    </row>
    <row r="8" spans="1:16" x14ac:dyDescent="0.25">
      <c r="A8" s="19"/>
      <c r="B8" s="124"/>
      <c r="C8" s="125"/>
      <c r="D8" s="126"/>
      <c r="E8" s="447"/>
      <c r="F8" s="448"/>
      <c r="G8" s="128"/>
      <c r="H8" s="129"/>
      <c r="I8" s="19"/>
      <c r="J8" s="19"/>
      <c r="K8" s="19"/>
      <c r="L8" s="19"/>
      <c r="M8" s="19"/>
      <c r="N8" s="19"/>
      <c r="O8" s="19"/>
      <c r="P8" s="19"/>
    </row>
    <row r="9" spans="1:16" ht="15.75" thickBot="1" x14ac:dyDescent="0.3">
      <c r="A9" s="19"/>
      <c r="B9" s="124"/>
      <c r="C9" s="125"/>
      <c r="D9" s="126"/>
      <c r="E9" s="447"/>
      <c r="F9" s="448"/>
      <c r="G9" s="128"/>
      <c r="H9" s="129"/>
      <c r="I9" s="19"/>
      <c r="J9" s="19"/>
      <c r="K9" s="19"/>
      <c r="L9" s="19"/>
      <c r="M9" s="19"/>
      <c r="N9" s="19"/>
      <c r="O9" s="19"/>
      <c r="P9" s="19"/>
    </row>
    <row r="10" spans="1:16" ht="15.75" thickBot="1" x14ac:dyDescent="0.3">
      <c r="A10" s="19"/>
      <c r="B10" s="237"/>
      <c r="C10" s="238"/>
      <c r="D10" s="238"/>
      <c r="E10" s="238"/>
      <c r="F10" s="238"/>
      <c r="G10" s="130">
        <f>SUM(G7:G9)</f>
        <v>0</v>
      </c>
      <c r="H10" s="131"/>
      <c r="I10" s="19"/>
      <c r="J10" s="19"/>
      <c r="K10" s="19"/>
      <c r="L10" s="19"/>
      <c r="M10" s="19"/>
      <c r="N10" s="19"/>
      <c r="O10" s="19"/>
      <c r="P10" s="19"/>
    </row>
    <row r="11" spans="1:16" x14ac:dyDescent="0.25">
      <c r="A11" s="19"/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</row>
    <row r="12" spans="1:16" x14ac:dyDescent="0.25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</row>
    <row r="13" spans="1:16" ht="18.75" x14ac:dyDescent="0.25">
      <c r="B13" s="20" t="s">
        <v>180</v>
      </c>
      <c r="C13" s="20"/>
      <c r="D13" s="442"/>
      <c r="E13" s="442"/>
      <c r="F13" s="442"/>
      <c r="G13" s="442"/>
      <c r="H13" s="442"/>
      <c r="I13" s="442"/>
      <c r="J13" s="442"/>
      <c r="K13" s="442"/>
      <c r="L13" s="442"/>
      <c r="M13" s="442"/>
      <c r="N13" s="442"/>
      <c r="O13" s="442"/>
      <c r="P13" s="442"/>
    </row>
    <row r="14" spans="1:16" ht="15.75" thickBot="1" x14ac:dyDescent="0.3">
      <c r="A14" s="19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</row>
    <row r="15" spans="1:16" ht="15.75" thickBot="1" x14ac:dyDescent="0.3">
      <c r="A15" s="19"/>
      <c r="B15" s="575" t="s">
        <v>177</v>
      </c>
      <c r="C15" s="576"/>
      <c r="D15" s="576"/>
      <c r="E15" s="576"/>
      <c r="F15" s="576"/>
      <c r="G15" s="576"/>
      <c r="H15" s="577"/>
      <c r="I15" s="19"/>
      <c r="J15" s="19"/>
      <c r="K15" s="19"/>
      <c r="L15" s="19"/>
      <c r="M15" s="19"/>
      <c r="N15" s="19"/>
      <c r="O15" s="19"/>
      <c r="P15" s="19"/>
    </row>
    <row r="16" spans="1:16" ht="30.75" thickBot="1" x14ac:dyDescent="0.3">
      <c r="A16" s="19"/>
      <c r="B16" s="454" t="s">
        <v>76</v>
      </c>
      <c r="C16" s="224" t="s">
        <v>137</v>
      </c>
      <c r="D16" s="287" t="s">
        <v>138</v>
      </c>
      <c r="E16" s="300" t="s">
        <v>86</v>
      </c>
      <c r="F16" s="291" t="s">
        <v>87</v>
      </c>
      <c r="G16" s="287" t="s">
        <v>178</v>
      </c>
      <c r="H16" s="301" t="s">
        <v>140</v>
      </c>
      <c r="I16" s="19"/>
      <c r="J16" s="19"/>
      <c r="K16" s="19"/>
      <c r="L16" s="19"/>
      <c r="M16" s="19"/>
      <c r="N16" s="19"/>
      <c r="O16" s="19"/>
      <c r="P16" s="19"/>
    </row>
    <row r="17" spans="1:16" x14ac:dyDescent="0.25">
      <c r="A17" s="19"/>
      <c r="B17" s="117"/>
      <c r="C17" s="118"/>
      <c r="D17" s="119"/>
      <c r="E17" s="120"/>
      <c r="F17" s="121"/>
      <c r="G17" s="122"/>
      <c r="H17" s="123"/>
      <c r="I17" s="19"/>
      <c r="J17" s="19"/>
      <c r="K17" s="19"/>
      <c r="L17" s="19"/>
      <c r="M17" s="19"/>
      <c r="N17" s="19"/>
      <c r="O17" s="19"/>
      <c r="P17" s="19"/>
    </row>
    <row r="18" spans="1:16" x14ac:dyDescent="0.25">
      <c r="A18" s="19"/>
      <c r="B18" s="124"/>
      <c r="C18" s="125"/>
      <c r="D18" s="126"/>
      <c r="E18" s="127"/>
      <c r="F18" s="96"/>
      <c r="G18" s="128"/>
      <c r="H18" s="129"/>
      <c r="I18" s="19"/>
      <c r="J18" s="19"/>
      <c r="K18" s="19"/>
      <c r="L18" s="19"/>
      <c r="M18" s="19"/>
      <c r="N18" s="19"/>
      <c r="O18" s="19"/>
      <c r="P18" s="19"/>
    </row>
    <row r="19" spans="1:16" ht="15.75" thickBot="1" x14ac:dyDescent="0.3">
      <c r="A19" s="19"/>
      <c r="B19" s="124"/>
      <c r="C19" s="125"/>
      <c r="D19" s="126"/>
      <c r="E19" s="127"/>
      <c r="F19" s="96"/>
      <c r="G19" s="128"/>
      <c r="H19" s="129"/>
      <c r="I19" s="19"/>
      <c r="J19" s="19"/>
      <c r="K19" s="19"/>
      <c r="L19" s="19"/>
      <c r="M19" s="19"/>
      <c r="N19" s="19"/>
      <c r="O19" s="19"/>
      <c r="P19" s="19"/>
    </row>
    <row r="20" spans="1:16" ht="15.75" thickBot="1" x14ac:dyDescent="0.3">
      <c r="A20" s="19"/>
      <c r="B20" s="237"/>
      <c r="C20" s="238"/>
      <c r="D20" s="238"/>
      <c r="E20" s="238"/>
      <c r="F20" s="238"/>
      <c r="G20" s="130">
        <f>SUM(G17:G19)</f>
        <v>0</v>
      </c>
      <c r="H20" s="131"/>
      <c r="I20" s="19"/>
      <c r="J20" s="19"/>
      <c r="K20" s="19"/>
      <c r="L20" s="19"/>
      <c r="M20" s="19"/>
      <c r="N20" s="19"/>
      <c r="O20" s="19"/>
      <c r="P20" s="19"/>
    </row>
    <row r="21" spans="1:16" x14ac:dyDescent="0.25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</row>
    <row r="22" spans="1:16" x14ac:dyDescent="0.25">
      <c r="A22" s="19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</row>
    <row r="23" spans="1:16" x14ac:dyDescent="0.25">
      <c r="A23" s="19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</row>
    <row r="24" spans="1:16" ht="18.75" x14ac:dyDescent="0.25">
      <c r="B24" s="20" t="s">
        <v>181</v>
      </c>
      <c r="C24" s="442"/>
      <c r="D24" s="442"/>
      <c r="E24" s="442"/>
      <c r="F24" s="442"/>
      <c r="G24" s="442"/>
      <c r="H24" s="442"/>
      <c r="I24" s="442"/>
      <c r="J24" s="442"/>
      <c r="K24" s="442"/>
      <c r="L24" s="442"/>
      <c r="M24" s="442"/>
      <c r="N24" s="442"/>
      <c r="O24" s="442"/>
      <c r="P24" s="442"/>
    </row>
    <row r="25" spans="1:16" ht="15.75" thickBot="1" x14ac:dyDescent="0.3">
      <c r="A25" s="19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</row>
    <row r="26" spans="1:16" ht="15.75" thickBot="1" x14ac:dyDescent="0.3">
      <c r="A26" s="19"/>
      <c r="B26" s="575" t="s">
        <v>177</v>
      </c>
      <c r="C26" s="576"/>
      <c r="D26" s="576"/>
      <c r="E26" s="576"/>
      <c r="F26" s="576"/>
      <c r="G26" s="576"/>
      <c r="H26" s="577"/>
      <c r="I26" s="19"/>
      <c r="J26" s="19"/>
      <c r="K26" s="19"/>
      <c r="L26" s="19"/>
      <c r="M26" s="19"/>
      <c r="N26" s="19"/>
      <c r="O26" s="19"/>
      <c r="P26" s="19"/>
    </row>
    <row r="27" spans="1:16" ht="30.75" thickBot="1" x14ac:dyDescent="0.3">
      <c r="A27" s="19"/>
      <c r="B27" s="454" t="s">
        <v>76</v>
      </c>
      <c r="C27" s="224" t="s">
        <v>137</v>
      </c>
      <c r="D27" s="287" t="s">
        <v>138</v>
      </c>
      <c r="E27" s="300" t="s">
        <v>86</v>
      </c>
      <c r="F27" s="291" t="s">
        <v>87</v>
      </c>
      <c r="G27" s="287" t="s">
        <v>178</v>
      </c>
      <c r="H27" s="301" t="s">
        <v>140</v>
      </c>
      <c r="I27" s="19"/>
      <c r="J27" s="19"/>
      <c r="K27" s="19"/>
      <c r="L27" s="19"/>
      <c r="M27" s="19"/>
      <c r="N27" s="19"/>
      <c r="O27" s="19"/>
      <c r="P27" s="19"/>
    </row>
    <row r="28" spans="1:16" x14ac:dyDescent="0.25">
      <c r="A28" s="19"/>
      <c r="B28" s="117"/>
      <c r="C28" s="118"/>
      <c r="D28" s="119"/>
      <c r="E28" s="120"/>
      <c r="F28" s="121"/>
      <c r="G28" s="122"/>
      <c r="H28" s="123"/>
      <c r="I28" s="19"/>
      <c r="J28" s="19"/>
      <c r="K28" s="19"/>
      <c r="L28" s="19"/>
      <c r="M28" s="19"/>
      <c r="N28" s="19"/>
      <c r="O28" s="19"/>
      <c r="P28" s="19"/>
    </row>
    <row r="29" spans="1:16" x14ac:dyDescent="0.25">
      <c r="A29" s="19"/>
      <c r="B29" s="124"/>
      <c r="C29" s="125"/>
      <c r="D29" s="126"/>
      <c r="E29" s="127"/>
      <c r="F29" s="96"/>
      <c r="G29" s="128"/>
      <c r="H29" s="129"/>
      <c r="I29" s="19"/>
      <c r="J29" s="19"/>
      <c r="K29" s="19"/>
      <c r="L29" s="19"/>
      <c r="M29" s="19"/>
      <c r="N29" s="19"/>
      <c r="O29" s="19"/>
      <c r="P29" s="19"/>
    </row>
    <row r="30" spans="1:16" ht="15.75" thickBot="1" x14ac:dyDescent="0.3">
      <c r="A30" s="19"/>
      <c r="B30" s="124"/>
      <c r="C30" s="125"/>
      <c r="D30" s="126"/>
      <c r="E30" s="127"/>
      <c r="F30" s="96"/>
      <c r="G30" s="128"/>
      <c r="H30" s="129"/>
      <c r="I30" s="19"/>
      <c r="J30" s="19"/>
      <c r="K30" s="19"/>
      <c r="L30" s="19"/>
      <c r="M30" s="19"/>
      <c r="N30" s="19"/>
      <c r="O30" s="19"/>
      <c r="P30" s="19"/>
    </row>
    <row r="31" spans="1:16" ht="15.75" thickBot="1" x14ac:dyDescent="0.3">
      <c r="A31" s="19"/>
      <c r="B31" s="237"/>
      <c r="C31" s="238"/>
      <c r="D31" s="238"/>
      <c r="E31" s="238"/>
      <c r="F31" s="238"/>
      <c r="G31" s="130">
        <f>SUM(G28:G30)</f>
        <v>0</v>
      </c>
      <c r="H31" s="131"/>
      <c r="I31" s="19"/>
      <c r="J31" s="19"/>
      <c r="K31" s="19"/>
      <c r="L31" s="19"/>
      <c r="M31" s="19"/>
      <c r="N31" s="19"/>
      <c r="O31" s="19"/>
      <c r="P31" s="19"/>
    </row>
    <row r="32" spans="1:16" x14ac:dyDescent="0.25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</row>
    <row r="33" spans="1:16" x14ac:dyDescent="0.25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</row>
    <row r="34" spans="1:16" x14ac:dyDescent="0.25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</row>
    <row r="35" spans="1:16" ht="18.75" x14ac:dyDescent="0.25">
      <c r="B35" s="20" t="s">
        <v>182</v>
      </c>
      <c r="C35" s="442"/>
      <c r="D35" s="442"/>
      <c r="E35" s="442"/>
      <c r="F35" s="442"/>
      <c r="G35" s="442"/>
      <c r="H35" s="442"/>
      <c r="I35" s="442"/>
      <c r="J35" s="442"/>
      <c r="K35" s="442"/>
      <c r="L35" s="442"/>
      <c r="M35" s="442"/>
      <c r="N35" s="442"/>
      <c r="O35" s="442"/>
      <c r="P35" s="442"/>
    </row>
    <row r="36" spans="1:16" ht="15.75" thickBot="1" x14ac:dyDescent="0.3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</row>
    <row r="37" spans="1:16" ht="15.75" thickBot="1" x14ac:dyDescent="0.3">
      <c r="A37" s="19"/>
      <c r="B37" s="575" t="s">
        <v>177</v>
      </c>
      <c r="C37" s="576"/>
      <c r="D37" s="576"/>
      <c r="E37" s="576"/>
      <c r="F37" s="576"/>
      <c r="G37" s="576"/>
      <c r="H37" s="577"/>
      <c r="I37" s="19"/>
      <c r="J37" s="19"/>
      <c r="K37" s="19"/>
      <c r="L37" s="19"/>
      <c r="M37" s="19"/>
      <c r="N37" s="19"/>
      <c r="O37" s="19"/>
      <c r="P37" s="19"/>
    </row>
    <row r="38" spans="1:16" ht="30.75" thickBot="1" x14ac:dyDescent="0.3">
      <c r="A38" s="19"/>
      <c r="B38" s="454" t="s">
        <v>76</v>
      </c>
      <c r="C38" s="224" t="s">
        <v>137</v>
      </c>
      <c r="D38" s="287" t="s">
        <v>138</v>
      </c>
      <c r="E38" s="300" t="s">
        <v>86</v>
      </c>
      <c r="F38" s="291" t="s">
        <v>87</v>
      </c>
      <c r="G38" s="287" t="s">
        <v>178</v>
      </c>
      <c r="H38" s="301" t="s">
        <v>140</v>
      </c>
      <c r="I38" s="19"/>
      <c r="J38" s="19"/>
      <c r="K38" s="19"/>
      <c r="L38" s="19"/>
      <c r="M38" s="19"/>
      <c r="N38" s="19"/>
      <c r="O38" s="19"/>
      <c r="P38" s="19"/>
    </row>
    <row r="39" spans="1:16" x14ac:dyDescent="0.25">
      <c r="A39" s="19"/>
      <c r="B39" s="117"/>
      <c r="C39" s="118"/>
      <c r="D39" s="119"/>
      <c r="E39" s="120"/>
      <c r="F39" s="121"/>
      <c r="G39" s="122"/>
      <c r="H39" s="123"/>
      <c r="I39" s="19"/>
      <c r="J39" s="19"/>
      <c r="K39" s="19"/>
      <c r="L39" s="19"/>
      <c r="M39" s="19"/>
      <c r="N39" s="19"/>
      <c r="O39" s="19"/>
      <c r="P39" s="19"/>
    </row>
    <row r="40" spans="1:16" x14ac:dyDescent="0.25">
      <c r="A40" s="19"/>
      <c r="B40" s="124"/>
      <c r="C40" s="125"/>
      <c r="D40" s="126"/>
      <c r="E40" s="127"/>
      <c r="F40" s="96"/>
      <c r="G40" s="128"/>
      <c r="H40" s="129"/>
      <c r="I40" s="19"/>
      <c r="J40" s="19"/>
      <c r="K40" s="19"/>
      <c r="L40" s="19"/>
      <c r="M40" s="19"/>
      <c r="N40" s="19"/>
      <c r="O40" s="19"/>
      <c r="P40" s="19"/>
    </row>
    <row r="41" spans="1:16" ht="15.75" thickBot="1" x14ac:dyDescent="0.3">
      <c r="A41" s="19"/>
      <c r="B41" s="124"/>
      <c r="C41" s="125"/>
      <c r="D41" s="126"/>
      <c r="E41" s="127"/>
      <c r="F41" s="96"/>
      <c r="G41" s="128"/>
      <c r="H41" s="129"/>
      <c r="I41" s="19"/>
      <c r="J41" s="19"/>
      <c r="K41" s="19"/>
      <c r="L41" s="19"/>
      <c r="M41" s="19"/>
      <c r="N41" s="19"/>
      <c r="O41" s="19"/>
      <c r="P41" s="19"/>
    </row>
    <row r="42" spans="1:16" ht="15.75" thickBot="1" x14ac:dyDescent="0.3">
      <c r="A42" s="19"/>
      <c r="B42" s="237"/>
      <c r="C42" s="238"/>
      <c r="D42" s="238"/>
      <c r="E42" s="238"/>
      <c r="F42" s="238"/>
      <c r="G42" s="130">
        <f>SUM(G39:G41)</f>
        <v>0</v>
      </c>
      <c r="H42" s="131"/>
      <c r="I42" s="19"/>
      <c r="J42" s="19"/>
      <c r="K42" s="19"/>
      <c r="L42" s="19"/>
      <c r="M42" s="19"/>
      <c r="N42" s="19"/>
      <c r="O42" s="19"/>
      <c r="P42" s="19"/>
    </row>
    <row r="43" spans="1:16" x14ac:dyDescent="0.25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</row>
    <row r="44" spans="1:16" x14ac:dyDescent="0.25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</row>
    <row r="45" spans="1:16" x14ac:dyDescent="0.25">
      <c r="A45" s="19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</row>
    <row r="46" spans="1:16" ht="18.75" x14ac:dyDescent="0.25">
      <c r="B46" s="20" t="s">
        <v>183</v>
      </c>
      <c r="C46" s="442"/>
      <c r="D46" s="442"/>
      <c r="E46" s="442"/>
      <c r="F46" s="442"/>
      <c r="G46" s="442"/>
      <c r="H46" s="442"/>
      <c r="I46" s="442"/>
      <c r="J46" s="442"/>
      <c r="K46" s="442"/>
      <c r="L46" s="442"/>
      <c r="M46" s="442"/>
      <c r="N46" s="442"/>
      <c r="O46" s="442"/>
      <c r="P46" s="442"/>
    </row>
    <row r="47" spans="1:16" ht="15.75" thickBot="1" x14ac:dyDescent="0.3">
      <c r="A47" s="19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</row>
    <row r="48" spans="1:16" ht="15.75" thickBot="1" x14ac:dyDescent="0.3">
      <c r="A48" s="19"/>
      <c r="B48" s="575" t="s">
        <v>177</v>
      </c>
      <c r="C48" s="576"/>
      <c r="D48" s="576"/>
      <c r="E48" s="576"/>
      <c r="F48" s="576"/>
      <c r="G48" s="576"/>
      <c r="H48" s="577"/>
      <c r="I48" s="19"/>
      <c r="J48" s="19"/>
      <c r="K48" s="19"/>
      <c r="L48" s="19"/>
      <c r="M48" s="19"/>
      <c r="N48" s="19"/>
      <c r="O48" s="19"/>
      <c r="P48" s="19"/>
    </row>
    <row r="49" spans="1:16" ht="30.75" thickBot="1" x14ac:dyDescent="0.3">
      <c r="A49" s="19"/>
      <c r="B49" s="454" t="s">
        <v>76</v>
      </c>
      <c r="C49" s="224" t="s">
        <v>137</v>
      </c>
      <c r="D49" s="287" t="s">
        <v>138</v>
      </c>
      <c r="E49" s="300" t="s">
        <v>86</v>
      </c>
      <c r="F49" s="291" t="s">
        <v>87</v>
      </c>
      <c r="G49" s="287" t="s">
        <v>178</v>
      </c>
      <c r="H49" s="301" t="s">
        <v>140</v>
      </c>
      <c r="I49" s="19"/>
      <c r="J49" s="19"/>
      <c r="K49" s="19"/>
      <c r="L49" s="19"/>
      <c r="M49" s="19"/>
      <c r="N49" s="19"/>
      <c r="O49" s="19"/>
      <c r="P49" s="19"/>
    </row>
    <row r="50" spans="1:16" x14ac:dyDescent="0.25">
      <c r="A50" s="19"/>
      <c r="B50" s="117"/>
      <c r="C50" s="118"/>
      <c r="D50" s="119"/>
      <c r="E50" s="120"/>
      <c r="F50" s="121"/>
      <c r="G50" s="122"/>
      <c r="H50" s="123"/>
      <c r="I50" s="19"/>
      <c r="J50" s="19"/>
      <c r="K50" s="19"/>
      <c r="L50" s="19"/>
      <c r="M50" s="19"/>
      <c r="N50" s="19"/>
      <c r="O50" s="19"/>
      <c r="P50" s="19"/>
    </row>
    <row r="51" spans="1:16" x14ac:dyDescent="0.25">
      <c r="A51" s="19"/>
      <c r="B51" s="124"/>
      <c r="C51" s="125"/>
      <c r="D51" s="126"/>
      <c r="E51" s="127"/>
      <c r="F51" s="96"/>
      <c r="G51" s="128"/>
      <c r="H51" s="129"/>
      <c r="I51" s="19"/>
      <c r="J51" s="19"/>
      <c r="K51" s="19"/>
      <c r="L51" s="19"/>
      <c r="M51" s="19"/>
      <c r="N51" s="19"/>
      <c r="O51" s="19"/>
      <c r="P51" s="19"/>
    </row>
    <row r="52" spans="1:16" ht="15.75" thickBot="1" x14ac:dyDescent="0.3">
      <c r="A52" s="19"/>
      <c r="B52" s="124"/>
      <c r="C52" s="125"/>
      <c r="D52" s="126"/>
      <c r="E52" s="127"/>
      <c r="F52" s="96"/>
      <c r="G52" s="128"/>
      <c r="H52" s="129"/>
      <c r="I52" s="19"/>
      <c r="J52" s="19"/>
      <c r="K52" s="19"/>
      <c r="L52" s="19"/>
      <c r="M52" s="19"/>
      <c r="N52" s="19"/>
      <c r="O52" s="19"/>
      <c r="P52" s="19"/>
    </row>
    <row r="53" spans="1:16" ht="15.75" thickBot="1" x14ac:dyDescent="0.3">
      <c r="A53" s="19"/>
      <c r="B53" s="237"/>
      <c r="C53" s="238"/>
      <c r="D53" s="238"/>
      <c r="E53" s="238"/>
      <c r="F53" s="238"/>
      <c r="G53" s="130">
        <f>SUM(G50:G52)</f>
        <v>0</v>
      </c>
      <c r="H53" s="131"/>
      <c r="I53" s="19"/>
      <c r="J53" s="19"/>
      <c r="K53" s="19"/>
      <c r="L53" s="19"/>
      <c r="M53" s="19"/>
      <c r="N53" s="19"/>
      <c r="O53" s="19"/>
      <c r="P53" s="19"/>
    </row>
    <row r="54" spans="1:16" x14ac:dyDescent="0.25">
      <c r="A54" s="19"/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</row>
    <row r="55" spans="1:16" x14ac:dyDescent="0.25">
      <c r="A55" s="19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</row>
    <row r="56" spans="1:16" x14ac:dyDescent="0.25">
      <c r="A56" s="19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</row>
    <row r="57" spans="1:16" ht="18.75" x14ac:dyDescent="0.25">
      <c r="B57" s="20" t="s">
        <v>184</v>
      </c>
      <c r="C57" s="442"/>
      <c r="D57" s="442"/>
      <c r="E57" s="442"/>
      <c r="F57" s="442"/>
      <c r="G57" s="442"/>
      <c r="H57" s="442"/>
      <c r="I57" s="442"/>
      <c r="J57" s="442"/>
      <c r="K57" s="442"/>
      <c r="L57" s="442"/>
      <c r="M57" s="442"/>
      <c r="N57" s="442"/>
      <c r="O57" s="442"/>
      <c r="P57" s="442"/>
    </row>
    <row r="58" spans="1:16" ht="15.75" thickBot="1" x14ac:dyDescent="0.3">
      <c r="A58" s="19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</row>
    <row r="59" spans="1:16" ht="15.75" thickBot="1" x14ac:dyDescent="0.3">
      <c r="A59" s="19"/>
      <c r="B59" s="575" t="s">
        <v>177</v>
      </c>
      <c r="C59" s="576"/>
      <c r="D59" s="576"/>
      <c r="E59" s="576"/>
      <c r="F59" s="576"/>
      <c r="G59" s="576"/>
      <c r="H59" s="577"/>
      <c r="I59" s="19"/>
      <c r="J59" s="19"/>
      <c r="K59" s="19"/>
      <c r="L59" s="19"/>
      <c r="M59" s="19"/>
      <c r="N59" s="19"/>
      <c r="O59" s="19"/>
      <c r="P59" s="19"/>
    </row>
    <row r="60" spans="1:16" ht="30.75" thickBot="1" x14ac:dyDescent="0.3">
      <c r="A60" s="19"/>
      <c r="B60" s="454" t="s">
        <v>76</v>
      </c>
      <c r="C60" s="224" t="s">
        <v>137</v>
      </c>
      <c r="D60" s="287" t="s">
        <v>138</v>
      </c>
      <c r="E60" s="300" t="s">
        <v>86</v>
      </c>
      <c r="F60" s="291" t="s">
        <v>87</v>
      </c>
      <c r="G60" s="287" t="s">
        <v>178</v>
      </c>
      <c r="H60" s="301" t="s">
        <v>140</v>
      </c>
      <c r="I60" s="19"/>
      <c r="J60" s="19"/>
      <c r="K60" s="19"/>
      <c r="L60" s="19"/>
      <c r="M60" s="19"/>
      <c r="N60" s="19"/>
      <c r="O60" s="19"/>
      <c r="P60" s="19"/>
    </row>
    <row r="61" spans="1:16" x14ac:dyDescent="0.25">
      <c r="A61" s="19"/>
      <c r="B61" s="117"/>
      <c r="C61" s="118"/>
      <c r="D61" s="119"/>
      <c r="E61" s="120"/>
      <c r="F61" s="121"/>
      <c r="G61" s="122"/>
      <c r="H61" s="123"/>
      <c r="I61" s="19"/>
      <c r="J61" s="19"/>
      <c r="K61" s="19"/>
      <c r="L61" s="19"/>
      <c r="M61" s="19"/>
      <c r="N61" s="19"/>
      <c r="O61" s="19"/>
      <c r="P61" s="19"/>
    </row>
    <row r="62" spans="1:16" x14ac:dyDescent="0.25">
      <c r="A62" s="19"/>
      <c r="B62" s="124"/>
      <c r="C62" s="125"/>
      <c r="D62" s="126"/>
      <c r="E62" s="127"/>
      <c r="F62" s="96"/>
      <c r="G62" s="128"/>
      <c r="H62" s="129"/>
      <c r="I62" s="19"/>
      <c r="J62" s="19"/>
      <c r="K62" s="19"/>
      <c r="L62" s="19"/>
      <c r="M62" s="19"/>
      <c r="N62" s="19"/>
      <c r="O62" s="19"/>
      <c r="P62" s="19"/>
    </row>
    <row r="63" spans="1:16" ht="15.75" thickBot="1" x14ac:dyDescent="0.3">
      <c r="A63" s="19"/>
      <c r="B63" s="124"/>
      <c r="C63" s="125"/>
      <c r="D63" s="126"/>
      <c r="E63" s="127"/>
      <c r="F63" s="96"/>
      <c r="G63" s="128"/>
      <c r="H63" s="129"/>
      <c r="I63" s="19"/>
      <c r="J63" s="19"/>
      <c r="K63" s="19"/>
      <c r="L63" s="19"/>
      <c r="M63" s="19"/>
      <c r="N63" s="19"/>
      <c r="O63" s="19"/>
      <c r="P63" s="19"/>
    </row>
    <row r="64" spans="1:16" ht="15.75" thickBot="1" x14ac:dyDescent="0.3">
      <c r="A64" s="19"/>
      <c r="B64" s="237"/>
      <c r="C64" s="238"/>
      <c r="D64" s="238"/>
      <c r="E64" s="238"/>
      <c r="F64" s="238"/>
      <c r="G64" s="130">
        <f>SUM(G61:G63)</f>
        <v>0</v>
      </c>
      <c r="H64" s="131"/>
      <c r="I64" s="19"/>
      <c r="J64" s="19"/>
      <c r="K64" s="19"/>
      <c r="L64" s="19"/>
      <c r="M64" s="19"/>
      <c r="N64" s="19"/>
      <c r="O64" s="19"/>
      <c r="P64" s="19"/>
    </row>
    <row r="65" spans="1:16" x14ac:dyDescent="0.25">
      <c r="A65" s="19"/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</row>
    <row r="66" spans="1:16" x14ac:dyDescent="0.25">
      <c r="A66" s="19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</row>
    <row r="67" spans="1:16" x14ac:dyDescent="0.25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</row>
    <row r="68" spans="1:16" ht="18.75" x14ac:dyDescent="0.25">
      <c r="B68" s="20" t="s">
        <v>185</v>
      </c>
      <c r="C68" s="442"/>
      <c r="D68" s="442"/>
      <c r="E68" s="442"/>
      <c r="F68" s="442"/>
      <c r="G68" s="442"/>
      <c r="H68" s="442"/>
      <c r="I68" s="442"/>
      <c r="J68" s="442"/>
      <c r="K68" s="442"/>
      <c r="L68" s="442"/>
      <c r="M68" s="442"/>
      <c r="N68" s="442"/>
      <c r="O68" s="442"/>
      <c r="P68" s="442"/>
    </row>
    <row r="69" spans="1:16" ht="15.75" thickBot="1" x14ac:dyDescent="0.3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</row>
    <row r="70" spans="1:16" ht="15.75" thickBot="1" x14ac:dyDescent="0.3">
      <c r="A70" s="19"/>
      <c r="B70" s="575" t="s">
        <v>177</v>
      </c>
      <c r="C70" s="576"/>
      <c r="D70" s="576"/>
      <c r="E70" s="576"/>
      <c r="F70" s="576"/>
      <c r="G70" s="576"/>
      <c r="H70" s="577"/>
      <c r="I70" s="19"/>
      <c r="J70" s="19"/>
      <c r="K70" s="19"/>
      <c r="L70" s="19"/>
      <c r="M70" s="19"/>
      <c r="N70" s="19"/>
      <c r="O70" s="19"/>
      <c r="P70" s="19"/>
    </row>
    <row r="71" spans="1:16" ht="30.75" thickBot="1" x14ac:dyDescent="0.3">
      <c r="A71" s="19"/>
      <c r="B71" s="443" t="s">
        <v>76</v>
      </c>
      <c r="C71" s="444" t="s">
        <v>137</v>
      </c>
      <c r="D71" s="281" t="s">
        <v>138</v>
      </c>
      <c r="E71" s="285" t="s">
        <v>86</v>
      </c>
      <c r="F71" s="282" t="s">
        <v>87</v>
      </c>
      <c r="G71" s="281" t="s">
        <v>178</v>
      </c>
      <c r="H71" s="286" t="s">
        <v>140</v>
      </c>
      <c r="I71" s="19"/>
      <c r="J71" s="19"/>
      <c r="K71" s="19"/>
      <c r="L71" s="19"/>
      <c r="M71" s="19"/>
      <c r="N71" s="19"/>
      <c r="O71" s="19"/>
      <c r="P71" s="19"/>
    </row>
    <row r="72" spans="1:16" x14ac:dyDescent="0.25">
      <c r="A72" s="19"/>
      <c r="B72" s="117"/>
      <c r="C72" s="118"/>
      <c r="D72" s="119"/>
      <c r="E72" s="120"/>
      <c r="F72" s="121"/>
      <c r="G72" s="122"/>
      <c r="H72" s="123"/>
      <c r="I72" s="19"/>
      <c r="J72" s="19"/>
      <c r="K72" s="19"/>
      <c r="L72" s="19"/>
      <c r="M72" s="19"/>
      <c r="N72" s="19"/>
      <c r="O72" s="19"/>
      <c r="P72" s="19"/>
    </row>
    <row r="73" spans="1:16" x14ac:dyDescent="0.25">
      <c r="A73" s="19"/>
      <c r="B73" s="124"/>
      <c r="C73" s="125"/>
      <c r="D73" s="126"/>
      <c r="E73" s="127"/>
      <c r="F73" s="96"/>
      <c r="G73" s="128"/>
      <c r="H73" s="129"/>
      <c r="I73" s="19"/>
      <c r="J73" s="19"/>
      <c r="K73" s="19"/>
      <c r="L73" s="19"/>
      <c r="M73" s="19"/>
      <c r="N73" s="19"/>
      <c r="O73" s="19"/>
      <c r="P73" s="19"/>
    </row>
    <row r="74" spans="1:16" ht="15.75" thickBot="1" x14ac:dyDescent="0.3">
      <c r="A74" s="19"/>
      <c r="B74" s="124"/>
      <c r="C74" s="125"/>
      <c r="D74" s="126"/>
      <c r="E74" s="127"/>
      <c r="F74" s="96"/>
      <c r="G74" s="128"/>
      <c r="H74" s="129"/>
      <c r="I74" s="19"/>
      <c r="J74" s="19"/>
      <c r="K74" s="19"/>
      <c r="L74" s="19"/>
      <c r="M74" s="19"/>
      <c r="N74" s="19"/>
      <c r="O74" s="19"/>
      <c r="P74" s="19"/>
    </row>
    <row r="75" spans="1:16" ht="15.75" thickBot="1" x14ac:dyDescent="0.3">
      <c r="A75" s="19"/>
      <c r="B75" s="237"/>
      <c r="C75" s="238"/>
      <c r="D75" s="238"/>
      <c r="E75" s="238"/>
      <c r="F75" s="238"/>
      <c r="G75" s="130">
        <f>SUM(G72:G74)</f>
        <v>0</v>
      </c>
      <c r="H75" s="131"/>
      <c r="I75" s="19"/>
      <c r="J75" s="19"/>
      <c r="K75" s="19"/>
      <c r="L75" s="19"/>
      <c r="M75" s="19"/>
      <c r="N75" s="19"/>
      <c r="O75" s="19"/>
      <c r="P75" s="19"/>
    </row>
    <row r="76" spans="1:16" x14ac:dyDescent="0.25">
      <c r="A76" s="19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</row>
    <row r="77" spans="1:16" x14ac:dyDescent="0.25">
      <c r="A77" s="19"/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</row>
    <row r="78" spans="1:16" x14ac:dyDescent="0.25">
      <c r="A78" s="19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</row>
    <row r="79" spans="1:16" ht="18.75" x14ac:dyDescent="0.25">
      <c r="B79" s="20" t="s">
        <v>186</v>
      </c>
      <c r="C79" s="442"/>
      <c r="D79" s="442"/>
      <c r="E79" s="442"/>
      <c r="F79" s="442"/>
      <c r="G79" s="442"/>
      <c r="H79" s="442"/>
      <c r="I79" s="442"/>
      <c r="J79" s="442"/>
      <c r="K79" s="442"/>
      <c r="L79" s="442"/>
      <c r="M79" s="442"/>
      <c r="N79" s="442"/>
      <c r="O79" s="442"/>
      <c r="P79" s="442"/>
    </row>
    <row r="80" spans="1:16" ht="15.75" thickBot="1" x14ac:dyDescent="0.3">
      <c r="A80" s="19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</row>
    <row r="81" spans="1:16" ht="15.75" thickBot="1" x14ac:dyDescent="0.3">
      <c r="A81" s="19"/>
      <c r="B81" s="575" t="s">
        <v>177</v>
      </c>
      <c r="C81" s="576"/>
      <c r="D81" s="576"/>
      <c r="E81" s="576"/>
      <c r="F81" s="576"/>
      <c r="G81" s="576"/>
      <c r="H81" s="577"/>
      <c r="I81" s="19"/>
      <c r="J81" s="19"/>
      <c r="K81" s="19"/>
      <c r="L81" s="19"/>
      <c r="M81" s="19"/>
      <c r="N81" s="19"/>
      <c r="O81" s="19"/>
      <c r="P81" s="19"/>
    </row>
    <row r="82" spans="1:16" ht="30.75" thickBot="1" x14ac:dyDescent="0.3">
      <c r="A82" s="19"/>
      <c r="B82" s="454" t="s">
        <v>76</v>
      </c>
      <c r="C82" s="224" t="s">
        <v>137</v>
      </c>
      <c r="D82" s="287" t="s">
        <v>138</v>
      </c>
      <c r="E82" s="300" t="s">
        <v>86</v>
      </c>
      <c r="F82" s="291" t="s">
        <v>87</v>
      </c>
      <c r="G82" s="287" t="s">
        <v>178</v>
      </c>
      <c r="H82" s="301" t="s">
        <v>140</v>
      </c>
      <c r="I82" s="19"/>
      <c r="J82" s="19"/>
      <c r="K82" s="19"/>
      <c r="L82" s="19"/>
      <c r="M82" s="19"/>
      <c r="N82" s="19"/>
      <c r="O82" s="19"/>
      <c r="P82" s="19"/>
    </row>
    <row r="83" spans="1:16" x14ac:dyDescent="0.25">
      <c r="A83" s="19"/>
      <c r="B83" s="117"/>
      <c r="C83" s="118"/>
      <c r="D83" s="119"/>
      <c r="E83" s="120"/>
      <c r="F83" s="121"/>
      <c r="G83" s="122"/>
      <c r="H83" s="123"/>
      <c r="I83" s="19"/>
      <c r="J83" s="19"/>
      <c r="K83" s="19"/>
      <c r="L83" s="19"/>
      <c r="M83" s="19"/>
      <c r="N83" s="19"/>
      <c r="O83" s="19"/>
      <c r="P83" s="19"/>
    </row>
    <row r="84" spans="1:16" x14ac:dyDescent="0.25">
      <c r="A84" s="19"/>
      <c r="B84" s="124"/>
      <c r="C84" s="125"/>
      <c r="D84" s="126"/>
      <c r="E84" s="127"/>
      <c r="F84" s="96"/>
      <c r="G84" s="128"/>
      <c r="H84" s="129"/>
      <c r="I84" s="19"/>
      <c r="J84" s="19"/>
      <c r="K84" s="19"/>
      <c r="L84" s="19"/>
      <c r="M84" s="19"/>
      <c r="N84" s="19"/>
      <c r="O84" s="19"/>
      <c r="P84" s="19"/>
    </row>
    <row r="85" spans="1:16" ht="15.75" thickBot="1" x14ac:dyDescent="0.3">
      <c r="A85" s="19"/>
      <c r="B85" s="124"/>
      <c r="C85" s="125"/>
      <c r="D85" s="126"/>
      <c r="E85" s="127"/>
      <c r="F85" s="96"/>
      <c r="G85" s="128"/>
      <c r="H85" s="129"/>
      <c r="I85" s="19"/>
      <c r="J85" s="19"/>
      <c r="K85" s="19"/>
      <c r="L85" s="19"/>
      <c r="M85" s="19"/>
      <c r="N85" s="19"/>
      <c r="O85" s="19"/>
      <c r="P85" s="19"/>
    </row>
    <row r="86" spans="1:16" ht="15.75" thickBot="1" x14ac:dyDescent="0.3">
      <c r="A86" s="19"/>
      <c r="B86" s="237"/>
      <c r="C86" s="238"/>
      <c r="D86" s="238"/>
      <c r="E86" s="238"/>
      <c r="F86" s="238"/>
      <c r="G86" s="130">
        <f>SUM(G83:G85)</f>
        <v>0</v>
      </c>
      <c r="H86" s="131"/>
      <c r="I86" s="19"/>
      <c r="J86" s="19"/>
      <c r="K86" s="19"/>
      <c r="L86" s="19"/>
      <c r="M86" s="19"/>
      <c r="N86" s="19"/>
      <c r="O86" s="19"/>
      <c r="P86" s="19"/>
    </row>
    <row r="87" spans="1:16" x14ac:dyDescent="0.25">
      <c r="A87" s="19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</row>
    <row r="88" spans="1:16" x14ac:dyDescent="0.25">
      <c r="A88" s="19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</row>
    <row r="89" spans="1:16" x14ac:dyDescent="0.25">
      <c r="A89" s="19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</row>
    <row r="90" spans="1:16" ht="18.75" x14ac:dyDescent="0.25">
      <c r="B90" s="20" t="s">
        <v>187</v>
      </c>
      <c r="C90" s="442"/>
      <c r="D90" s="442"/>
      <c r="E90" s="442"/>
      <c r="F90" s="442"/>
      <c r="G90" s="442"/>
      <c r="H90" s="442"/>
      <c r="I90" s="442"/>
      <c r="J90" s="442"/>
      <c r="K90" s="442"/>
      <c r="L90" s="442"/>
      <c r="M90" s="442"/>
      <c r="N90" s="442"/>
      <c r="O90" s="442"/>
      <c r="P90" s="442"/>
    </row>
    <row r="91" spans="1:16" ht="15.75" thickBot="1" x14ac:dyDescent="0.3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</row>
    <row r="92" spans="1:16" ht="15.75" thickBot="1" x14ac:dyDescent="0.3">
      <c r="A92" s="19"/>
      <c r="B92" s="575" t="s">
        <v>177</v>
      </c>
      <c r="C92" s="576"/>
      <c r="D92" s="576"/>
      <c r="E92" s="576"/>
      <c r="F92" s="576"/>
      <c r="G92" s="576"/>
      <c r="H92" s="577"/>
      <c r="I92" s="19"/>
      <c r="J92" s="19"/>
      <c r="K92" s="19"/>
      <c r="L92" s="19"/>
      <c r="M92" s="19"/>
      <c r="N92" s="19"/>
      <c r="O92" s="19"/>
      <c r="P92" s="19"/>
    </row>
    <row r="93" spans="1:16" ht="30.75" thickBot="1" x14ac:dyDescent="0.3">
      <c r="A93" s="19"/>
      <c r="B93" s="454" t="s">
        <v>76</v>
      </c>
      <c r="C93" s="224" t="s">
        <v>137</v>
      </c>
      <c r="D93" s="287" t="s">
        <v>138</v>
      </c>
      <c r="E93" s="300" t="s">
        <v>86</v>
      </c>
      <c r="F93" s="291" t="s">
        <v>87</v>
      </c>
      <c r="G93" s="287" t="s">
        <v>178</v>
      </c>
      <c r="H93" s="301" t="s">
        <v>140</v>
      </c>
      <c r="I93" s="19"/>
      <c r="J93" s="19"/>
      <c r="K93" s="19"/>
      <c r="L93" s="19"/>
      <c r="M93" s="19"/>
      <c r="N93" s="19"/>
      <c r="O93" s="19"/>
      <c r="P93" s="19"/>
    </row>
    <row r="94" spans="1:16" x14ac:dyDescent="0.25">
      <c r="A94" s="19"/>
      <c r="B94" s="117"/>
      <c r="C94" s="118"/>
      <c r="D94" s="119"/>
      <c r="E94" s="120"/>
      <c r="F94" s="121"/>
      <c r="G94" s="122"/>
      <c r="H94" s="123"/>
      <c r="I94" s="19"/>
      <c r="J94" s="19"/>
      <c r="K94" s="19"/>
      <c r="L94" s="19"/>
      <c r="M94" s="19"/>
      <c r="N94" s="19"/>
      <c r="O94" s="19"/>
      <c r="P94" s="19"/>
    </row>
    <row r="95" spans="1:16" x14ac:dyDescent="0.25">
      <c r="A95" s="19"/>
      <c r="B95" s="124"/>
      <c r="C95" s="125"/>
      <c r="D95" s="126"/>
      <c r="E95" s="127"/>
      <c r="F95" s="96"/>
      <c r="G95" s="128"/>
      <c r="H95" s="129"/>
      <c r="I95" s="19"/>
      <c r="J95" s="19"/>
      <c r="K95" s="19"/>
      <c r="L95" s="19"/>
      <c r="M95" s="19"/>
      <c r="N95" s="19"/>
      <c r="O95" s="19"/>
      <c r="P95" s="19"/>
    </row>
    <row r="96" spans="1:16" ht="15.75" thickBot="1" x14ac:dyDescent="0.3">
      <c r="A96" s="19"/>
      <c r="B96" s="124"/>
      <c r="C96" s="125"/>
      <c r="D96" s="126"/>
      <c r="E96" s="127"/>
      <c r="F96" s="96"/>
      <c r="G96" s="128"/>
      <c r="H96" s="129"/>
      <c r="I96" s="19"/>
      <c r="J96" s="19"/>
      <c r="K96" s="19"/>
      <c r="L96" s="19"/>
      <c r="M96" s="19"/>
      <c r="N96" s="19"/>
      <c r="O96" s="19"/>
      <c r="P96" s="19"/>
    </row>
    <row r="97" spans="1:16" ht="15.75" thickBot="1" x14ac:dyDescent="0.3">
      <c r="A97" s="19"/>
      <c r="B97" s="237"/>
      <c r="C97" s="238"/>
      <c r="D97" s="238"/>
      <c r="E97" s="238"/>
      <c r="F97" s="238"/>
      <c r="G97" s="130">
        <f>SUM(G94:G96)</f>
        <v>0</v>
      </c>
      <c r="H97" s="131"/>
      <c r="I97" s="19"/>
      <c r="J97" s="19"/>
      <c r="K97" s="19"/>
      <c r="L97" s="19"/>
      <c r="M97" s="19"/>
      <c r="N97" s="19"/>
      <c r="O97" s="19"/>
      <c r="P97" s="19"/>
    </row>
    <row r="98" spans="1:16" x14ac:dyDescent="0.25">
      <c r="A98" s="19"/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</row>
    <row r="99" spans="1:16" x14ac:dyDescent="0.25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</row>
    <row r="100" spans="1:16" x14ac:dyDescent="0.25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</row>
    <row r="101" spans="1:16" ht="18.75" x14ac:dyDescent="0.25">
      <c r="B101" s="20" t="s">
        <v>188</v>
      </c>
      <c r="C101" s="442"/>
      <c r="D101" s="442"/>
      <c r="E101" s="442"/>
      <c r="F101" s="442"/>
      <c r="G101" s="442"/>
      <c r="H101" s="442"/>
      <c r="I101" s="442"/>
      <c r="J101" s="442"/>
      <c r="K101" s="442"/>
      <c r="L101" s="442"/>
      <c r="M101" s="442"/>
      <c r="N101" s="442"/>
      <c r="O101" s="442"/>
      <c r="P101" s="442"/>
    </row>
    <row r="102" spans="1:16" ht="15.75" thickBot="1" x14ac:dyDescent="0.3">
      <c r="A102" s="19"/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</row>
    <row r="103" spans="1:16" ht="15.75" thickBot="1" x14ac:dyDescent="0.3">
      <c r="A103" s="19"/>
      <c r="B103" s="575" t="s">
        <v>177</v>
      </c>
      <c r="C103" s="576"/>
      <c r="D103" s="576"/>
      <c r="E103" s="576"/>
      <c r="F103" s="576"/>
      <c r="G103" s="576"/>
      <c r="H103" s="577"/>
      <c r="I103" s="19"/>
      <c r="J103" s="19"/>
      <c r="K103" s="19"/>
      <c r="L103" s="19"/>
      <c r="M103" s="19"/>
      <c r="N103" s="19"/>
      <c r="O103" s="19"/>
      <c r="P103" s="19"/>
    </row>
    <row r="104" spans="1:16" ht="30.75" thickBot="1" x14ac:dyDescent="0.3">
      <c r="A104" s="19"/>
      <c r="B104" s="454" t="s">
        <v>76</v>
      </c>
      <c r="C104" s="224" t="s">
        <v>137</v>
      </c>
      <c r="D104" s="287" t="s">
        <v>138</v>
      </c>
      <c r="E104" s="300" t="s">
        <v>86</v>
      </c>
      <c r="F104" s="291" t="s">
        <v>87</v>
      </c>
      <c r="G104" s="287" t="s">
        <v>178</v>
      </c>
      <c r="H104" s="301" t="s">
        <v>140</v>
      </c>
      <c r="I104" s="19"/>
      <c r="J104" s="19"/>
      <c r="K104" s="19"/>
      <c r="L104" s="19"/>
      <c r="M104" s="19"/>
      <c r="N104" s="19"/>
      <c r="O104" s="19"/>
      <c r="P104" s="19"/>
    </row>
    <row r="105" spans="1:16" x14ac:dyDescent="0.25">
      <c r="A105" s="19"/>
      <c r="B105" s="117"/>
      <c r="C105" s="118"/>
      <c r="D105" s="119"/>
      <c r="E105" s="120"/>
      <c r="F105" s="121"/>
      <c r="G105" s="122"/>
      <c r="H105" s="123"/>
      <c r="I105" s="19"/>
      <c r="J105" s="19"/>
      <c r="K105" s="19"/>
      <c r="L105" s="19"/>
      <c r="M105" s="19"/>
      <c r="N105" s="19"/>
      <c r="O105" s="19"/>
      <c r="P105" s="19"/>
    </row>
    <row r="106" spans="1:16" x14ac:dyDescent="0.25">
      <c r="A106" s="19"/>
      <c r="B106" s="124"/>
      <c r="C106" s="125"/>
      <c r="D106" s="126"/>
      <c r="E106" s="127"/>
      <c r="F106" s="96"/>
      <c r="G106" s="128"/>
      <c r="H106" s="129"/>
      <c r="I106" s="19"/>
      <c r="J106" s="19"/>
      <c r="K106" s="19"/>
      <c r="L106" s="19"/>
      <c r="M106" s="19"/>
      <c r="N106" s="19"/>
      <c r="O106" s="19"/>
      <c r="P106" s="19"/>
    </row>
    <row r="107" spans="1:16" ht="15.75" thickBot="1" x14ac:dyDescent="0.3">
      <c r="A107" s="19"/>
      <c r="B107" s="124"/>
      <c r="C107" s="125"/>
      <c r="D107" s="126"/>
      <c r="E107" s="127"/>
      <c r="F107" s="96"/>
      <c r="G107" s="128"/>
      <c r="H107" s="129"/>
      <c r="I107" s="19"/>
      <c r="J107" s="19"/>
      <c r="K107" s="19"/>
      <c r="L107" s="19"/>
      <c r="M107" s="19"/>
      <c r="N107" s="19"/>
      <c r="O107" s="19"/>
      <c r="P107" s="19"/>
    </row>
    <row r="108" spans="1:16" ht="15.75" thickBot="1" x14ac:dyDescent="0.3">
      <c r="A108" s="19"/>
      <c r="B108" s="237"/>
      <c r="C108" s="238"/>
      <c r="D108" s="238"/>
      <c r="E108" s="238"/>
      <c r="F108" s="238"/>
      <c r="G108" s="130">
        <f>SUM(G105:G107)</f>
        <v>0</v>
      </c>
      <c r="H108" s="131"/>
      <c r="I108" s="19"/>
      <c r="J108" s="19"/>
      <c r="K108" s="19"/>
      <c r="L108" s="19"/>
      <c r="M108" s="19"/>
      <c r="N108" s="19"/>
      <c r="O108" s="19"/>
      <c r="P108" s="19"/>
    </row>
    <row r="109" spans="1:16" x14ac:dyDescent="0.25">
      <c r="A109" s="19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</row>
    <row r="110" spans="1:16" x14ac:dyDescent="0.25">
      <c r="A110" s="19"/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</row>
    <row r="111" spans="1:16" x14ac:dyDescent="0.25">
      <c r="A111" s="19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</row>
    <row r="112" spans="1:16" x14ac:dyDescent="0.25">
      <c r="A112" s="19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</row>
    <row r="113" spans="1:16" ht="18.75" x14ac:dyDescent="0.25">
      <c r="B113" s="20" t="s">
        <v>189</v>
      </c>
      <c r="C113" s="442"/>
      <c r="D113" s="442"/>
      <c r="E113" s="442"/>
      <c r="F113" s="442"/>
      <c r="G113" s="442"/>
      <c r="H113" s="442"/>
      <c r="I113" s="442"/>
      <c r="J113" s="442"/>
      <c r="K113" s="442"/>
      <c r="L113" s="442"/>
      <c r="M113" s="442"/>
      <c r="N113" s="442"/>
      <c r="O113" s="442"/>
      <c r="P113" s="442"/>
    </row>
    <row r="114" spans="1:16" ht="15.75" thickBot="1" x14ac:dyDescent="0.3">
      <c r="A114" s="19"/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</row>
    <row r="115" spans="1:16" ht="15.75" thickBot="1" x14ac:dyDescent="0.3">
      <c r="A115" s="19"/>
      <c r="B115" s="575" t="s">
        <v>177</v>
      </c>
      <c r="C115" s="576"/>
      <c r="D115" s="576"/>
      <c r="E115" s="576"/>
      <c r="F115" s="576"/>
      <c r="G115" s="576"/>
      <c r="H115" s="577"/>
      <c r="I115" s="19"/>
      <c r="J115" s="19"/>
      <c r="K115" s="19"/>
      <c r="L115" s="19"/>
      <c r="M115" s="19"/>
      <c r="N115" s="19"/>
      <c r="O115" s="19"/>
      <c r="P115" s="19"/>
    </row>
    <row r="116" spans="1:16" ht="30.75" thickBot="1" x14ac:dyDescent="0.3">
      <c r="A116" s="19"/>
      <c r="B116" s="454" t="s">
        <v>76</v>
      </c>
      <c r="C116" s="224" t="s">
        <v>137</v>
      </c>
      <c r="D116" s="287" t="s">
        <v>138</v>
      </c>
      <c r="E116" s="300" t="s">
        <v>86</v>
      </c>
      <c r="F116" s="291" t="s">
        <v>87</v>
      </c>
      <c r="G116" s="287" t="s">
        <v>178</v>
      </c>
      <c r="H116" s="301" t="s">
        <v>140</v>
      </c>
      <c r="I116" s="19"/>
      <c r="J116" s="19"/>
      <c r="K116" s="19"/>
      <c r="L116" s="19"/>
      <c r="M116" s="19"/>
      <c r="N116" s="19"/>
      <c r="O116" s="19"/>
      <c r="P116" s="19"/>
    </row>
    <row r="117" spans="1:16" x14ac:dyDescent="0.25">
      <c r="A117" s="19"/>
      <c r="B117" s="117"/>
      <c r="C117" s="118"/>
      <c r="D117" s="119"/>
      <c r="E117" s="120"/>
      <c r="F117" s="121"/>
      <c r="G117" s="122"/>
      <c r="H117" s="123"/>
      <c r="I117" s="19"/>
      <c r="J117" s="19"/>
      <c r="K117" s="19"/>
      <c r="L117" s="19"/>
      <c r="M117" s="19"/>
      <c r="N117" s="19"/>
      <c r="O117" s="19"/>
      <c r="P117" s="19"/>
    </row>
    <row r="118" spans="1:16" x14ac:dyDescent="0.25">
      <c r="A118" s="19"/>
      <c r="B118" s="124"/>
      <c r="C118" s="125"/>
      <c r="D118" s="126"/>
      <c r="E118" s="127"/>
      <c r="F118" s="96"/>
      <c r="G118" s="128"/>
      <c r="H118" s="129"/>
      <c r="I118" s="19"/>
      <c r="J118" s="19"/>
      <c r="K118" s="19"/>
      <c r="L118" s="19"/>
      <c r="M118" s="19"/>
      <c r="N118" s="19"/>
      <c r="O118" s="19"/>
      <c r="P118" s="19"/>
    </row>
    <row r="119" spans="1:16" ht="15.75" thickBot="1" x14ac:dyDescent="0.3">
      <c r="A119" s="19"/>
      <c r="B119" s="124"/>
      <c r="C119" s="125"/>
      <c r="D119" s="126"/>
      <c r="E119" s="127"/>
      <c r="F119" s="96"/>
      <c r="G119" s="128"/>
      <c r="H119" s="129"/>
      <c r="I119" s="19"/>
      <c r="J119" s="19"/>
      <c r="K119" s="19"/>
      <c r="L119" s="19"/>
      <c r="M119" s="19"/>
      <c r="N119" s="19"/>
      <c r="O119" s="19"/>
      <c r="P119" s="19"/>
    </row>
    <row r="120" spans="1:16" ht="15.75" thickBot="1" x14ac:dyDescent="0.3">
      <c r="A120" s="19"/>
      <c r="B120" s="237"/>
      <c r="C120" s="238"/>
      <c r="D120" s="238"/>
      <c r="E120" s="238"/>
      <c r="F120" s="238"/>
      <c r="G120" s="130">
        <f>SUM(G117:G119)</f>
        <v>0</v>
      </c>
      <c r="H120" s="131"/>
      <c r="I120" s="19"/>
      <c r="J120" s="19"/>
      <c r="K120" s="19"/>
      <c r="L120" s="19"/>
      <c r="M120" s="19"/>
      <c r="N120" s="19"/>
      <c r="O120" s="19"/>
      <c r="P120" s="19"/>
    </row>
    <row r="121" spans="1:16" x14ac:dyDescent="0.25">
      <c r="A121" s="19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</row>
    <row r="122" spans="1:16" x14ac:dyDescent="0.25">
      <c r="A122" s="19"/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</row>
    <row r="123" spans="1:16" x14ac:dyDescent="0.25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</row>
    <row r="124" spans="1:16" ht="18.75" x14ac:dyDescent="0.25">
      <c r="B124" s="20" t="s">
        <v>190</v>
      </c>
      <c r="C124" s="442"/>
      <c r="D124" s="442"/>
      <c r="E124" s="442"/>
      <c r="F124" s="442"/>
      <c r="G124" s="442"/>
      <c r="H124" s="442"/>
      <c r="I124" s="442"/>
      <c r="J124" s="442"/>
      <c r="K124" s="442"/>
      <c r="L124" s="442"/>
      <c r="M124" s="442"/>
      <c r="N124" s="442"/>
      <c r="O124" s="442"/>
      <c r="P124" s="442"/>
    </row>
    <row r="125" spans="1:16" ht="15.75" thickBot="1" x14ac:dyDescent="0.3">
      <c r="A125" s="19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</row>
    <row r="126" spans="1:16" ht="15.75" thickBot="1" x14ac:dyDescent="0.3">
      <c r="A126" s="19"/>
      <c r="B126" s="575" t="s">
        <v>177</v>
      </c>
      <c r="C126" s="576"/>
      <c r="D126" s="576"/>
      <c r="E126" s="576"/>
      <c r="F126" s="576"/>
      <c r="G126" s="576"/>
      <c r="H126" s="577"/>
      <c r="I126" s="19"/>
      <c r="J126" s="19"/>
      <c r="K126" s="19"/>
      <c r="L126" s="19"/>
      <c r="M126" s="19"/>
      <c r="N126" s="19"/>
      <c r="O126" s="19"/>
      <c r="P126" s="19"/>
    </row>
    <row r="127" spans="1:16" ht="30.75" thickBot="1" x14ac:dyDescent="0.3">
      <c r="A127" s="19"/>
      <c r="B127" s="454" t="s">
        <v>76</v>
      </c>
      <c r="C127" s="224" t="s">
        <v>137</v>
      </c>
      <c r="D127" s="287" t="s">
        <v>138</v>
      </c>
      <c r="E127" s="300" t="s">
        <v>86</v>
      </c>
      <c r="F127" s="291" t="s">
        <v>87</v>
      </c>
      <c r="G127" s="287" t="s">
        <v>178</v>
      </c>
      <c r="H127" s="301" t="s">
        <v>140</v>
      </c>
      <c r="I127" s="19"/>
      <c r="J127" s="19"/>
      <c r="K127" s="19"/>
      <c r="L127" s="19"/>
      <c r="M127" s="19"/>
      <c r="N127" s="19"/>
      <c r="O127" s="19"/>
      <c r="P127" s="19"/>
    </row>
    <row r="128" spans="1:16" x14ac:dyDescent="0.25">
      <c r="A128" s="19"/>
      <c r="B128" s="117"/>
      <c r="C128" s="118"/>
      <c r="D128" s="119"/>
      <c r="E128" s="120"/>
      <c r="F128" s="121"/>
      <c r="G128" s="122"/>
      <c r="H128" s="123"/>
      <c r="I128" s="19"/>
      <c r="J128" s="19"/>
      <c r="K128" s="19"/>
      <c r="L128" s="19"/>
      <c r="M128" s="19"/>
      <c r="N128" s="19"/>
      <c r="O128" s="19"/>
      <c r="P128" s="19"/>
    </row>
    <row r="129" spans="1:16" x14ac:dyDescent="0.25">
      <c r="A129" s="19"/>
      <c r="B129" s="124"/>
      <c r="C129" s="125"/>
      <c r="D129" s="126"/>
      <c r="E129" s="127"/>
      <c r="F129" s="96"/>
      <c r="G129" s="128"/>
      <c r="H129" s="129"/>
      <c r="I129" s="19"/>
      <c r="J129" s="19"/>
      <c r="K129" s="19"/>
      <c r="L129" s="19"/>
      <c r="M129" s="19"/>
      <c r="N129" s="19"/>
      <c r="O129" s="19"/>
      <c r="P129" s="19"/>
    </row>
    <row r="130" spans="1:16" ht="15.75" thickBot="1" x14ac:dyDescent="0.3">
      <c r="A130" s="19"/>
      <c r="B130" s="124"/>
      <c r="C130" s="125"/>
      <c r="D130" s="126"/>
      <c r="E130" s="127"/>
      <c r="F130" s="96"/>
      <c r="G130" s="128"/>
      <c r="H130" s="129"/>
      <c r="I130" s="19"/>
      <c r="J130" s="19"/>
      <c r="K130" s="19"/>
      <c r="L130" s="19"/>
      <c r="M130" s="19"/>
      <c r="N130" s="19"/>
      <c r="O130" s="19"/>
      <c r="P130" s="19"/>
    </row>
    <row r="131" spans="1:16" ht="15.75" thickBot="1" x14ac:dyDescent="0.3">
      <c r="A131" s="19"/>
      <c r="B131" s="237"/>
      <c r="C131" s="238"/>
      <c r="D131" s="238"/>
      <c r="E131" s="238"/>
      <c r="F131" s="238"/>
      <c r="G131" s="130">
        <f>SUM(G128:G130)</f>
        <v>0</v>
      </c>
      <c r="H131" s="131"/>
      <c r="I131" s="19"/>
      <c r="J131" s="19"/>
      <c r="K131" s="19"/>
      <c r="L131" s="19"/>
      <c r="M131" s="19"/>
      <c r="N131" s="19"/>
      <c r="O131" s="19"/>
      <c r="P131" s="19"/>
    </row>
    <row r="132" spans="1:16" x14ac:dyDescent="0.25">
      <c r="A132" s="19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</row>
    <row r="133" spans="1:16" x14ac:dyDescent="0.25">
      <c r="A133" s="19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</row>
    <row r="134" spans="1:16" x14ac:dyDescent="0.25">
      <c r="A134" s="19"/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</row>
    <row r="135" spans="1:16" x14ac:dyDescent="0.25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</row>
    <row r="136" spans="1:16" x14ac:dyDescent="0.25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</row>
    <row r="137" spans="1:16" ht="15.75" thickBot="1" x14ac:dyDescent="0.3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</row>
    <row r="138" spans="1:16" ht="15.75" thickBot="1" x14ac:dyDescent="0.3">
      <c r="A138" s="20"/>
      <c r="B138" s="449" t="s">
        <v>147</v>
      </c>
      <c r="C138" s="450" t="s">
        <v>148</v>
      </c>
      <c r="D138" s="450" t="s">
        <v>149</v>
      </c>
      <c r="E138" s="450" t="s">
        <v>150</v>
      </c>
      <c r="F138" s="450" t="s">
        <v>151</v>
      </c>
      <c r="G138" s="450" t="s">
        <v>152</v>
      </c>
      <c r="H138" s="450" t="s">
        <v>153</v>
      </c>
      <c r="I138" s="450" t="s">
        <v>154</v>
      </c>
      <c r="J138" s="450" t="s">
        <v>155</v>
      </c>
      <c r="K138" s="450" t="s">
        <v>156</v>
      </c>
      <c r="L138" s="450" t="s">
        <v>157</v>
      </c>
      <c r="M138" s="450" t="s">
        <v>158</v>
      </c>
      <c r="N138" s="451" t="s">
        <v>191</v>
      </c>
      <c r="O138" s="20"/>
      <c r="P138" s="20"/>
    </row>
    <row r="139" spans="1:16" x14ac:dyDescent="0.25">
      <c r="A139" s="20"/>
      <c r="B139" s="452">
        <f>$G$10</f>
        <v>0</v>
      </c>
      <c r="C139" s="452">
        <f>$G$20</f>
        <v>0</v>
      </c>
      <c r="D139" s="452">
        <f>$G$31</f>
        <v>0</v>
      </c>
      <c r="E139" s="452">
        <f>$G$42</f>
        <v>0</v>
      </c>
      <c r="F139" s="452">
        <f>$G$53</f>
        <v>0</v>
      </c>
      <c r="G139" s="452">
        <f>$G$64</f>
        <v>0</v>
      </c>
      <c r="H139" s="452">
        <f>$G$75</f>
        <v>0</v>
      </c>
      <c r="I139" s="452">
        <f>$G$86</f>
        <v>0</v>
      </c>
      <c r="J139" s="452">
        <f>$G$97</f>
        <v>0</v>
      </c>
      <c r="K139" s="452">
        <f>$G$108</f>
        <v>0</v>
      </c>
      <c r="L139" s="452">
        <f>$G$120</f>
        <v>0</v>
      </c>
      <c r="M139" s="452">
        <f>$G$131</f>
        <v>0</v>
      </c>
      <c r="N139" s="452">
        <f>SUM(B139:M139)</f>
        <v>0</v>
      </c>
      <c r="P139" s="631"/>
    </row>
    <row r="140" spans="1:16" x14ac:dyDescent="0.25">
      <c r="A140" s="20"/>
      <c r="B140" s="20"/>
      <c r="P140" s="631"/>
    </row>
    <row r="141" spans="1:16" x14ac:dyDescent="0.25">
      <c r="A141" s="20"/>
      <c r="B141" s="20"/>
      <c r="C141" s="453"/>
      <c r="D141" s="453"/>
      <c r="E141" s="453"/>
      <c r="F141" s="453"/>
      <c r="G141" s="453"/>
      <c r="H141" s="453"/>
      <c r="I141" s="453"/>
      <c r="J141" s="453"/>
      <c r="K141" s="453"/>
      <c r="L141" s="453"/>
      <c r="M141" s="453"/>
      <c r="N141" s="453"/>
      <c r="O141" s="20"/>
      <c r="P141" s="631"/>
    </row>
    <row r="142" spans="1:16" x14ac:dyDescent="0.25">
      <c r="A142" s="20"/>
      <c r="B142" s="20"/>
      <c r="C142" s="453"/>
      <c r="D142" s="453"/>
      <c r="E142" s="453"/>
      <c r="F142" s="453"/>
      <c r="G142" s="453"/>
      <c r="H142" s="453"/>
      <c r="I142" s="453"/>
      <c r="J142" s="453"/>
      <c r="K142" s="453"/>
      <c r="L142" s="453"/>
      <c r="M142" s="453"/>
      <c r="N142" s="453"/>
      <c r="O142" s="20"/>
      <c r="P142" s="631"/>
    </row>
    <row r="143" spans="1:16" x14ac:dyDescent="0.25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</row>
    <row r="144" spans="1:16" x14ac:dyDescent="0.25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</row>
    <row r="145" spans="1:16" x14ac:dyDescent="0.25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</row>
    <row r="146" spans="1:16" x14ac:dyDescent="0.25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</row>
    <row r="147" spans="1:16" x14ac:dyDescent="0.25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</row>
  </sheetData>
  <mergeCells count="14">
    <mergeCell ref="B3:C3"/>
    <mergeCell ref="P139:P142"/>
    <mergeCell ref="B103:H103"/>
    <mergeCell ref="B115:H115"/>
    <mergeCell ref="B126:H126"/>
    <mergeCell ref="B70:H70"/>
    <mergeCell ref="B81:H81"/>
    <mergeCell ref="B92:H92"/>
    <mergeCell ref="B37:H37"/>
    <mergeCell ref="B48:H48"/>
    <mergeCell ref="B59:H59"/>
    <mergeCell ref="B5:H5"/>
    <mergeCell ref="B15:H15"/>
    <mergeCell ref="B26:H2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Configuración</vt:lpstr>
      <vt:lpstr>Ingresos</vt:lpstr>
      <vt:lpstr>Egresos</vt:lpstr>
      <vt:lpstr>Informe Mensual</vt:lpstr>
      <vt:lpstr>Informe Anual</vt:lpstr>
      <vt:lpstr>Libro De Ventas</vt:lpstr>
      <vt:lpstr>Libro De Compras</vt:lpstr>
      <vt:lpstr>Impuestos</vt:lpstr>
      <vt:lpstr>Retenciones de ISLR</vt:lpstr>
      <vt:lpstr>Formato de Retención de IVA</vt:lpstr>
      <vt:lpstr>Formato de Comprobante de ISLR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ESTACION5</dc:creator>
  <cp:lastModifiedBy>PRIMARIA</cp:lastModifiedBy>
  <cp:lastPrinted>2024-04-10T21:51:17Z</cp:lastPrinted>
  <dcterms:created xsi:type="dcterms:W3CDTF">2024-04-10T14:54:15Z</dcterms:created>
  <dcterms:modified xsi:type="dcterms:W3CDTF">2024-05-04T17:32:54Z</dcterms:modified>
</cp:coreProperties>
</file>